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AO35"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E41"/>
  <c r="AM41"/>
  <c r="U41"/>
  <c r="C41"/>
  <c r="CO40"/>
  <c r="BE40"/>
  <c r="AM40"/>
  <c r="U40"/>
  <c r="C40"/>
  <c r="CO39"/>
  <c r="BE39"/>
  <c r="AM39"/>
  <c r="U39"/>
  <c r="C39"/>
  <c r="CO38"/>
  <c r="BE38"/>
  <c r="AM38"/>
  <c r="U38"/>
  <c r="C38"/>
  <c r="CO37"/>
  <c r="BE37"/>
  <c r="AM37"/>
  <c r="U37"/>
  <c r="C37"/>
  <c r="CO36"/>
  <c r="BE36"/>
  <c r="AM36"/>
  <c r="C36"/>
  <c r="BE35"/>
  <c r="C35"/>
  <c r="BE34"/>
  <c r="C34"/>
  <c r="U34" l="1"/>
  <c r="U35" s="1"/>
  <c r="U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AM35" s="1"/>
  <c r="BW34" l="1"/>
  <c r="BW35" s="1"/>
  <c r="BW36" s="1"/>
  <c r="BW37" s="1"/>
  <c r="BW38" s="1"/>
  <c r="BW39" s="1"/>
  <c r="BW40" s="1"/>
  <c r="BW41" s="1"/>
  <c r="CO34" l="1"/>
  <c r="CO35" s="1"/>
</calcChain>
</file>

<file path=xl/sharedStrings.xml><?xml version="1.0" encoding="utf-8"?>
<sst xmlns="http://schemas.openxmlformats.org/spreadsheetml/2006/main" count="1041" uniqueCount="562">
  <si>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</si>
  <si>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</si>
  <si>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</si>
  <si>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</si>
  <si>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</si>
  <si>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</si>
  <si>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</si>
  <si>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</si>
  <si>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</si>
  <si>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</si>
  <si>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</si>
  <si>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</si>
  <si>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</si>
  <si>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</si>
  <si>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</si>
  <si>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</si>
  <si>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</si>
  <si>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</si>
  <si>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</si>
  <si>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</si>
  <si>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</si>
  <si>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</si>
  <si>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</si>
  <si>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</si>
  <si>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</si>
  <si>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</si>
  <si>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</si>
  <si>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</si>
  <si>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</si>
  <si>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</si>
  <si>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</si>
  <si>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</si>
  <si>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</si>
  <si>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</si>
  <si>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</si>
  <si>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</si>
  <si>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</si>
  <si>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</si>
  <si>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</si>
  <si>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</si>
  <si>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</si>
  <si>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当該団体(円)</t>
  </si>
  <si>
    <t>実質収支比率等に係る経年分析</t>
  </si>
  <si>
    <t>実質収支額</t>
    <phoneticPr fontId="9"/>
  </si>
  <si>
    <t>財政調整基金残高</t>
    <phoneticPr fontId="6"/>
  </si>
  <si>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</si>
  <si>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</si>
  <si>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</si>
  <si>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</si>
  <si>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</si>
  <si>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</si>
  <si>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</si>
  <si>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</si>
  <si>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</si>
  <si>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</si>
  <si>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</si>
  <si>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</si>
  <si>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</si>
  <si>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</si>
  <si>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</si>
  <si>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</si>
  <si>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</si>
  <si>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</si>
  <si>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</si>
  <si>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</si>
  <si>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平成28年度　財政状況資料集</t>
    <phoneticPr fontId="6"/>
  </si>
  <si>
    <t>総括表（市町村）</t>
    <rPh sb="0" eb="2">
      <t>ソウカツ</t>
    </rPh>
    <rPh sb="2" eb="3">
      <t>ヒョウ</t>
    </rPh>
    <rPh sb="4" eb="7">
      <t>シチョウソン</t>
    </rPh>
    <phoneticPr fontId="6"/>
  </si>
  <si>
    <t>都道府県名</t>
    <phoneticPr fontId="6"/>
  </si>
  <si>
    <t>千葉県</t>
    <phoneticPr fontId="6"/>
  </si>
  <si>
    <t>市町村類型</t>
    <phoneticPr fontId="6"/>
  </si>
  <si>
    <t>Ⅰ－１</t>
    <phoneticPr fontId="6"/>
  </si>
  <si>
    <t>指定団体等の指定状況</t>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</si>
  <si>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</si>
  <si>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</si>
  <si>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</si>
  <si>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</si>
  <si>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9"/>
  </si>
  <si>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</si>
  <si>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</si>
  <si>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</si>
  <si>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9"/>
  </si>
  <si>
    <t>経常収支比率</t>
    <rPh sb="0" eb="2">
      <t>ケイジョウ</t>
    </rPh>
    <rPh sb="2" eb="4">
      <t>シュウシ</t>
    </rPh>
    <rPh sb="4" eb="6">
      <t>ヒリツ</t>
    </rPh>
    <phoneticPr fontId="6"/>
  </si>
  <si>
    <t>市町村名</t>
    <rPh sb="0" eb="3">
      <t>シチョウソン</t>
    </rPh>
    <rPh sb="3" eb="4">
      <t>メイ</t>
    </rPh>
    <phoneticPr fontId="6"/>
  </si>
  <si>
    <t>鴨川市</t>
    <phoneticPr fontId="6"/>
  </si>
  <si>
    <t>地方交付税種地</t>
    <rPh sb="0" eb="2">
      <t>チホウ</t>
    </rPh>
    <rPh sb="2" eb="5">
      <t>コウフゼイ</t>
    </rPh>
    <rPh sb="5" eb="6">
      <t>シュ</t>
    </rPh>
    <rPh sb="6" eb="7">
      <t>チ</t>
    </rPh>
    <phoneticPr fontId="6"/>
  </si>
  <si>
    <t>1-1</t>
    <phoneticPr fontId="6"/>
  </si>
  <si>
    <t>財源超過</t>
    <rPh sb="0" eb="2">
      <t>ザイゲン</t>
    </rPh>
    <rPh sb="2" eb="4">
      <t>チョウカ</t>
    </rPh>
    <phoneticPr fontId="6"/>
  </si>
  <si>
    <t>歳入歳出差引</t>
    <phoneticPr fontId="19"/>
  </si>
  <si>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</si>
  <si>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</si>
  <si>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</si>
  <si>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</si>
  <si>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</si>
  <si>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</si>
  <si>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</si>
  <si>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9"/>
  </si>
  <si>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</si>
  <si>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</si>
  <si>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</si>
  <si>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</si>
  <si>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</si>
  <si>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9"/>
  </si>
  <si>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</si>
  <si>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</si>
  <si>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</si>
  <si>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</si>
  <si>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9"/>
  </si>
  <si>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</si>
  <si>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</si>
  <si>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-5.1</t>
    <phoneticPr fontId="6"/>
  </si>
  <si>
    <t>山振</t>
    <rPh sb="0" eb="1">
      <t>ヤマ</t>
    </rPh>
    <rPh sb="1" eb="2">
      <t>フ</t>
    </rPh>
    <phoneticPr fontId="6"/>
  </si>
  <si>
    <t>繰上償還金</t>
    <phoneticPr fontId="19"/>
  </si>
  <si>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</si>
  <si>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</si>
  <si>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</si>
  <si>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</si>
  <si>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</si>
  <si>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</si>
  <si>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</si>
  <si>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</si>
  <si>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9"/>
  </si>
  <si>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</si>
  <si>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</si>
  <si>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</si>
  <si>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</si>
  <si>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</si>
  <si>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</si>
  <si>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9"/>
  </si>
  <si>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</si>
  <si>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</si>
  <si>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</si>
  <si>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</si>
  <si>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9"/>
  </si>
  <si>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</si>
  <si>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</si>
  <si>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-1.4</t>
    <phoneticPr fontId="6"/>
  </si>
  <si>
    <t>基準財政需要額</t>
    <phoneticPr fontId="19"/>
  </si>
  <si>
    <t>うち日本人(％)</t>
    <phoneticPr fontId="6"/>
  </si>
  <si>
    <t>-1.5</t>
    <phoneticPr fontId="6"/>
  </si>
  <si>
    <t>第3次</t>
    <rPh sb="0" eb="1">
      <t>ダイ</t>
    </rPh>
    <rPh sb="2" eb="3">
      <t>ジ</t>
    </rPh>
    <phoneticPr fontId="6"/>
  </si>
  <si>
    <t>標準税収入額等</t>
    <phoneticPr fontId="19"/>
  </si>
  <si>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</si>
  <si>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</si>
  <si>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6"/>
  </si>
  <si>
    <t>歳入一般財源等</t>
    <rPh sb="0" eb="2">
      <t>サイニュウ</t>
    </rPh>
    <rPh sb="2" eb="4">
      <t>イッパン</t>
    </rPh>
    <rPh sb="4" eb="6">
      <t>ザイゲン</t>
    </rPh>
    <rPh sb="6" eb="7">
      <t>トウ</t>
    </rPh>
    <phoneticPr fontId="19"/>
  </si>
  <si>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</si>
  <si>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</si>
  <si>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</si>
  <si>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</si>
  <si>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</si>
  <si>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</si>
  <si>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</si>
  <si>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</si>
  <si>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</si>
  <si>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</si>
  <si>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</si>
  <si>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</si>
  <si>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</si>
  <si>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</si>
  <si>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</si>
  <si>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</si>
  <si>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</si>
  <si>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</si>
  <si>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</si>
  <si>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</si>
  <si>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</si>
  <si>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</si>
  <si>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</si>
  <si>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9"/>
  </si>
  <si>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</si>
  <si>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</si>
  <si>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</si>
  <si>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</si>
  <si>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</si>
  <si>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</si>
  <si>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</si>
  <si>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</si>
  <si>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</si>
  <si>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</si>
  <si>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</si>
  <si>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</si>
  <si>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</si>
  <si>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</si>
  <si>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</si>
  <si>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</si>
  <si>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</si>
  <si>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</si>
  <si>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</si>
  <si>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</si>
  <si>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</si>
  <si>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</si>
  <si>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</si>
  <si>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</si>
  <si>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</si>
  <si>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</si>
  <si>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</si>
  <si>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9"/>
  </si>
  <si>
    <t>千葉県鴨川市</t>
    <phoneticPr fontId="19"/>
  </si>
  <si>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</si>
  <si>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</si>
  <si>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</si>
  <si>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</si>
  <si>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</si>
  <si>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</si>
  <si>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</si>
  <si>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</si>
  <si>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</si>
  <si>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</si>
  <si>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</si>
  <si>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</si>
  <si>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</si>
  <si>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9"/>
  </si>
  <si>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</si>
  <si>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</si>
  <si>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</si>
  <si>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</si>
  <si>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</si>
  <si>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</si>
  <si>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</si>
  <si>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</si>
  <si>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</si>
  <si>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</si>
  <si>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</si>
  <si>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</si>
  <si>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</si>
  <si>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</si>
  <si>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</si>
  <si>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</si>
  <si>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</si>
  <si>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</si>
  <si>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</si>
  <si>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</si>
  <si>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</si>
  <si>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</si>
  <si>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</si>
  <si>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</si>
  <si>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</si>
  <si>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</si>
  <si>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</si>
  <si>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</si>
  <si>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</si>
  <si>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</si>
  <si>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9"/>
  </si>
  <si>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</si>
  <si>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</si>
  <si>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</si>
  <si>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</si>
  <si>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</si>
  <si>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</si>
  <si>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</si>
  <si>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</si>
  <si>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</si>
  <si>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</si>
  <si>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9"/>
  </si>
  <si>
    <t>　震災復興特別交付税</t>
    <phoneticPr fontId="19"/>
  </si>
  <si>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</si>
  <si>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</si>
  <si>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</si>
  <si>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</si>
  <si>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</si>
  <si>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</si>
  <si>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</si>
  <si>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</si>
  <si>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</si>
  <si>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</si>
  <si>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</si>
  <si>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</si>
  <si>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</si>
  <si>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</si>
  <si>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</si>
  <si>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</si>
  <si>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5"/>
  </si>
  <si>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</si>
  <si>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</si>
  <si>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</si>
  <si>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</si>
  <si>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</si>
  <si>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</si>
  <si>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</si>
  <si>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</si>
  <si>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</si>
  <si>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</si>
  <si>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</si>
  <si>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</si>
  <si>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</si>
  <si>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</si>
  <si>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</si>
  <si>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</si>
  <si>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</si>
  <si>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</si>
  <si>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</si>
  <si>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</si>
  <si>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</si>
  <si>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phoneticPr fontId="19"/>
  </si>
  <si>
    <t>繰越金</t>
  </si>
  <si>
    <t>・計</t>
    <phoneticPr fontId="6"/>
  </si>
  <si>
    <t>市町村民税</t>
    <rPh sb="0" eb="3">
      <t>シチョウソン</t>
    </rPh>
    <rPh sb="3" eb="4">
      <t>ミン</t>
    </rPh>
    <rPh sb="4" eb="5">
      <t>ゼイ</t>
    </rPh>
    <phoneticPr fontId="6"/>
  </si>
  <si>
    <t>　うち利子</t>
    <phoneticPr fontId="19"/>
  </si>
  <si>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</si>
  <si>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</si>
  <si>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</si>
  <si>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</si>
  <si>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</si>
  <si>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</si>
  <si>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</si>
  <si>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</si>
  <si>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</si>
  <si>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</si>
  <si>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</si>
  <si>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</si>
  <si>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</si>
  <si>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</si>
  <si>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上水道</t>
    <phoneticPr fontId="19"/>
  </si>
  <si>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</si>
  <si>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</si>
  <si>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9"/>
  </si>
  <si>
    <t>加入世帯数(世帯)</t>
  </si>
  <si>
    <t>　　うち一部事務組合負担金</t>
    <phoneticPr fontId="6"/>
  </si>
  <si>
    <t>工業用水道</t>
    <phoneticPr fontId="6"/>
  </si>
  <si>
    <t>-</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</si>
  <si>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</si>
  <si>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</si>
  <si>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</si>
  <si>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</si>
  <si>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</si>
  <si>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</si>
  <si>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</si>
  <si>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</si>
  <si>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</si>
  <si>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</si>
  <si>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</si>
  <si>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</si>
  <si>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9"/>
  </si>
  <si>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</si>
  <si>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</si>
  <si>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</si>
  <si>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</si>
  <si>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</si>
  <si>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</si>
  <si>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</si>
  <si>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</si>
  <si>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</si>
  <si>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</si>
  <si>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</si>
  <si>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</si>
  <si>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</si>
  <si>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千葉県鴨川市</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</si>
  <si>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</si>
  <si>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</si>
  <si>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</si>
  <si>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</si>
  <si>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</si>
  <si>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</si>
  <si>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</si>
  <si>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</si>
  <si>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</si>
  <si>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</si>
  <si>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</si>
  <si>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</si>
  <si>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</si>
  <si>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</si>
  <si>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</si>
  <si>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</si>
  <si>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</si>
  <si>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</si>
  <si>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</si>
  <si>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</si>
  <si>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</si>
  <si>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</si>
  <si>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</si>
  <si>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</si>
  <si>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</si>
  <si>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</si>
  <si>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</si>
  <si>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</si>
  <si>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</si>
  <si>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</si>
  <si>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</si>
  <si>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</si>
  <si>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</si>
  <si>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</si>
  <si>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</si>
  <si>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</si>
  <si>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水道事業会計</t>
    <phoneticPr fontId="6"/>
  </si>
  <si>
    <t>法適用企業</t>
    <phoneticPr fontId="6"/>
  </si>
  <si>
    <t>病院事業会計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</si>
  <si>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</si>
  <si>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</si>
  <si>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</si>
  <si>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4"/>
  </si>
  <si>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</si>
  <si>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</si>
  <si>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</si>
  <si>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</si>
  <si>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</si>
  <si>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</si>
  <si>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</si>
  <si>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</si>
  <si>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</si>
  <si>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4"/>
  </si>
  <si>
    <t>平成26年度</t>
    <rPh sb="0" eb="2">
      <t>ヘイセイ</t>
    </rPh>
    <rPh sb="4" eb="6">
      <t>ネンド</t>
    </rPh>
    <phoneticPr fontId="6"/>
  </si>
  <si>
    <t>分母比</t>
    <rPh sb="0" eb="2">
      <t>ブンボ</t>
    </rPh>
    <rPh sb="2" eb="3">
      <t>ヒ</t>
    </rPh>
    <phoneticPr fontId="6"/>
  </si>
  <si>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</si>
  <si>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</si>
  <si>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</si>
  <si>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6"/>
  </si>
  <si>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</si>
  <si>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</si>
  <si>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</si>
  <si>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</si>
  <si>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</si>
  <si>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</si>
  <si>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</si>
  <si>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</si>
  <si>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</si>
  <si>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</si>
  <si>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</si>
  <si>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</si>
  <si>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</si>
  <si>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</si>
  <si>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</si>
  <si>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</si>
  <si>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</si>
  <si>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4"/>
  </si>
  <si>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</si>
  <si>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</si>
  <si>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</si>
  <si>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</si>
  <si>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</si>
  <si>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</si>
  <si>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</si>
  <si>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</si>
  <si>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</si>
  <si>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</si>
  <si>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</si>
  <si>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</si>
  <si>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</si>
  <si>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</si>
  <si>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</si>
  <si>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</si>
  <si>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</si>
  <si>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</si>
  <si>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</si>
  <si>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</si>
  <si>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</si>
  <si>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</si>
  <si>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</si>
  <si>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平成28年度</t>
    <rPh sb="0" eb="2">
      <t>ヘイセイ</t>
    </rPh>
    <rPh sb="4" eb="6">
      <t>ネンド</t>
    </rPh>
    <phoneticPr fontId="15"/>
  </si>
  <si>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</si>
  <si>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</si>
  <si>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</si>
  <si>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</si>
  <si>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</si>
  <si>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</si>
  <si>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</si>
  <si>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</si>
  <si>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</si>
  <si>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</si>
  <si>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</si>
  <si>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5"/>
  </si>
  <si>
    <t>(Ｃ)－(Ｄ)</t>
    <phoneticPr fontId="6"/>
  </si>
  <si>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</si>
  <si>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</si>
  <si>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</si>
  <si>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</si>
  <si>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</si>
  <si>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</si>
  <si>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</si>
  <si>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</si>
  <si>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</si>
  <si>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</si>
  <si>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</si>
  <si>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</si>
  <si>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</si>
  <si>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</si>
  <si>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</si>
  <si>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</si>
  <si>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</si>
  <si>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</si>
  <si>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</si>
  <si>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</si>
  <si>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</si>
  <si>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</si>
  <si>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</si>
  <si>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</si>
  <si>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</si>
  <si>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</si>
  <si>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</si>
  <si>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</si>
  <si>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</si>
  <si>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</si>
  <si>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</si>
  <si>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</si>
  <si>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</si>
  <si>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</si>
  <si>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</si>
  <si>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</si>
  <si>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</si>
  <si>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</si>
  <si>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</si>
  <si>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</si>
  <si>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</si>
  <si>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</si>
  <si>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</si>
  <si>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</si>
  <si>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</si>
  <si>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</si>
  <si>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</si>
  <si>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</si>
  <si>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</si>
  <si>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</si>
  <si>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</si>
  <si>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</si>
  <si>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</si>
  <si>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</si>
  <si>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</si>
  <si>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</si>
  <si>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</si>
  <si>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</si>
  <si>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</si>
  <si>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</si>
  <si>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8.47</t>
  </si>
  <si>
    <t>▲ 4.49</t>
  </si>
  <si>
    <t>水道事業会計</t>
  </si>
  <si>
    <t>一般会計</t>
  </si>
  <si>
    <t>病院事業会計</t>
  </si>
  <si>
    <t>介護保険特別会計</t>
  </si>
  <si>
    <t>国民健康保険特別会計</t>
  </si>
  <si>
    <t>後期高齢者医療特別会計</t>
  </si>
  <si>
    <t>その他会計（赤字）</t>
  </si>
  <si>
    <t>その他会計（黒字）</t>
  </si>
  <si>
    <t>安房郡市広域市町村圏事務組合（一般会計）</t>
    <rPh sb="0" eb="2">
      <t>アワ</t>
    </rPh>
    <rPh sb="2" eb="4">
      <t>グンシ</t>
    </rPh>
    <rPh sb="4" eb="6">
      <t>コウイキ</t>
    </rPh>
    <rPh sb="6" eb="9">
      <t>シチョウソン</t>
    </rPh>
    <rPh sb="9" eb="10">
      <t>ケン</t>
    </rPh>
    <rPh sb="10" eb="12">
      <t>ジム</t>
    </rPh>
    <rPh sb="12" eb="14">
      <t>クミアイ</t>
    </rPh>
    <rPh sb="15" eb="17">
      <t>イッパン</t>
    </rPh>
    <rPh sb="17" eb="19">
      <t>カイケイ</t>
    </rPh>
    <phoneticPr fontId="6"/>
  </si>
  <si>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6"/>
  </si>
  <si>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6"/>
  </si>
  <si>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6"/>
  </si>
  <si>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6"/>
  </si>
  <si>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6"/>
  </si>
  <si>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</si>
  <si>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南房総広域水道企業団（水道用水供給事業会計）</t>
    <rPh sb="0" eb="1">
      <t>ミナミ</t>
    </rPh>
    <rPh sb="1" eb="3">
      <t>ボウソウ</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6"/>
  </si>
  <si>
    <t>-</t>
    <phoneticPr fontId="3"/>
  </si>
  <si>
    <t>‐</t>
    <phoneticPr fontId="3"/>
  </si>
  <si>
    <t>‐</t>
    <phoneticPr fontId="3"/>
  </si>
  <si>
    <t>-</t>
    <phoneticPr fontId="3"/>
  </si>
  <si>
    <t>鴨川市開発公社</t>
    <rPh sb="0" eb="3">
      <t>カモガワシ</t>
    </rPh>
    <rPh sb="3" eb="5">
      <t>カイハツ</t>
    </rPh>
    <rPh sb="5" eb="7">
      <t>コウシャ</t>
    </rPh>
    <phoneticPr fontId="3"/>
  </si>
  <si>
    <t>鴨川マリン開発</t>
    <rPh sb="0" eb="2">
      <t>カモガワ</t>
    </rPh>
    <rPh sb="5" eb="7">
      <t>カイハツ</t>
    </rPh>
    <phoneticPr fontId="3"/>
  </si>
  <si>
    <t>-</t>
    <phoneticPr fontId="3"/>
  </si>
  <si>
    <t>-</t>
    <phoneticPr fontId="3"/>
  </si>
  <si>
    <t>-</t>
    <phoneticPr fontId="3"/>
  </si>
  <si>
    <t>-</t>
    <phoneticPr fontId="3"/>
  </si>
  <si>
    <t>実質公債費比率</t>
    <rPh sb="0" eb="2">
      <t>ジッシツ</t>
    </rPh>
    <rPh sb="2" eb="5">
      <t>コウサイヒ</t>
    </rPh>
    <rPh sb="5" eb="7">
      <t>ヒリツ</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</si>
  <si>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</si>
  <si>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</si>
  <si>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当該団体値</t>
    <rPh sb="0" eb="2">
      <t>トウガイ</t>
    </rPh>
    <rPh sb="2" eb="4">
      <t>ダンタイ</t>
    </rPh>
    <rPh sb="4" eb="5">
      <t>アタイ</t>
    </rPh>
    <phoneticPr fontId="6"/>
  </si>
  <si>
    <t>（　参考　）</t>
    <rPh sb="2" eb="4">
      <t>サンコウ</t>
    </rPh>
    <phoneticPr fontId="6"/>
  </si>
  <si>
    <t>分析欄</t>
    <rPh sb="0" eb="2">
      <t>ブンセキ</t>
    </rPh>
    <rPh sb="2" eb="3">
      <t>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</si>
  <si>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</si>
  <si>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有形固定資産減価償却率</t>
    <phoneticPr fontId="6"/>
  </si>
  <si>
    <t>(　参考　）</t>
    <rPh sb="2" eb="4">
      <t>サンコウ</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</si>
  <si>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</si>
  <si>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</si>
  <si>
    <t>　本市の将来負担比率は105.0％、実質公債費比率は10.5％と、類似団体と比較すると共に高い水準にある。実質公債費比率は平成27年度から28年度にかけて横ばいとなっているが、これは普通交付税の合併算定替による割増交付が９割から７割へ縮減されたこと等によるものであり、今後も実質公債費比率の増要因として作用することが予想される。
　財政状況が厳しい中、公共施設の更新等にあたっては起債の活用が見込まれるが、過度な将来負担とならないよう十分配慮しながら、これまで以上に公債費の適正化に取り組むとともに、計画的に施設の老朽化対策を進めていく。</t>
    <phoneticPr fontId="6"/>
  </si>
  <si>
    <t>　本市の将来負担比率は105.0％と年々減少傾向にあり、この主な要因としては、平成30年度を最終年度とする鴨川市開発公社からの太海多目的公益用地買戻しに係る債務負担の減等が挙げられる。一方で、普通交付税の合併算定替による割増交付が平成31年度までの間に段階的に縮小されることから、将来負担比率は今後も同水準で推移することが予想される。
　また、有形固定資産減価償却率が53.4％と類似団体平均値とほぼ同水準であることを踏まえると、将来的に他団体と同水準の施設更新費用の発生が予想される。その財源としては起債の活用が見込まれるが、将来負担比率は類似団体内平均値との比較において依然として高い水準にあるため、過度な将来負担とならないよう十分に配慮するとともに、これまで以上に公債費の適正化や計画的な施設老朽化対策に取り組む予定である。</t>
    <rPh sb="39" eb="41">
      <t>ヘイセイ</t>
    </rPh>
    <rPh sb="43" eb="45">
      <t>ネンド</t>
    </rPh>
    <rPh sb="46" eb="48">
      <t>サイシュウ</t>
    </rPh>
    <rPh sb="48" eb="50">
      <t>ネンド</t>
    </rPh>
    <rPh sb="92" eb="94">
      <t>イッポウ</t>
    </rPh>
    <rPh sb="96" eb="98">
      <t>フツウ</t>
    </rPh>
    <rPh sb="98" eb="101">
      <t>コウフゼイ</t>
    </rPh>
    <rPh sb="102" eb="104">
      <t>ガッペイ</t>
    </rPh>
    <rPh sb="104" eb="106">
      <t>サンテイ</t>
    </rPh>
    <rPh sb="124" eb="125">
      <t>カン</t>
    </rPh>
    <rPh sb="140" eb="142">
      <t>ショウライ</t>
    </rPh>
    <rPh sb="142" eb="144">
      <t>フタン</t>
    </rPh>
    <rPh sb="144" eb="146">
      <t>ヒリツ</t>
    </rPh>
    <rPh sb="147" eb="149">
      <t>コンゴ</t>
    </rPh>
    <rPh sb="209" eb="210">
      <t>フ</t>
    </rPh>
    <rPh sb="264" eb="266">
      <t>ショウライ</t>
    </rPh>
    <rPh sb="266" eb="268">
      <t>フタン</t>
    </rPh>
    <rPh sb="268" eb="270">
      <t>ヒリツ</t>
    </rPh>
    <rPh sb="316" eb="318">
      <t>ジュウブン</t>
    </rPh>
    <rPh sb="319" eb="321">
      <t>ハイリョ</t>
    </rPh>
    <rPh sb="355" eb="356">
      <t>ト</t>
    </rPh>
    <rPh sb="357" eb="358">
      <t>ク</t>
    </rPh>
    <rPh sb="359" eb="361">
      <t>ヨテイ</t>
    </rPh>
    <phoneticPr fontId="6"/>
  </si>
</sst>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theme="1"/>
      <name val="ＭＳ Ｐゴシック"/>
      <family val="2"/>
      <charset val="128"/>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0">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9" fontId="2"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2" fillId="0" borderId="0">
      <alignment vertical="center"/>
    </xf>
    <xf numFmtId="0" fontId="2" fillId="0" borderId="0">
      <alignment vertical="center"/>
    </xf>
    <xf numFmtId="0" fontId="12" fillId="0" borderId="0">
      <alignment vertical="center"/>
    </xf>
    <xf numFmtId="0" fontId="9" fillId="0" borderId="0"/>
    <xf numFmtId="0" fontId="2" fillId="0" borderId="0">
      <alignment vertical="center"/>
    </xf>
    <xf numFmtId="0" fontId="13" fillId="0" borderId="0">
      <alignment vertical="center"/>
    </xf>
    <xf numFmtId="0" fontId="9" fillId="0" borderId="0">
      <alignment vertical="center"/>
    </xf>
    <xf numFmtId="0" fontId="14" fillId="0" borderId="0"/>
    <xf numFmtId="0" fontId="9" fillId="0" borderId="0"/>
    <xf numFmtId="0" fontId="2" fillId="0" borderId="0">
      <alignment vertical="center"/>
    </xf>
    <xf numFmtId="0" fontId="13" fillId="0" borderId="0">
      <alignment vertical="center"/>
    </xf>
    <xf numFmtId="0" fontId="2" fillId="0" borderId="0">
      <alignment vertical="center"/>
    </xf>
    <xf numFmtId="0" fontId="1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xf numFmtId="0" fontId="9" fillId="0" borderId="0"/>
    <xf numFmtId="0" fontId="1" fillId="0" borderId="0">
      <alignment vertical="center"/>
    </xf>
    <xf numFmtId="0" fontId="31" fillId="0" borderId="0">
      <alignment vertical="center"/>
    </xf>
  </cellStyleXfs>
  <cellXfs count="1257">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wrapText="1"/>
    </xf>
    <xf numFmtId="176" fontId="7" fillId="0" borderId="5" xfId="1" applyNumberFormat="1" applyFont="1" applyFill="1" applyBorder="1" applyAlignment="1" applyProtection="1">
      <alignment horizontal="right" vertical="center" wrapText="1"/>
    </xf>
    <xf numFmtId="176" fontId="7" fillId="0" borderId="10" xfId="1" applyNumberFormat="1" applyFont="1" applyFill="1" applyBorder="1" applyAlignment="1" applyProtection="1">
      <alignment horizontal="right" vertical="center" wrapTex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wrapText="1"/>
    </xf>
    <xf numFmtId="176" fontId="7" fillId="0" borderId="15" xfId="1" applyNumberFormat="1" applyFont="1" applyFill="1" applyBorder="1" applyAlignment="1" applyProtection="1">
      <alignment horizontal="right" vertical="center" wrapText="1"/>
    </xf>
    <xf numFmtId="176" fontId="7" fillId="0" borderId="16" xfId="1" applyNumberFormat="1" applyFont="1" applyFill="1" applyBorder="1" applyAlignment="1" applyProtection="1">
      <alignment horizontal="right" vertical="center" wrapTex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wrapText="1"/>
    </xf>
    <xf numFmtId="176" fontId="7" fillId="0" borderId="21" xfId="1" applyNumberFormat="1" applyFont="1" applyFill="1" applyBorder="1" applyAlignment="1" applyProtection="1">
      <alignment horizontal="right" vertical="center" wrapText="1"/>
    </xf>
    <xf numFmtId="176" fontId="7" fillId="0" borderId="22" xfId="1" applyNumberFormat="1" applyFont="1" applyFill="1" applyBorder="1" applyAlignment="1" applyProtection="1">
      <alignment horizontal="right" vertical="center" wrapTex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xf>
    <xf numFmtId="176" fontId="7" fillId="0" borderId="28" xfId="2" applyNumberFormat="1" applyFont="1" applyFill="1" applyBorder="1" applyAlignment="1">
      <alignment horizontal="right" vertical="center"/>
    </xf>
    <xf numFmtId="176" fontId="7" fillId="0" borderId="29" xfId="2" applyNumberFormat="1" applyFont="1" applyFill="1" applyBorder="1" applyAlignment="1">
      <alignment horizontal="right" vertical="center"/>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xf>
    <xf numFmtId="176" fontId="7" fillId="0" borderId="34" xfId="2" applyNumberFormat="1" applyFont="1" applyFill="1" applyBorder="1" applyAlignment="1">
      <alignment horizontal="right" vertical="center"/>
    </xf>
    <xf numFmtId="176" fontId="7" fillId="0" borderId="35" xfId="2" applyNumberFormat="1" applyFont="1" applyFill="1" applyBorder="1" applyAlignment="1">
      <alignment horizontal="right" vertical="center"/>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xf>
    <xf numFmtId="176" fontId="7" fillId="0" borderId="21" xfId="2" applyNumberFormat="1" applyFont="1" applyFill="1" applyBorder="1" applyAlignment="1">
      <alignment horizontal="right" vertical="center"/>
    </xf>
    <xf numFmtId="176" fontId="7" fillId="0" borderId="22" xfId="2" applyNumberFormat="1" applyFont="1" applyFill="1" applyBorder="1" applyAlignment="1">
      <alignment horizontal="right" vertical="center"/>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xf>
    <xf numFmtId="177" fontId="8" fillId="0" borderId="28" xfId="3" applyNumberFormat="1" applyFont="1" applyFill="1" applyBorder="1" applyAlignment="1" applyProtection="1">
      <alignment horizontal="right" vertical="center"/>
    </xf>
    <xf numFmtId="177" fontId="8" fillId="0" borderId="29" xfId="3" applyNumberFormat="1" applyFont="1" applyFill="1" applyBorder="1" applyAlignment="1" applyProtection="1">
      <alignment horizontal="right" vertical="center"/>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xf>
    <xf numFmtId="177" fontId="8" fillId="0" borderId="34" xfId="3" applyNumberFormat="1" applyFont="1" applyFill="1" applyBorder="1" applyAlignment="1" applyProtection="1">
      <alignment horizontal="right" vertical="center"/>
    </xf>
    <xf numFmtId="177" fontId="8" fillId="0" borderId="35" xfId="3" applyNumberFormat="1" applyFont="1" applyFill="1" applyBorder="1" applyAlignment="1" applyProtection="1">
      <alignment horizontal="right" vertical="center"/>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xf>
    <xf numFmtId="177" fontId="8" fillId="0" borderId="21" xfId="3" applyNumberFormat="1" applyFont="1" applyFill="1" applyBorder="1" applyAlignment="1" applyProtection="1">
      <alignment horizontal="right" vertical="center"/>
    </xf>
    <xf numFmtId="177" fontId="8" fillId="0" borderId="22" xfId="3" applyNumberFormat="1" applyFont="1" applyFill="1" applyBorder="1" applyAlignment="1" applyProtection="1">
      <alignment horizontal="right" vertical="center"/>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xf>
    <xf numFmtId="177" fontId="8" fillId="0" borderId="28" xfId="4" applyNumberFormat="1" applyFont="1" applyFill="1" applyBorder="1" applyAlignment="1" applyProtection="1">
      <alignment horizontal="right" vertical="center"/>
    </xf>
    <xf numFmtId="177" fontId="8" fillId="0" borderId="29" xfId="4" applyNumberFormat="1" applyFont="1" applyFill="1" applyBorder="1" applyAlignment="1" applyProtection="1">
      <alignment horizontal="right" vertical="center"/>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xf>
    <xf numFmtId="177" fontId="8" fillId="0" borderId="34" xfId="4" applyNumberFormat="1" applyFont="1" applyFill="1" applyBorder="1" applyAlignment="1" applyProtection="1">
      <alignment horizontal="right" vertical="center"/>
    </xf>
    <xf numFmtId="177" fontId="8" fillId="0" borderId="35" xfId="4" applyNumberFormat="1" applyFont="1" applyFill="1" applyBorder="1" applyAlignment="1" applyProtection="1">
      <alignment horizontal="right" vertical="center"/>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xf>
    <xf numFmtId="177" fontId="8" fillId="0" borderId="21" xfId="4" applyNumberFormat="1" applyFont="1" applyFill="1" applyBorder="1" applyAlignment="1" applyProtection="1">
      <alignment horizontal="right" vertical="center"/>
    </xf>
    <xf numFmtId="177" fontId="8" fillId="0" borderId="22" xfId="4" applyNumberFormat="1" applyFont="1" applyFill="1" applyBorder="1" applyAlignment="1" applyProtection="1">
      <alignment horizontal="right" vertical="center"/>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178" fontId="10" fillId="0" borderId="41" xfId="5" applyNumberFormat="1" applyFont="1" applyBorder="1" applyAlignment="1">
      <alignment vertical="center"/>
    </xf>
    <xf numFmtId="178" fontId="10" fillId="0" borderId="46" xfId="5" applyNumberFormat="1" applyFont="1" applyBorder="1" applyAlignment="1">
      <alignment vertical="center"/>
    </xf>
    <xf numFmtId="178" fontId="10" fillId="0" borderId="15" xfId="5" applyNumberFormat="1" applyFont="1" applyBorder="1" applyAlignment="1">
      <alignment horizontal="center" vertical="center" wrapText="1"/>
    </xf>
    <xf numFmtId="178" fontId="10" fillId="0" borderId="39" xfId="5" applyNumberFormat="1" applyFont="1" applyBorder="1" applyAlignment="1">
      <alignment horizontal="center" vertical="center"/>
    </xf>
    <xf numFmtId="178" fontId="10" fillId="0" borderId="31" xfId="5" applyNumberFormat="1" applyFont="1" applyBorder="1" applyAlignment="1">
      <alignment horizontal="center" vertical="center"/>
    </xf>
    <xf numFmtId="178" fontId="10" fillId="0" borderId="42" xfId="5" applyNumberFormat="1" applyFont="1" applyBorder="1" applyAlignment="1">
      <alignment horizontal="center" vertical="center"/>
    </xf>
    <xf numFmtId="0" fontId="9" fillId="0" borderId="0" xfId="5"/>
    <xf numFmtId="178" fontId="10" fillId="0" borderId="37" xfId="5" applyNumberFormat="1" applyFont="1" applyBorder="1" applyAlignment="1">
      <alignment vertical="center"/>
    </xf>
    <xf numFmtId="178" fontId="10" fillId="0" borderId="40" xfId="5" applyNumberFormat="1" applyFont="1" applyBorder="1" applyAlignment="1">
      <alignment vertical="center"/>
    </xf>
    <xf numFmtId="0" fontId="9" fillId="0" borderId="45" xfId="5" applyFont="1" applyBorder="1" applyAlignment="1">
      <alignment vertical="center"/>
    </xf>
    <xf numFmtId="178" fontId="10" fillId="0" borderId="41" xfId="5" applyNumberFormat="1" applyFont="1" applyBorder="1" applyAlignment="1">
      <alignment horizontal="center" vertical="center"/>
    </xf>
    <xf numFmtId="178" fontId="10" fillId="0" borderId="47" xfId="5" applyNumberFormat="1" applyFont="1" applyBorder="1" applyAlignment="1">
      <alignment horizontal="center" vertical="center" wrapText="1"/>
    </xf>
    <xf numFmtId="178" fontId="10" fillId="0" borderId="48" xfId="5" applyNumberFormat="1" applyFont="1" applyBorder="1" applyAlignment="1">
      <alignment horizontal="center" vertical="center"/>
    </xf>
    <xf numFmtId="178" fontId="10" fillId="0" borderId="49" xfId="5" applyNumberFormat="1" applyFont="1" applyBorder="1" applyAlignment="1">
      <alignment horizontal="center" vertical="center" wrapText="1"/>
    </xf>
    <xf numFmtId="178" fontId="10" fillId="0" borderId="34" xfId="5" applyNumberFormat="1" applyFont="1" applyBorder="1" applyAlignment="1">
      <alignment horizontal="center" vertical="center"/>
    </xf>
    <xf numFmtId="178" fontId="10" fillId="0" borderId="46" xfId="5" applyNumberFormat="1" applyFont="1" applyBorder="1" applyAlignment="1">
      <alignment horizontal="center" vertical="center"/>
    </xf>
    <xf numFmtId="179" fontId="10" fillId="0" borderId="15" xfId="5" applyNumberFormat="1" applyFont="1" applyFill="1" applyBorder="1" applyAlignment="1">
      <alignment vertical="center"/>
    </xf>
    <xf numFmtId="179" fontId="10" fillId="0" borderId="41" xfId="5" applyNumberFormat="1" applyFont="1" applyFill="1" applyBorder="1" applyAlignment="1">
      <alignment vertical="center"/>
    </xf>
    <xf numFmtId="180" fontId="10" fillId="0" borderId="50" xfId="5" applyNumberFormat="1" applyFont="1" applyFill="1" applyBorder="1" applyAlignment="1">
      <alignment vertical="center"/>
    </xf>
    <xf numFmtId="179" fontId="10" fillId="0" borderId="48" xfId="5" applyNumberFormat="1" applyFont="1" applyFill="1" applyBorder="1" applyAlignment="1">
      <alignment vertical="center"/>
    </xf>
    <xf numFmtId="180" fontId="10" fillId="0" borderId="51" xfId="5" applyNumberFormat="1" applyFont="1" applyFill="1" applyBorder="1" applyAlignment="1">
      <alignment vertical="center"/>
    </xf>
    <xf numFmtId="180" fontId="10" fillId="0" borderId="15" xfId="5" applyNumberFormat="1" applyFont="1" applyBorder="1" applyAlignment="1">
      <alignment vertical="center"/>
    </xf>
    <xf numFmtId="178" fontId="10" fillId="0" borderId="37" xfId="5" applyNumberFormat="1" applyFont="1" applyBorder="1" applyAlignment="1">
      <alignment horizontal="center" vertical="center"/>
    </xf>
    <xf numFmtId="178" fontId="10" fillId="0" borderId="52" xfId="5" applyNumberFormat="1" applyFont="1" applyBorder="1" applyAlignment="1">
      <alignment horizontal="center" vertical="center"/>
    </xf>
    <xf numFmtId="179" fontId="10" fillId="0" borderId="53" xfId="5" applyNumberFormat="1" applyFont="1" applyFill="1" applyBorder="1" applyAlignment="1">
      <alignment vertical="center"/>
    </xf>
    <xf numFmtId="179" fontId="10" fillId="0" borderId="54" xfId="5" applyNumberFormat="1" applyFont="1" applyFill="1" applyBorder="1" applyAlignment="1">
      <alignment vertical="center"/>
    </xf>
    <xf numFmtId="180" fontId="10" fillId="0" borderId="52" xfId="5" applyNumberFormat="1" applyFont="1" applyFill="1" applyBorder="1" applyAlignment="1">
      <alignment vertical="center"/>
    </xf>
    <xf numFmtId="179" fontId="10" fillId="0" borderId="55" xfId="5" applyNumberFormat="1" applyFont="1" applyFill="1" applyBorder="1" applyAlignment="1">
      <alignment vertical="center"/>
    </xf>
    <xf numFmtId="180" fontId="10" fillId="0" borderId="56" xfId="5" applyNumberFormat="1" applyFont="1" applyFill="1" applyBorder="1" applyAlignment="1">
      <alignment vertical="center"/>
    </xf>
    <xf numFmtId="180" fontId="10" fillId="0" borderId="53" xfId="5" applyNumberFormat="1" applyFont="1" applyBorder="1" applyAlignment="1">
      <alignment vertical="center"/>
    </xf>
    <xf numFmtId="179" fontId="10" fillId="0" borderId="53" xfId="5" applyNumberFormat="1" applyFont="1" applyFill="1" applyBorder="1" applyAlignment="1">
      <alignment vertical="center" wrapText="1"/>
    </xf>
    <xf numFmtId="179" fontId="10" fillId="0" borderId="15" xfId="5" applyNumberFormat="1" applyFont="1" applyBorder="1" applyAlignment="1">
      <alignment vertical="center"/>
    </xf>
    <xf numFmtId="179" fontId="10" fillId="0" borderId="41" xfId="5" applyNumberFormat="1" applyFont="1" applyBorder="1" applyAlignment="1">
      <alignment vertical="center"/>
    </xf>
    <xf numFmtId="180" fontId="10" fillId="0" borderId="50" xfId="5" applyNumberFormat="1" applyFont="1" applyBorder="1" applyAlignment="1">
      <alignment vertical="center"/>
    </xf>
    <xf numFmtId="179" fontId="10" fillId="0" borderId="48" xfId="5" applyNumberFormat="1" applyFont="1" applyBorder="1" applyAlignment="1">
      <alignment vertical="center"/>
    </xf>
    <xf numFmtId="180" fontId="10" fillId="0" borderId="12" xfId="5" applyNumberFormat="1" applyFont="1" applyBorder="1" applyAlignment="1">
      <alignment vertical="center"/>
    </xf>
    <xf numFmtId="0" fontId="9" fillId="0" borderId="34" xfId="5" applyBorder="1"/>
    <xf numFmtId="0" fontId="9" fillId="0" borderId="34" xfId="5" applyBorder="1" applyAlignment="1">
      <alignment vertical="center"/>
    </xf>
    <xf numFmtId="0" fontId="11" fillId="0" borderId="34" xfId="5" applyFont="1" applyBorder="1"/>
    <xf numFmtId="0" fontId="15" fillId="0" borderId="0" xfId="26" applyFont="1" applyFill="1">
      <alignment vertical="center"/>
    </xf>
    <xf numFmtId="49" fontId="15" fillId="0" borderId="0" xfId="26" applyNumberFormat="1" applyFont="1" applyFill="1">
      <alignment vertical="center"/>
    </xf>
    <xf numFmtId="0" fontId="15" fillId="0" borderId="0" xfId="26" applyFont="1">
      <alignment vertical="center"/>
    </xf>
    <xf numFmtId="0" fontId="17" fillId="0" borderId="0" xfId="26" applyFont="1" applyFill="1">
      <alignment vertical="center"/>
    </xf>
    <xf numFmtId="0" fontId="18" fillId="0" borderId="0" xfId="26" applyFont="1" applyFill="1">
      <alignment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4" fontId="15" fillId="0" borderId="36" xfId="26" applyNumberFormat="1" applyFont="1" applyFill="1" applyBorder="1" applyAlignment="1">
      <alignment horizontal="right" vertical="center"/>
    </xf>
    <xf numFmtId="184" fontId="15" fillId="0" borderId="8" xfId="26" applyNumberFormat="1" applyFont="1" applyFill="1" applyBorder="1" applyAlignment="1">
      <alignment horizontal="right" vertical="center"/>
    </xf>
    <xf numFmtId="184" fontId="15" fillId="0" borderId="9" xfId="26" applyNumberFormat="1" applyFont="1" applyFill="1" applyBorder="1" applyAlignment="1">
      <alignment horizontal="right" vertical="center"/>
    </xf>
    <xf numFmtId="0" fontId="14" fillId="0" borderId="45" xfId="27" applyFont="1" applyFill="1" applyBorder="1" applyAlignment="1">
      <alignment vertical="center"/>
    </xf>
    <xf numFmtId="184" fontId="15" fillId="0" borderId="36" xfId="26" applyNumberFormat="1" applyFont="1" applyFill="1" applyBorder="1" applyAlignment="1">
      <alignment vertical="center"/>
    </xf>
    <xf numFmtId="184" fontId="15" fillId="0" borderId="8" xfId="26" applyNumberFormat="1" applyFont="1" applyFill="1" applyBorder="1" applyAlignment="1">
      <alignment vertical="center"/>
    </xf>
    <xf numFmtId="184" fontId="15" fillId="0" borderId="9" xfId="26" applyNumberFormat="1" applyFont="1" applyFill="1" applyBorder="1" applyAlignment="1">
      <alignment vertical="center"/>
    </xf>
    <xf numFmtId="0" fontId="15" fillId="0" borderId="7" xfId="26" applyFont="1" applyFill="1" applyBorder="1" applyAlignment="1">
      <alignment horizontal="left" vertical="center"/>
    </xf>
    <xf numFmtId="0" fontId="14" fillId="0" borderId="68" xfId="27" applyFont="1" applyFill="1" applyBorder="1" applyAlignment="1">
      <alignment horizontal="center" vertical="center"/>
    </xf>
    <xf numFmtId="0" fontId="15" fillId="0" borderId="7" xfId="26" applyFont="1" applyFill="1" applyBorder="1" applyAlignment="1">
      <alignment horizontal="center" vertical="center"/>
    </xf>
    <xf numFmtId="0" fontId="15" fillId="0" borderId="71" xfId="26" applyFont="1" applyFill="1" applyBorder="1" applyAlignment="1">
      <alignment horizontal="center" vertical="center"/>
    </xf>
    <xf numFmtId="0" fontId="20" fillId="0" borderId="72" xfId="26" applyFont="1" applyFill="1" applyBorder="1" applyAlignment="1">
      <alignment vertical="center" wrapText="1"/>
    </xf>
    <xf numFmtId="0" fontId="20" fillId="0" borderId="73" xfId="26" applyFont="1" applyFill="1" applyBorder="1" applyAlignment="1">
      <alignment vertical="center" wrapText="1"/>
    </xf>
    <xf numFmtId="181" fontId="15" fillId="0" borderId="71" xfId="26" applyNumberFormat="1" applyFont="1" applyFill="1" applyBorder="1" applyAlignment="1">
      <alignment vertical="center"/>
    </xf>
    <xf numFmtId="181" fontId="15" fillId="0" borderId="72" xfId="26" applyNumberFormat="1" applyFont="1" applyFill="1" applyBorder="1" applyAlignment="1">
      <alignment vertical="center"/>
    </xf>
    <xf numFmtId="181" fontId="15" fillId="0" borderId="73" xfId="26" applyNumberFormat="1" applyFont="1" applyFill="1" applyBorder="1" applyAlignment="1">
      <alignment vertical="center"/>
    </xf>
    <xf numFmtId="0" fontId="15" fillId="0" borderId="7" xfId="26" applyFont="1" applyFill="1" applyBorder="1">
      <alignment vertical="center"/>
    </xf>
    <xf numFmtId="0" fontId="15" fillId="0" borderId="0" xfId="26" applyFont="1" applyFill="1" applyBorder="1">
      <alignment vertical="center"/>
    </xf>
    <xf numFmtId="0" fontId="15" fillId="0" borderId="62" xfId="26" applyFont="1" applyFill="1" applyBorder="1">
      <alignment vertical="center"/>
    </xf>
    <xf numFmtId="49" fontId="15" fillId="0" borderId="7" xfId="26" applyNumberFormat="1" applyFont="1" applyFill="1" applyBorder="1">
      <alignment vertical="center"/>
    </xf>
    <xf numFmtId="49" fontId="15" fillId="0" borderId="0" xfId="26" applyNumberFormat="1" applyFont="1" applyFill="1" applyBorder="1">
      <alignment vertical="center"/>
    </xf>
    <xf numFmtId="0" fontId="15" fillId="0" borderId="0" xfId="26" applyFont="1" applyFill="1" applyBorder="1" applyAlignment="1">
      <alignment vertical="center"/>
    </xf>
    <xf numFmtId="0" fontId="15" fillId="0" borderId="0" xfId="26" applyFont="1" applyFill="1" applyBorder="1" applyAlignment="1">
      <alignment horizontal="center" vertical="center"/>
    </xf>
    <xf numFmtId="49" fontId="15" fillId="0" borderId="0" xfId="26" applyNumberFormat="1" applyFont="1" applyFill="1" applyBorder="1" applyAlignment="1">
      <alignment horizontal="center" vertical="center"/>
    </xf>
    <xf numFmtId="0" fontId="15" fillId="0" borderId="62" xfId="26" applyFont="1" applyFill="1" applyBorder="1" applyAlignment="1">
      <alignment horizontal="center" vertical="center"/>
    </xf>
    <xf numFmtId="0" fontId="15" fillId="0" borderId="71" xfId="26" applyFont="1" applyFill="1" applyBorder="1">
      <alignment vertical="center"/>
    </xf>
    <xf numFmtId="0" fontId="15" fillId="0" borderId="72" xfId="26" applyFont="1" applyFill="1" applyBorder="1">
      <alignment vertical="center"/>
    </xf>
    <xf numFmtId="0" fontId="15" fillId="0" borderId="73" xfId="26" applyFont="1" applyFill="1" applyBorder="1">
      <alignment vertical="center"/>
    </xf>
    <xf numFmtId="0" fontId="15" fillId="0" borderId="0" xfId="28" applyFont="1" applyFill="1">
      <alignment vertical="center"/>
    </xf>
    <xf numFmtId="49" fontId="23" fillId="0" borderId="0" xfId="29" applyNumberFormat="1" applyFont="1">
      <alignment vertical="center"/>
    </xf>
    <xf numFmtId="49" fontId="15" fillId="0" borderId="0" xfId="29" applyNumberFormat="1" applyFont="1">
      <alignment vertical="center"/>
    </xf>
    <xf numFmtId="49" fontId="15" fillId="0" borderId="0" xfId="29" applyNumberFormat="1" applyFont="1" applyFill="1">
      <alignment vertical="center"/>
    </xf>
    <xf numFmtId="0" fontId="15" fillId="0" borderId="0" xfId="29" applyFont="1">
      <alignment vertical="center"/>
    </xf>
    <xf numFmtId="0" fontId="24" fillId="0" borderId="0" xfId="29" applyFont="1">
      <alignment vertical="center"/>
    </xf>
    <xf numFmtId="0" fontId="4" fillId="0" borderId="49" xfId="29" applyFont="1" applyBorder="1" applyAlignment="1">
      <alignment horizontal="center" vertical="center"/>
    </xf>
    <xf numFmtId="0" fontId="4" fillId="0" borderId="49" xfId="29" applyFont="1" applyBorder="1" applyAlignment="1">
      <alignment vertical="center"/>
    </xf>
    <xf numFmtId="0" fontId="15" fillId="0" borderId="0" xfId="29" applyFont="1" applyBorder="1">
      <alignment vertical="center"/>
    </xf>
    <xf numFmtId="0" fontId="15" fillId="0" borderId="12" xfId="29" applyFont="1" applyBorder="1">
      <alignment vertical="center"/>
    </xf>
    <xf numFmtId="0" fontId="15" fillId="0" borderId="49" xfId="29" applyFont="1" applyBorder="1">
      <alignment vertical="center"/>
    </xf>
    <xf numFmtId="0" fontId="15" fillId="0" borderId="41" xfId="29" applyFont="1" applyBorder="1" applyAlignment="1">
      <alignment horizontal="center" vertical="center"/>
    </xf>
    <xf numFmtId="0" fontId="15" fillId="0" borderId="12" xfId="29" applyFont="1" applyBorder="1" applyAlignment="1">
      <alignment horizontal="center" vertical="center"/>
    </xf>
    <xf numFmtId="0" fontId="15" fillId="0" borderId="60" xfId="29" applyFont="1" applyBorder="1" applyAlignment="1">
      <alignment horizontal="center" vertical="center"/>
    </xf>
    <xf numFmtId="0" fontId="15" fillId="0" borderId="0" xfId="29" applyFont="1" applyFill="1" applyBorder="1" applyAlignment="1">
      <alignment horizontal="center" vertical="center" wrapText="1"/>
    </xf>
    <xf numFmtId="0" fontId="15" fillId="0" borderId="0" xfId="29" applyFont="1" applyBorder="1" applyAlignment="1">
      <alignment horizontal="center" vertical="center"/>
    </xf>
    <xf numFmtId="0" fontId="15" fillId="0" borderId="49" xfId="29" applyFont="1" applyFill="1" applyBorder="1" applyAlignment="1">
      <alignment horizontal="center" vertical="center" wrapText="1"/>
    </xf>
    <xf numFmtId="0" fontId="15" fillId="0" borderId="0" xfId="29" applyFont="1" applyFill="1">
      <alignment vertical="center"/>
    </xf>
    <xf numFmtId="0" fontId="14" fillId="0" borderId="0" xfId="29" applyFont="1" applyBorder="1">
      <alignment vertical="center"/>
    </xf>
    <xf numFmtId="0" fontId="14" fillId="0" borderId="0" xfId="29" applyFont="1">
      <alignment vertical="center"/>
    </xf>
    <xf numFmtId="49" fontId="15" fillId="5" borderId="0" xfId="30" applyNumberFormat="1" applyFont="1" applyFill="1" applyProtection="1">
      <alignment vertical="center"/>
    </xf>
    <xf numFmtId="0" fontId="15" fillId="5" borderId="0" xfId="30" applyFont="1" applyFill="1" applyProtection="1">
      <alignment vertical="center"/>
    </xf>
    <xf numFmtId="0" fontId="15" fillId="5" borderId="0" xfId="30" applyFont="1" applyFill="1" applyBorder="1" applyAlignment="1" applyProtection="1">
      <alignment vertical="center"/>
    </xf>
    <xf numFmtId="0" fontId="15" fillId="5" borderId="72" xfId="30" applyFont="1" applyFill="1" applyBorder="1" applyProtection="1">
      <alignment vertical="center"/>
    </xf>
    <xf numFmtId="0" fontId="2" fillId="5" borderId="0" xfId="31" applyFill="1" applyProtection="1">
      <alignment vertical="center"/>
    </xf>
    <xf numFmtId="0" fontId="2" fillId="0" borderId="0" xfId="31" applyProtection="1">
      <alignment vertical="center"/>
    </xf>
    <xf numFmtId="0" fontId="25" fillId="5" borderId="0" xfId="30" applyFont="1" applyFill="1" applyAlignment="1" applyProtection="1">
      <alignment vertical="center"/>
    </xf>
    <xf numFmtId="0" fontId="15" fillId="5" borderId="0" xfId="30" applyFont="1" applyFill="1" applyAlignment="1" applyProtection="1">
      <alignment vertical="center"/>
    </xf>
    <xf numFmtId="0" fontId="2" fillId="5" borderId="0" xfId="31" applyFill="1" applyAlignment="1" applyProtection="1">
      <alignment vertical="center"/>
    </xf>
    <xf numFmtId="0" fontId="2" fillId="0" borderId="0" xfId="31" applyAlignment="1" applyProtection="1">
      <alignment vertical="center"/>
    </xf>
    <xf numFmtId="0" fontId="27" fillId="5" borderId="0" xfId="30" applyFont="1" applyFill="1" applyProtection="1">
      <alignment vertical="center"/>
    </xf>
    <xf numFmtId="0" fontId="28" fillId="5" borderId="0" xfId="30" applyFont="1" applyFill="1" applyProtection="1">
      <alignment vertical="center"/>
    </xf>
    <xf numFmtId="0" fontId="28" fillId="5" borderId="0" xfId="31" applyFont="1" applyFill="1" applyProtection="1">
      <alignment vertical="center"/>
    </xf>
    <xf numFmtId="0" fontId="28" fillId="0" borderId="0" xfId="31" applyFont="1" applyProtection="1">
      <alignment vertical="center"/>
    </xf>
    <xf numFmtId="0" fontId="27" fillId="5" borderId="0" xfId="30" applyFont="1" applyFill="1" applyBorder="1" applyProtection="1">
      <alignment vertical="center"/>
    </xf>
    <xf numFmtId="0" fontId="28" fillId="5" borderId="0" xfId="30" applyFont="1" applyFill="1" applyBorder="1" applyProtection="1">
      <alignment vertical="center"/>
    </xf>
    <xf numFmtId="0" fontId="27" fillId="0" borderId="97" xfId="30" applyFont="1" applyBorder="1" applyAlignment="1" applyProtection="1">
      <alignment horizontal="center" vertical="center" shrinkToFit="1"/>
      <protection locked="0"/>
    </xf>
    <xf numFmtId="0" fontId="27" fillId="0" borderId="97" xfId="30" applyFont="1" applyFill="1" applyBorder="1" applyAlignment="1" applyProtection="1">
      <alignment horizontal="center" vertical="center" shrinkToFit="1"/>
      <protection locked="0"/>
    </xf>
    <xf numFmtId="0" fontId="27" fillId="0" borderId="109" xfId="33" applyFont="1" applyBorder="1" applyAlignment="1" applyProtection="1">
      <alignment horizontal="center" vertical="center" shrinkToFit="1"/>
      <protection locked="0"/>
    </xf>
    <xf numFmtId="0" fontId="27" fillId="0" borderId="111" xfId="30" applyFont="1" applyBorder="1" applyAlignment="1" applyProtection="1">
      <alignment horizontal="center" vertical="center" shrinkToFit="1"/>
      <protection locked="0"/>
    </xf>
    <xf numFmtId="0" fontId="27" fillId="0" borderId="111" xfId="30" applyFont="1" applyFill="1" applyBorder="1" applyAlignment="1" applyProtection="1">
      <alignment horizontal="center" vertical="center" shrinkToFit="1"/>
      <protection locked="0"/>
    </xf>
    <xf numFmtId="0" fontId="27" fillId="0" borderId="122" xfId="33" applyFont="1" applyBorder="1" applyAlignment="1" applyProtection="1">
      <alignment horizontal="center" vertical="center" shrinkToFit="1"/>
      <protection locked="0"/>
    </xf>
    <xf numFmtId="0" fontId="27" fillId="7" borderId="20" xfId="30" applyFont="1" applyFill="1" applyBorder="1" applyAlignment="1" applyProtection="1">
      <alignment horizontal="center" vertical="center" shrinkToFit="1"/>
      <protection locked="0"/>
    </xf>
    <xf numFmtId="0" fontId="21" fillId="5" borderId="0" xfId="30" applyFont="1" applyFill="1" applyProtection="1">
      <alignment vertical="center"/>
    </xf>
    <xf numFmtId="0" fontId="27" fillId="0" borderId="135" xfId="30" applyFont="1" applyBorder="1" applyAlignment="1" applyProtection="1">
      <alignment horizontal="center" vertical="center" shrinkToFit="1"/>
      <protection locked="0"/>
    </xf>
    <xf numFmtId="0" fontId="27" fillId="5" borderId="122" xfId="30" applyFont="1" applyFill="1" applyBorder="1" applyAlignment="1" applyProtection="1">
      <alignment horizontal="center" vertical="center" shrinkToFit="1"/>
      <protection locked="0"/>
    </xf>
    <xf numFmtId="0" fontId="2" fillId="5" borderId="0" xfId="31" applyFont="1" applyFill="1" applyProtection="1">
      <alignment vertical="center"/>
    </xf>
    <xf numFmtId="0" fontId="27" fillId="0" borderId="144" xfId="30" applyFont="1" applyBorder="1" applyAlignment="1" applyProtection="1">
      <alignment horizontal="center" vertical="center" shrinkToFit="1"/>
      <protection locked="0"/>
    </xf>
    <xf numFmtId="0" fontId="27" fillId="5" borderId="0" xfId="30" applyFont="1" applyFill="1" applyBorder="1" applyAlignment="1" applyProtection="1">
      <alignment horizontal="center" vertical="center" shrinkToFit="1"/>
    </xf>
    <xf numFmtId="0" fontId="27" fillId="5" borderId="0" xfId="30" applyFont="1" applyFill="1" applyBorder="1" applyAlignment="1" applyProtection="1">
      <alignment horizontal="left" vertical="center" shrinkToFit="1"/>
    </xf>
    <xf numFmtId="177" fontId="27" fillId="5" borderId="0" xfId="30" applyNumberFormat="1" applyFont="1" applyFill="1" applyBorder="1" applyAlignment="1" applyProtection="1">
      <alignment horizontal="right" vertical="center" shrinkToFit="1"/>
    </xf>
    <xf numFmtId="177" fontId="27" fillId="5" borderId="0" xfId="30" applyNumberFormat="1" applyFont="1" applyFill="1" applyBorder="1" applyAlignment="1" applyProtection="1">
      <alignment horizontal="left" vertical="center" shrinkToFit="1"/>
    </xf>
    <xf numFmtId="0" fontId="21" fillId="5" borderId="0" xfId="30" applyFont="1" applyFill="1" applyBorder="1" applyProtection="1">
      <alignment vertical="center"/>
    </xf>
    <xf numFmtId="0" fontId="27" fillId="5" borderId="72" xfId="30" applyFont="1" applyFill="1" applyBorder="1" applyAlignment="1" applyProtection="1">
      <alignment vertical="center"/>
    </xf>
    <xf numFmtId="0" fontId="27" fillId="5" borderId="72" xfId="30" applyFont="1" applyFill="1" applyBorder="1" applyAlignment="1" applyProtection="1">
      <alignment horizontal="center" vertical="center"/>
    </xf>
    <xf numFmtId="0" fontId="27" fillId="5" borderId="31" xfId="30" applyFont="1" applyFill="1" applyBorder="1" applyProtection="1">
      <alignment vertical="center"/>
    </xf>
    <xf numFmtId="0" fontId="27" fillId="5" borderId="1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62" xfId="30" applyFont="1" applyFill="1" applyBorder="1" applyAlignment="1" applyProtection="1">
      <alignment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8" fillId="5" borderId="0" xfId="30" applyFont="1" applyFill="1" applyAlignment="1" applyProtection="1">
      <alignment vertical="center"/>
    </xf>
    <xf numFmtId="0" fontId="28" fillId="5" borderId="0" xfId="30" applyFont="1" applyFill="1" applyBorder="1" applyAlignment="1" applyProtection="1">
      <alignment horizontal="center" vertical="center"/>
    </xf>
    <xf numFmtId="0" fontId="28" fillId="5" borderId="7" xfId="30" applyFont="1" applyFill="1" applyBorder="1" applyAlignment="1" applyProtection="1">
      <alignment vertical="center"/>
    </xf>
    <xf numFmtId="0" fontId="28" fillId="5" borderId="0" xfId="30" applyFont="1" applyFill="1" applyBorder="1" applyAlignment="1" applyProtection="1">
      <alignment vertical="center"/>
    </xf>
    <xf numFmtId="0" fontId="30" fillId="5" borderId="0" xfId="31" applyFont="1" applyFill="1" applyProtection="1">
      <alignment vertical="center"/>
    </xf>
    <xf numFmtId="0" fontId="2" fillId="0" borderId="0" xfId="31">
      <alignment vertical="center"/>
    </xf>
    <xf numFmtId="0" fontId="9" fillId="5" borderId="0" xfId="5" applyFill="1" applyProtection="1">
      <protection hidden="1"/>
    </xf>
    <xf numFmtId="0" fontId="9" fillId="5" borderId="0" xfId="5" applyFill="1"/>
    <xf numFmtId="0" fontId="2" fillId="0" borderId="0" xfId="34" applyFont="1" applyFill="1">
      <alignment vertical="center"/>
    </xf>
    <xf numFmtId="0" fontId="2" fillId="0" borderId="0" xfId="34" applyFont="1" applyFill="1" applyBorder="1">
      <alignment vertical="center"/>
    </xf>
    <xf numFmtId="0" fontId="27" fillId="0" borderId="41" xfId="34" applyFont="1" applyFill="1" applyBorder="1">
      <alignment vertical="center"/>
    </xf>
    <xf numFmtId="0" fontId="2" fillId="0" borderId="12" xfId="34" applyFont="1" applyFill="1" applyBorder="1">
      <alignment vertical="center"/>
    </xf>
    <xf numFmtId="0" fontId="2" fillId="0" borderId="46" xfId="34" applyFont="1" applyFill="1" applyBorder="1">
      <alignment vertical="center"/>
    </xf>
    <xf numFmtId="0" fontId="2" fillId="0" borderId="60" xfId="34" applyFont="1" applyFill="1" applyBorder="1">
      <alignment vertical="center"/>
    </xf>
    <xf numFmtId="178" fontId="4" fillId="0" borderId="0" xfId="34" applyNumberFormat="1" applyFont="1" applyFill="1" applyBorder="1">
      <alignment vertical="center"/>
    </xf>
    <xf numFmtId="0" fontId="2" fillId="0" borderId="38" xfId="34" applyFont="1" applyFill="1" applyBorder="1">
      <alignment vertical="center"/>
    </xf>
    <xf numFmtId="0" fontId="2" fillId="5" borderId="41" xfId="34" applyFont="1" applyFill="1" applyBorder="1">
      <alignment vertical="center"/>
    </xf>
    <xf numFmtId="0" fontId="2" fillId="5" borderId="12" xfId="34" applyFont="1" applyFill="1" applyBorder="1">
      <alignment vertical="center"/>
    </xf>
    <xf numFmtId="0" fontId="2" fillId="5" borderId="46" xfId="34" applyFont="1" applyFill="1" applyBorder="1">
      <alignment vertical="center"/>
    </xf>
    <xf numFmtId="0" fontId="2" fillId="5" borderId="39" xfId="34" applyFont="1" applyFill="1" applyBorder="1">
      <alignment vertical="center"/>
    </xf>
    <xf numFmtId="0" fontId="2" fillId="5" borderId="31" xfId="34" applyFont="1" applyFill="1" applyBorder="1">
      <alignment vertical="center"/>
    </xf>
    <xf numFmtId="0" fontId="2" fillId="5" borderId="42" xfId="34" applyFont="1" applyFill="1" applyBorder="1">
      <alignment vertical="center"/>
    </xf>
    <xf numFmtId="178" fontId="4" fillId="5" borderId="37" xfId="34" applyNumberFormat="1" applyFont="1" applyFill="1" applyBorder="1">
      <alignment vertical="center"/>
    </xf>
    <xf numFmtId="178" fontId="4" fillId="5" borderId="49" xfId="34" applyNumberFormat="1" applyFont="1" applyFill="1" applyBorder="1">
      <alignment vertical="center"/>
    </xf>
    <xf numFmtId="178" fontId="4" fillId="5" borderId="40" xfId="34" applyNumberFormat="1" applyFont="1" applyFill="1" applyBorder="1">
      <alignment vertical="center"/>
    </xf>
    <xf numFmtId="178" fontId="4" fillId="5" borderId="34" xfId="34" applyNumberFormat="1" applyFont="1" applyFill="1" applyBorder="1" applyAlignment="1">
      <alignment horizontal="center" vertical="center"/>
    </xf>
    <xf numFmtId="178" fontId="15" fillId="5" borderId="186" xfId="34" applyNumberFormat="1" applyFont="1" applyFill="1" applyBorder="1" applyAlignment="1">
      <alignment horizontal="center" vertical="center"/>
    </xf>
    <xf numFmtId="178" fontId="4" fillId="5" borderId="47" xfId="34" applyNumberFormat="1" applyFont="1" applyFill="1" applyBorder="1" applyAlignment="1">
      <alignment horizontal="center" vertical="center"/>
    </xf>
    <xf numFmtId="177" fontId="4" fillId="5" borderId="45" xfId="35" applyNumberFormat="1" applyFont="1" applyFill="1" applyBorder="1" applyAlignment="1">
      <alignment horizontal="right" vertical="center" wrapText="1"/>
    </xf>
    <xf numFmtId="177" fontId="4" fillId="5" borderId="45" xfId="35" applyNumberFormat="1" applyFont="1" applyFill="1" applyBorder="1" applyAlignment="1">
      <alignment horizontal="right" vertical="center"/>
    </xf>
    <xf numFmtId="177" fontId="4" fillId="5" borderId="37" xfId="35" applyNumberFormat="1" applyFont="1" applyFill="1" applyBorder="1" applyAlignment="1">
      <alignment horizontal="right" vertical="center"/>
    </xf>
    <xf numFmtId="188" fontId="4" fillId="5" borderId="187" xfId="35" applyNumberFormat="1" applyFont="1" applyFill="1" applyBorder="1" applyAlignment="1">
      <alignment horizontal="right" vertical="center"/>
    </xf>
    <xf numFmtId="177" fontId="4" fillId="5" borderId="34" xfId="35" applyNumberFormat="1" applyFont="1" applyFill="1" applyBorder="1" applyAlignment="1">
      <alignment horizontal="right" vertical="center" wrapText="1"/>
    </xf>
    <xf numFmtId="177" fontId="4" fillId="5" borderId="34" xfId="35" applyNumberFormat="1" applyFont="1" applyFill="1" applyBorder="1" applyAlignment="1">
      <alignment horizontal="right" vertical="center"/>
    </xf>
    <xf numFmtId="177" fontId="4" fillId="5" borderId="39" xfId="35" applyNumberFormat="1" applyFont="1" applyFill="1" applyBorder="1" applyAlignment="1">
      <alignment horizontal="right" vertical="center"/>
    </xf>
    <xf numFmtId="188" fontId="4" fillId="5" borderId="47" xfId="35" applyNumberFormat="1" applyFont="1" applyFill="1" applyBorder="1" applyAlignment="1">
      <alignment horizontal="right" vertical="center"/>
    </xf>
    <xf numFmtId="190" fontId="4" fillId="0" borderId="0" xfId="34" applyNumberFormat="1" applyFont="1" applyFill="1" applyBorder="1">
      <alignment vertical="center"/>
    </xf>
    <xf numFmtId="178" fontId="4" fillId="0" borderId="39" xfId="34" applyNumberFormat="1" applyFont="1" applyFill="1" applyBorder="1">
      <alignment vertical="center"/>
    </xf>
    <xf numFmtId="178" fontId="4" fillId="0" borderId="31" xfId="34" applyNumberFormat="1" applyFont="1" applyFill="1" applyBorder="1">
      <alignment vertical="center"/>
    </xf>
    <xf numFmtId="178" fontId="4" fillId="0" borderId="42" xfId="34" applyNumberFormat="1" applyFont="1" applyFill="1" applyBorder="1">
      <alignment vertical="center"/>
    </xf>
    <xf numFmtId="178" fontId="4" fillId="0" borderId="34" xfId="34" applyNumberFormat="1" applyFont="1" applyFill="1" applyBorder="1" applyAlignment="1">
      <alignment horizontal="center" vertical="center"/>
    </xf>
    <xf numFmtId="178" fontId="4" fillId="0" borderId="186" xfId="34" applyNumberFormat="1" applyFont="1" applyFill="1" applyBorder="1" applyAlignment="1">
      <alignment horizontal="center" vertical="center"/>
    </xf>
    <xf numFmtId="178" fontId="4" fillId="0" borderId="47" xfId="34" applyNumberFormat="1" applyFont="1" applyFill="1" applyBorder="1" applyAlignment="1">
      <alignment horizontal="center" vertical="center"/>
    </xf>
    <xf numFmtId="178" fontId="4" fillId="0" borderId="0" xfId="34" applyNumberFormat="1" applyFont="1" applyFill="1" applyBorder="1" applyAlignment="1">
      <alignment horizontal="center" vertical="center"/>
    </xf>
    <xf numFmtId="178" fontId="4" fillId="0" borderId="60" xfId="34" applyNumberFormat="1" applyFont="1" applyFill="1" applyBorder="1">
      <alignment vertical="center"/>
    </xf>
    <xf numFmtId="191" fontId="10" fillId="0" borderId="34" xfId="34" applyNumberFormat="1" applyFont="1" applyFill="1" applyBorder="1" applyAlignment="1">
      <alignment horizontal="right" vertical="center" shrinkToFit="1"/>
    </xf>
    <xf numFmtId="191" fontId="10" fillId="0" borderId="186" xfId="34" applyNumberFormat="1" applyFont="1" applyFill="1" applyBorder="1" applyAlignment="1">
      <alignment horizontal="right" vertical="center" shrinkToFit="1"/>
    </xf>
    <xf numFmtId="191" fontId="4" fillId="0" borderId="47" xfId="34" applyNumberFormat="1" applyFont="1" applyFill="1" applyBorder="1" applyAlignment="1">
      <alignment horizontal="right" vertical="center" shrinkToFit="1"/>
    </xf>
    <xf numFmtId="178" fontId="4" fillId="0" borderId="38" xfId="34" applyNumberFormat="1" applyFont="1" applyFill="1" applyBorder="1">
      <alignment vertical="center"/>
    </xf>
    <xf numFmtId="178" fontId="4" fillId="0" borderId="0" xfId="34" applyNumberFormat="1" applyFont="1" applyFill="1">
      <alignment vertical="center"/>
    </xf>
    <xf numFmtId="188" fontId="10" fillId="0" borderId="34" xfId="34" applyNumberFormat="1" applyFont="1" applyFill="1" applyBorder="1" applyAlignment="1">
      <alignment horizontal="right" vertical="center" shrinkToFit="1"/>
    </xf>
    <xf numFmtId="188" fontId="10" fillId="0" borderId="186" xfId="34" applyNumberFormat="1" applyFont="1" applyFill="1" applyBorder="1" applyAlignment="1">
      <alignment horizontal="right" vertical="center" shrinkToFit="1"/>
    </xf>
    <xf numFmtId="188" fontId="4" fillId="0" borderId="47" xfId="34" applyNumberFormat="1" applyFont="1" applyFill="1" applyBorder="1" applyAlignment="1">
      <alignment horizontal="right" vertical="center" shrinkToFit="1"/>
    </xf>
    <xf numFmtId="178" fontId="4" fillId="0" borderId="37" xfId="34" applyNumberFormat="1" applyFont="1" applyFill="1" applyBorder="1">
      <alignment vertical="center"/>
    </xf>
    <xf numFmtId="178" fontId="4" fillId="0" borderId="49" xfId="34" applyNumberFormat="1" applyFont="1" applyFill="1" applyBorder="1">
      <alignment vertical="center"/>
    </xf>
    <xf numFmtId="190" fontId="4" fillId="0" borderId="49" xfId="34" applyNumberFormat="1" applyFont="1" applyFill="1" applyBorder="1">
      <alignment vertical="center"/>
    </xf>
    <xf numFmtId="178" fontId="4" fillId="0" borderId="40" xfId="34" applyNumberFormat="1" applyFont="1" applyFill="1" applyBorder="1">
      <alignment vertical="center"/>
    </xf>
    <xf numFmtId="0" fontId="2" fillId="0" borderId="46" xfId="34" applyFont="1" applyFill="1" applyBorder="1" applyAlignment="1"/>
    <xf numFmtId="0" fontId="2" fillId="0" borderId="38" xfId="34" applyFont="1" applyFill="1" applyBorder="1" applyAlignment="1"/>
    <xf numFmtId="177" fontId="4" fillId="5" borderId="34" xfId="34" applyNumberFormat="1" applyFont="1" applyFill="1" applyBorder="1" applyAlignment="1">
      <alignment horizontal="right" vertical="center"/>
    </xf>
    <xf numFmtId="177" fontId="4" fillId="5" borderId="186" xfId="34" applyNumberFormat="1" applyFont="1" applyFill="1" applyBorder="1" applyAlignment="1">
      <alignment horizontal="right" vertical="center"/>
    </xf>
    <xf numFmtId="188" fontId="4" fillId="5" borderId="47" xfId="34" applyNumberFormat="1" applyFont="1" applyFill="1" applyBorder="1" applyAlignment="1">
      <alignment horizontal="right" vertical="center"/>
    </xf>
    <xf numFmtId="177" fontId="4" fillId="0" borderId="34" xfId="34" applyNumberFormat="1" applyFont="1" applyFill="1" applyBorder="1" applyAlignment="1">
      <alignment horizontal="right" vertical="center"/>
    </xf>
    <xf numFmtId="177" fontId="4" fillId="0" borderId="186" xfId="34" applyNumberFormat="1" applyFont="1" applyFill="1" applyBorder="1" applyAlignment="1">
      <alignment horizontal="right" vertical="center"/>
    </xf>
    <xf numFmtId="188" fontId="4" fillId="0" borderId="47" xfId="34" applyNumberFormat="1" applyFont="1" applyFill="1" applyBorder="1" applyAlignment="1">
      <alignment horizontal="right" vertical="center"/>
    </xf>
    <xf numFmtId="177" fontId="4" fillId="5" borderId="34" xfId="34" applyNumberFormat="1" applyFont="1" applyFill="1" applyBorder="1" applyAlignment="1">
      <alignment horizontal="right" vertical="center" wrapText="1"/>
    </xf>
    <xf numFmtId="177" fontId="4" fillId="5" borderId="186" xfId="34" applyNumberFormat="1" applyFont="1" applyFill="1" applyBorder="1" applyAlignment="1">
      <alignment horizontal="right" vertical="center" wrapText="1"/>
    </xf>
    <xf numFmtId="188" fontId="4" fillId="5" borderId="47" xfId="34" applyNumberFormat="1" applyFont="1" applyFill="1" applyBorder="1" applyAlignment="1">
      <alignment horizontal="right" vertical="center" wrapText="1"/>
    </xf>
    <xf numFmtId="0" fontId="4" fillId="0" borderId="0" xfId="34" applyFont="1" applyFill="1" applyBorder="1" applyAlignment="1"/>
    <xf numFmtId="0" fontId="2" fillId="0" borderId="0" xfId="34" applyFont="1" applyFill="1" applyBorder="1" applyAlignment="1"/>
    <xf numFmtId="190" fontId="4" fillId="0" borderId="12" xfId="34" applyNumberFormat="1" applyFont="1" applyFill="1" applyBorder="1">
      <alignment vertical="center"/>
    </xf>
    <xf numFmtId="0" fontId="2" fillId="0" borderId="49" xfId="34" applyFont="1" applyFill="1" applyBorder="1">
      <alignment vertical="center"/>
    </xf>
    <xf numFmtId="0" fontId="27" fillId="0" borderId="60" xfId="34" applyFont="1" applyFill="1" applyBorder="1">
      <alignment vertical="center"/>
    </xf>
    <xf numFmtId="0" fontId="2" fillId="0" borderId="49" xfId="35" applyFont="1" applyFill="1" applyBorder="1">
      <alignment vertical="center"/>
    </xf>
    <xf numFmtId="190" fontId="4" fillId="0" borderId="49" xfId="35" applyNumberFormat="1" applyFont="1" applyFill="1" applyBorder="1">
      <alignment vertical="center"/>
    </xf>
    <xf numFmtId="178" fontId="10" fillId="0" borderId="41" xfId="36" applyNumberFormat="1" applyFont="1" applyBorder="1" applyAlignment="1">
      <alignment vertical="center"/>
    </xf>
    <xf numFmtId="178" fontId="10" fillId="0" borderId="46" xfId="36" applyNumberFormat="1" applyFont="1" applyBorder="1" applyAlignment="1">
      <alignment vertical="center"/>
    </xf>
    <xf numFmtId="178" fontId="10" fillId="0" borderId="37" xfId="36" applyNumberFormat="1" applyFont="1" applyBorder="1" applyAlignment="1">
      <alignment vertical="center"/>
    </xf>
    <xf numFmtId="178" fontId="10" fillId="0" borderId="40" xfId="36" applyNumberFormat="1" applyFont="1" applyBorder="1" applyAlignment="1">
      <alignment vertical="center"/>
    </xf>
    <xf numFmtId="178" fontId="10" fillId="0" borderId="41" xfId="36" applyNumberFormat="1" applyFont="1" applyBorder="1" applyAlignment="1">
      <alignment horizontal="center" vertical="center"/>
    </xf>
    <xf numFmtId="178" fontId="10" fillId="0" borderId="47" xfId="36" applyNumberFormat="1" applyFont="1" applyBorder="1" applyAlignment="1">
      <alignment horizontal="center" vertical="center" wrapText="1"/>
    </xf>
    <xf numFmtId="178" fontId="14" fillId="0" borderId="48" xfId="36" applyNumberFormat="1" applyFont="1" applyBorder="1" applyAlignment="1">
      <alignment horizontal="center" vertical="center"/>
    </xf>
    <xf numFmtId="178" fontId="10" fillId="0" borderId="49" xfId="36" applyNumberFormat="1" applyFont="1" applyBorder="1" applyAlignment="1">
      <alignment horizontal="center" vertical="center" wrapText="1"/>
    </xf>
    <xf numFmtId="178" fontId="10" fillId="0" borderId="34" xfId="36" applyNumberFormat="1" applyFont="1" applyBorder="1" applyAlignment="1">
      <alignment horizontal="center" vertical="center"/>
    </xf>
    <xf numFmtId="177" fontId="10" fillId="0" borderId="15" xfId="37" applyNumberFormat="1" applyFont="1" applyFill="1" applyBorder="1" applyAlignment="1">
      <alignment horizontal="right" vertical="center"/>
    </xf>
    <xf numFmtId="177" fontId="10" fillId="0" borderId="41" xfId="37" applyNumberFormat="1" applyFont="1" applyFill="1" applyBorder="1" applyAlignment="1">
      <alignment horizontal="right" vertical="center"/>
    </xf>
    <xf numFmtId="188" fontId="10" fillId="0" borderId="50" xfId="37" applyNumberFormat="1" applyFont="1" applyFill="1" applyBorder="1" applyAlignment="1">
      <alignment horizontal="right" vertical="center"/>
    </xf>
    <xf numFmtId="177" fontId="10" fillId="0" borderId="48" xfId="37" applyNumberFormat="1" applyFont="1" applyFill="1" applyBorder="1" applyAlignment="1">
      <alignment horizontal="right" vertical="center"/>
    </xf>
    <xf numFmtId="188" fontId="10" fillId="0" borderId="51" xfId="37" applyNumberFormat="1" applyFont="1" applyFill="1" applyBorder="1" applyAlignment="1">
      <alignment horizontal="right" vertical="center"/>
    </xf>
    <xf numFmtId="188" fontId="10" fillId="0" borderId="15" xfId="37" applyNumberFormat="1" applyFont="1" applyBorder="1" applyAlignment="1">
      <alignment horizontal="right" vertical="center"/>
    </xf>
    <xf numFmtId="178" fontId="10" fillId="0" borderId="37" xfId="36" applyNumberFormat="1" applyFont="1" applyBorder="1" applyAlignment="1">
      <alignment horizontal="center" vertical="center"/>
    </xf>
    <xf numFmtId="178" fontId="10" fillId="0" borderId="52" xfId="36" applyNumberFormat="1" applyFont="1" applyBorder="1" applyAlignment="1">
      <alignment horizontal="center" vertical="center"/>
    </xf>
    <xf numFmtId="177" fontId="10" fillId="0" borderId="53" xfId="37" applyNumberFormat="1" applyFont="1" applyFill="1" applyBorder="1" applyAlignment="1">
      <alignment horizontal="right" vertical="center"/>
    </xf>
    <xf numFmtId="177" fontId="10" fillId="0" borderId="54" xfId="37" applyNumberFormat="1" applyFont="1" applyFill="1" applyBorder="1" applyAlignment="1">
      <alignment horizontal="right" vertical="center"/>
    </xf>
    <xf numFmtId="188" fontId="10" fillId="0" borderId="52" xfId="37" applyNumberFormat="1" applyFont="1" applyFill="1" applyBorder="1" applyAlignment="1">
      <alignment horizontal="right" vertical="center"/>
    </xf>
    <xf numFmtId="177" fontId="10" fillId="0" borderId="55" xfId="37" applyNumberFormat="1" applyFont="1" applyFill="1" applyBorder="1" applyAlignment="1">
      <alignment horizontal="right" vertical="center"/>
    </xf>
    <xf numFmtId="188" fontId="10" fillId="0" borderId="56" xfId="37" applyNumberFormat="1" applyFont="1" applyFill="1" applyBorder="1" applyAlignment="1">
      <alignment horizontal="right" vertical="center"/>
    </xf>
    <xf numFmtId="188" fontId="10" fillId="0" borderId="53" xfId="37" applyNumberFormat="1" applyFont="1" applyBorder="1" applyAlignment="1">
      <alignment horizontal="right" vertical="center"/>
    </xf>
    <xf numFmtId="177" fontId="10" fillId="0" borderId="53" xfId="37" applyNumberFormat="1" applyFont="1" applyFill="1" applyBorder="1" applyAlignment="1">
      <alignment horizontal="right" vertical="center" wrapText="1"/>
    </xf>
    <xf numFmtId="178" fontId="10" fillId="0" borderId="46" xfId="36" applyNumberFormat="1" applyFont="1" applyBorder="1" applyAlignment="1">
      <alignment horizontal="center" vertical="center"/>
    </xf>
    <xf numFmtId="177" fontId="10" fillId="0" borderId="15" xfId="37" applyNumberFormat="1" applyFont="1" applyBorder="1" applyAlignment="1">
      <alignment horizontal="right" vertical="center"/>
    </xf>
    <xf numFmtId="177" fontId="10" fillId="0" borderId="41" xfId="37" applyNumberFormat="1" applyFont="1" applyBorder="1" applyAlignment="1">
      <alignment horizontal="right" vertical="center"/>
    </xf>
    <xf numFmtId="188" fontId="10" fillId="0" borderId="50" xfId="37" applyNumberFormat="1" applyFont="1" applyBorder="1" applyAlignment="1">
      <alignment horizontal="right" vertical="center"/>
    </xf>
    <xf numFmtId="177" fontId="10" fillId="0" borderId="48" xfId="37" applyNumberFormat="1" applyFont="1" applyBorder="1" applyAlignment="1">
      <alignment horizontal="right" vertical="center"/>
    </xf>
    <xf numFmtId="188" fontId="10" fillId="0" borderId="12" xfId="37" applyNumberFormat="1" applyFont="1" applyBorder="1" applyAlignment="1">
      <alignment horizontal="right" vertical="center"/>
    </xf>
    <xf numFmtId="0" fontId="2" fillId="0" borderId="37" xfId="34" applyFont="1" applyFill="1" applyBorder="1">
      <alignment vertical="center"/>
    </xf>
    <xf numFmtId="0" fontId="2" fillId="0" borderId="40" xfId="34" applyFont="1" applyFill="1" applyBorder="1">
      <alignment vertical="center"/>
    </xf>
    <xf numFmtId="180" fontId="2" fillId="0" borderId="0" xfId="34" applyNumberFormat="1" applyFont="1" applyFill="1" applyBorder="1">
      <alignment vertical="center"/>
    </xf>
    <xf numFmtId="0" fontId="32" fillId="0" borderId="0" xfId="39" applyFont="1" applyAlignment="1">
      <alignment vertical="center"/>
    </xf>
    <xf numFmtId="188" fontId="2" fillId="0" borderId="0" xfId="34" applyNumberFormat="1" applyFont="1" applyFill="1" applyBorder="1">
      <alignment vertical="center"/>
    </xf>
    <xf numFmtId="179" fontId="2" fillId="5" borderId="34" xfId="35" applyNumberFormat="1" applyFont="1" applyFill="1" applyBorder="1" applyAlignment="1">
      <alignment horizontal="center" vertical="center" wrapText="1"/>
    </xf>
    <xf numFmtId="188" fontId="9" fillId="0" borderId="0" xfId="37" applyNumberFormat="1" applyFont="1" applyBorder="1" applyAlignment="1">
      <alignment horizontal="right" vertical="center"/>
    </xf>
    <xf numFmtId="188" fontId="9" fillId="0" borderId="0" xfId="37" applyNumberFormat="1" applyFont="1" applyFill="1" applyBorder="1" applyAlignment="1">
      <alignment horizontal="right" vertical="center"/>
    </xf>
    <xf numFmtId="177" fontId="9" fillId="0" borderId="0" xfId="37" applyNumberFormat="1" applyFont="1" applyFill="1" applyBorder="1" applyAlignment="1">
      <alignment horizontal="right" vertical="center"/>
    </xf>
    <xf numFmtId="178" fontId="9" fillId="0" borderId="0" xfId="36" applyNumberFormat="1" applyFont="1" applyBorder="1" applyAlignment="1">
      <alignment horizontal="center" vertical="center"/>
    </xf>
    <xf numFmtId="178" fontId="2" fillId="5" borderId="0" xfId="34" applyNumberFormat="1" applyFont="1" applyFill="1" applyBorder="1" applyAlignment="1">
      <alignment vertical="center" wrapText="1"/>
    </xf>
    <xf numFmtId="178" fontId="9" fillId="0" borderId="0" xfId="36" applyNumberFormat="1" applyFont="1" applyBorder="1" applyAlignment="1">
      <alignment vertical="center"/>
    </xf>
    <xf numFmtId="178" fontId="2" fillId="0" borderId="0" xfId="34" applyNumberFormat="1" applyFont="1" applyFill="1" applyBorder="1">
      <alignment vertical="center"/>
    </xf>
    <xf numFmtId="178" fontId="31" fillId="0" borderId="0" xfId="34" applyNumberFormat="1" applyFont="1" applyFill="1" applyBorder="1">
      <alignment vertical="center"/>
    </xf>
    <xf numFmtId="0" fontId="2" fillId="0" borderId="31" xfId="34" applyFont="1" applyFill="1" applyBorder="1">
      <alignment vertical="center"/>
    </xf>
    <xf numFmtId="178" fontId="2" fillId="0" borderId="0" xfId="34" applyNumberFormat="1" applyFont="1" applyFill="1">
      <alignment vertical="center"/>
    </xf>
    <xf numFmtId="178" fontId="2" fillId="0" borderId="60" xfId="34" applyNumberFormat="1" applyFont="1" applyFill="1" applyBorder="1">
      <alignment vertical="center"/>
    </xf>
    <xf numFmtId="178" fontId="2" fillId="0" borderId="40" xfId="34" applyNumberFormat="1" applyFont="1" applyFill="1" applyBorder="1">
      <alignment vertical="center"/>
    </xf>
    <xf numFmtId="190" fontId="2" fillId="0" borderId="49" xfId="34" applyNumberFormat="1" applyFont="1" applyFill="1" applyBorder="1">
      <alignment vertical="center"/>
    </xf>
    <xf numFmtId="178" fontId="2" fillId="0" borderId="49" xfId="34" applyNumberFormat="1" applyFont="1" applyFill="1" applyBorder="1">
      <alignment vertical="center"/>
    </xf>
    <xf numFmtId="178" fontId="2" fillId="0" borderId="37" xfId="34" applyNumberFormat="1" applyFont="1" applyFill="1" applyBorder="1">
      <alignment vertical="center"/>
    </xf>
    <xf numFmtId="178" fontId="2" fillId="0" borderId="38" xfId="34" applyNumberFormat="1" applyFont="1" applyFill="1" applyBorder="1">
      <alignment vertical="center"/>
    </xf>
    <xf numFmtId="192" fontId="2" fillId="0" borderId="0" xfId="34" applyNumberFormat="1" applyFont="1" applyFill="1" applyBorder="1">
      <alignment vertical="center"/>
    </xf>
    <xf numFmtId="179" fontId="2" fillId="5" borderId="0" xfId="35" applyNumberFormat="1" applyFont="1" applyFill="1" applyBorder="1" applyAlignment="1">
      <alignment vertical="center" wrapText="1"/>
    </xf>
    <xf numFmtId="0" fontId="27" fillId="0" borderId="0" xfId="34" applyFont="1" applyFill="1" applyAlignment="1">
      <alignment vertical="center"/>
    </xf>
    <xf numFmtId="0" fontId="27" fillId="0" borderId="0" xfId="34" applyFont="1" applyFill="1">
      <alignment vertical="center"/>
    </xf>
    <xf numFmtId="190" fontId="2" fillId="0" borderId="12" xfId="34" applyNumberFormat="1" applyFont="1" applyFill="1" applyBorder="1">
      <alignment vertical="center"/>
    </xf>
    <xf numFmtId="0" fontId="2" fillId="0" borderId="41" xfId="34" applyFont="1" applyFill="1" applyBorder="1">
      <alignment vertical="center"/>
    </xf>
    <xf numFmtId="0" fontId="9" fillId="5" borderId="0" xfId="5" applyFont="1" applyFill="1" applyProtection="1">
      <protection hidden="1"/>
    </xf>
    <xf numFmtId="0" fontId="9" fillId="5" borderId="0" xfId="5" applyFont="1" applyFill="1"/>
    <xf numFmtId="0" fontId="33" fillId="5" borderId="0" xfId="5" applyFont="1" applyFill="1"/>
    <xf numFmtId="0" fontId="9" fillId="5" borderId="0" xfId="5" applyFont="1" applyFill="1" applyAlignment="1" applyProtection="1">
      <protection hidden="1"/>
    </xf>
    <xf numFmtId="0" fontId="20" fillId="0" borderId="0" xfId="26" applyNumberFormat="1" applyFont="1" applyFill="1" applyBorder="1" applyAlignment="1" applyProtection="1">
      <alignment horizontal="left" vertical="center" wrapText="1"/>
      <protection hidden="1"/>
    </xf>
    <xf numFmtId="186" fontId="15" fillId="0" borderId="0" xfId="26" applyNumberFormat="1" applyFont="1" applyFill="1" applyBorder="1" applyAlignment="1" applyProtection="1">
      <alignment horizontal="center" vertical="center"/>
      <protection hidden="1"/>
    </xf>
    <xf numFmtId="0" fontId="15" fillId="0" borderId="0" xfId="26" applyFont="1" applyFill="1" applyBorder="1" applyAlignment="1" applyProtection="1">
      <alignment horizontal="center" vertical="center"/>
      <protection hidden="1"/>
    </xf>
    <xf numFmtId="0" fontId="15" fillId="0" borderId="0" xfId="26" applyFont="1" applyFill="1" applyBorder="1" applyAlignment="1">
      <alignment horizontal="center" vertical="center"/>
    </xf>
    <xf numFmtId="49" fontId="15" fillId="0" borderId="0" xfId="26" applyNumberFormat="1" applyFont="1" applyFill="1" applyBorder="1" applyAlignment="1">
      <alignment horizontal="center" vertical="center"/>
    </xf>
    <xf numFmtId="181" fontId="15" fillId="0" borderId="44" xfId="26" applyNumberFormat="1" applyFont="1" applyFill="1" applyBorder="1" applyAlignment="1">
      <alignment horizontal="right" vertical="center"/>
    </xf>
    <xf numFmtId="181" fontId="15" fillId="0" borderId="18" xfId="26" applyNumberFormat="1" applyFont="1" applyFill="1" applyBorder="1" applyAlignment="1">
      <alignment horizontal="right" vertical="center"/>
    </xf>
    <xf numFmtId="181" fontId="15" fillId="0" borderId="19" xfId="26" applyNumberFormat="1" applyFont="1" applyFill="1" applyBorder="1" applyAlignment="1">
      <alignment horizontal="right" vertical="center"/>
    </xf>
    <xf numFmtId="0" fontId="14" fillId="0" borderId="71" xfId="15" applyFont="1" applyFill="1" applyBorder="1" applyAlignment="1">
      <alignment horizontal="left" vertical="center"/>
    </xf>
    <xf numFmtId="0" fontId="14" fillId="0" borderId="72" xfId="15" applyFont="1" applyFill="1" applyBorder="1" applyAlignment="1">
      <alignment horizontal="left" vertical="center"/>
    </xf>
    <xf numFmtId="0" fontId="14" fillId="0" borderId="73" xfId="15" applyFont="1" applyFill="1" applyBorder="1" applyAlignment="1">
      <alignment horizontal="left" vertical="center"/>
    </xf>
    <xf numFmtId="181" fontId="15" fillId="0" borderId="7" xfId="26" applyNumberFormat="1" applyFont="1" applyFill="1" applyBorder="1" applyAlignment="1">
      <alignment horizontal="right" vertical="center"/>
    </xf>
    <xf numFmtId="181" fontId="15" fillId="0" borderId="0" xfId="26" applyNumberFormat="1" applyFont="1" applyFill="1" applyBorder="1" applyAlignment="1">
      <alignment horizontal="right" vertical="center"/>
    </xf>
    <xf numFmtId="181" fontId="15" fillId="0" borderId="62" xfId="26" applyNumberFormat="1" applyFont="1" applyFill="1" applyBorder="1" applyAlignment="1">
      <alignment horizontal="right" vertical="center"/>
    </xf>
    <xf numFmtId="0" fontId="15" fillId="0" borderId="39" xfId="26" applyFont="1" applyFill="1" applyBorder="1" applyAlignment="1">
      <alignment vertical="center"/>
    </xf>
    <xf numFmtId="0" fontId="15" fillId="0" borderId="31" xfId="26" applyFont="1" applyFill="1" applyBorder="1" applyAlignment="1">
      <alignment vertical="center"/>
    </xf>
    <xf numFmtId="0" fontId="15" fillId="0" borderId="42" xfId="26" applyFont="1" applyFill="1" applyBorder="1" applyAlignment="1">
      <alignment vertical="center"/>
    </xf>
    <xf numFmtId="178" fontId="15" fillId="0" borderId="39" xfId="26" applyNumberFormat="1" applyFont="1" applyFill="1" applyBorder="1" applyAlignment="1">
      <alignment horizontal="right" vertical="center"/>
    </xf>
    <xf numFmtId="178" fontId="15" fillId="0" borderId="31" xfId="26" applyNumberFormat="1" applyFont="1" applyFill="1" applyBorder="1" applyAlignment="1">
      <alignment horizontal="right" vertical="center"/>
    </xf>
    <xf numFmtId="178" fontId="15" fillId="0" borderId="42" xfId="26" applyNumberFormat="1" applyFont="1" applyFill="1" applyBorder="1" applyAlignment="1">
      <alignment horizontal="right" vertical="center"/>
    </xf>
    <xf numFmtId="178" fontId="15" fillId="0" borderId="32" xfId="26" applyNumberFormat="1" applyFont="1" applyFill="1" applyBorder="1" applyAlignment="1">
      <alignment horizontal="right" vertical="center"/>
    </xf>
    <xf numFmtId="0" fontId="14" fillId="0" borderId="7" xfId="15" applyFont="1" applyFill="1" applyBorder="1" applyAlignment="1">
      <alignment horizontal="left" vertical="center"/>
    </xf>
    <xf numFmtId="0" fontId="14" fillId="0" borderId="0" xfId="15" applyFont="1" applyFill="1" applyBorder="1" applyAlignment="1">
      <alignment horizontal="left" vertical="center"/>
    </xf>
    <xf numFmtId="0" fontId="14" fillId="0" borderId="62" xfId="15" applyFont="1" applyFill="1" applyBorder="1" applyAlignment="1">
      <alignment horizontal="left" vertical="center"/>
    </xf>
    <xf numFmtId="0" fontId="14" fillId="0" borderId="36" xfId="15" applyFont="1" applyFill="1" applyBorder="1" applyAlignment="1">
      <alignment horizontal="center" vertical="center" wrapText="1"/>
    </xf>
    <xf numFmtId="0" fontId="14" fillId="0" borderId="8" xfId="15" applyFont="1" applyFill="1" applyBorder="1" applyAlignment="1">
      <alignment horizontal="center" vertical="center" wrapText="1"/>
    </xf>
    <xf numFmtId="0" fontId="14" fillId="0" borderId="9" xfId="15" applyFont="1" applyFill="1" applyBorder="1" applyAlignment="1">
      <alignment horizontal="center" vertical="center" wrapText="1"/>
    </xf>
    <xf numFmtId="0" fontId="14" fillId="0" borderId="7" xfId="15" applyFont="1" applyFill="1" applyBorder="1" applyAlignment="1">
      <alignment horizontal="center" vertical="center" wrapText="1"/>
    </xf>
    <xf numFmtId="0" fontId="14" fillId="0" borderId="0" xfId="15" applyFont="1" applyFill="1" applyBorder="1" applyAlignment="1">
      <alignment horizontal="center" vertical="center" wrapText="1"/>
    </xf>
    <xf numFmtId="0" fontId="14" fillId="0" borderId="62" xfId="15" applyFont="1" applyFill="1" applyBorder="1" applyAlignment="1">
      <alignment horizontal="center" vertical="center" wrapText="1"/>
    </xf>
    <xf numFmtId="0" fontId="14" fillId="0" borderId="71" xfId="15" applyFont="1" applyFill="1" applyBorder="1" applyAlignment="1">
      <alignment horizontal="center" vertical="center" wrapText="1"/>
    </xf>
    <xf numFmtId="0" fontId="14" fillId="0" borderId="72" xfId="15" applyFont="1" applyFill="1" applyBorder="1" applyAlignment="1">
      <alignment horizontal="center" vertical="center" wrapText="1"/>
    </xf>
    <xf numFmtId="0" fontId="14" fillId="0" borderId="73" xfId="15" applyFont="1" applyFill="1" applyBorder="1" applyAlignment="1">
      <alignment horizontal="center" vertical="center" wrapText="1"/>
    </xf>
    <xf numFmtId="0" fontId="14" fillId="0" borderId="36" xfId="15" applyFont="1" applyFill="1" applyBorder="1" applyAlignment="1">
      <alignment horizontal="left" vertical="center"/>
    </xf>
    <xf numFmtId="0" fontId="14" fillId="0" borderId="8" xfId="15" applyFont="1" applyFill="1" applyBorder="1" applyAlignment="1">
      <alignment horizontal="left" vertical="center"/>
    </xf>
    <xf numFmtId="0" fontId="14" fillId="0" borderId="9" xfId="15" applyFont="1" applyFill="1" applyBorder="1" applyAlignment="1">
      <alignment horizontal="left" vertical="center"/>
    </xf>
    <xf numFmtId="178" fontId="15" fillId="0" borderId="36" xfId="26" applyNumberFormat="1" applyFont="1" applyFill="1" applyBorder="1" applyAlignment="1">
      <alignment horizontal="right" vertical="center"/>
    </xf>
    <xf numFmtId="178" fontId="15" fillId="0" borderId="8" xfId="26" applyNumberFormat="1" applyFont="1" applyFill="1" applyBorder="1" applyAlignment="1">
      <alignment horizontal="right" vertical="center"/>
    </xf>
    <xf numFmtId="178" fontId="15" fillId="0" borderId="9" xfId="26" applyNumberFormat="1" applyFont="1" applyFill="1" applyBorder="1" applyAlignment="1">
      <alignment horizontal="right" vertical="center"/>
    </xf>
    <xf numFmtId="0" fontId="20" fillId="0" borderId="0" xfId="26" applyFont="1" applyFill="1" applyBorder="1" applyAlignment="1">
      <alignment horizontal="left" vertical="center" wrapText="1"/>
    </xf>
    <xf numFmtId="0" fontId="20" fillId="0" borderId="62" xfId="26" applyFont="1" applyFill="1" applyBorder="1" applyAlignment="1">
      <alignment horizontal="left" vertical="center" wrapText="1"/>
    </xf>
    <xf numFmtId="178" fontId="15" fillId="0" borderId="7" xfId="26" applyNumberFormat="1" applyFont="1" applyFill="1" applyBorder="1" applyAlignment="1">
      <alignment horizontal="right" vertical="center"/>
    </xf>
    <xf numFmtId="178" fontId="15" fillId="0" borderId="0" xfId="26" applyNumberFormat="1" applyFont="1" applyFill="1" applyBorder="1" applyAlignment="1">
      <alignment horizontal="right" vertical="center"/>
    </xf>
    <xf numFmtId="178" fontId="15" fillId="0" borderId="62" xfId="26" applyNumberFormat="1" applyFont="1" applyFill="1" applyBorder="1" applyAlignment="1">
      <alignment horizontal="right" vertical="center"/>
    </xf>
    <xf numFmtId="178" fontId="15" fillId="0" borderId="71" xfId="26" applyNumberFormat="1" applyFont="1" applyFill="1" applyBorder="1" applyAlignment="1">
      <alignment horizontal="right" vertical="center"/>
    </xf>
    <xf numFmtId="178" fontId="15" fillId="0" borderId="72" xfId="26" applyNumberFormat="1" applyFont="1" applyFill="1" applyBorder="1" applyAlignment="1">
      <alignment horizontal="right" vertical="center"/>
    </xf>
    <xf numFmtId="178" fontId="15" fillId="0" borderId="73" xfId="26" applyNumberFormat="1" applyFont="1" applyFill="1" applyBorder="1" applyAlignment="1">
      <alignment horizontal="right" vertical="center"/>
    </xf>
    <xf numFmtId="0" fontId="15" fillId="0" borderId="71" xfId="26" applyFont="1" applyFill="1" applyBorder="1" applyAlignment="1">
      <alignment horizontal="left" vertical="center"/>
    </xf>
    <xf numFmtId="0" fontId="15" fillId="0" borderId="72" xfId="26" applyFont="1" applyFill="1" applyBorder="1" applyAlignment="1">
      <alignment horizontal="left" vertical="center"/>
    </xf>
    <xf numFmtId="0" fontId="15" fillId="0" borderId="73" xfId="26" applyFont="1" applyFill="1" applyBorder="1" applyAlignment="1">
      <alignment horizontal="left" vertical="center"/>
    </xf>
    <xf numFmtId="0" fontId="15" fillId="0" borderId="7" xfId="26" applyFont="1" applyFill="1" applyBorder="1" applyAlignment="1">
      <alignment horizontal="left" vertical="center"/>
    </xf>
    <xf numFmtId="0" fontId="15" fillId="0" borderId="0" xfId="26" applyFont="1" applyFill="1" applyBorder="1" applyAlignment="1">
      <alignment horizontal="left" vertical="center"/>
    </xf>
    <xf numFmtId="0" fontId="15" fillId="0" borderId="62" xfId="26" applyFont="1" applyFill="1" applyBorder="1" applyAlignment="1">
      <alignment horizontal="left" vertical="center"/>
    </xf>
    <xf numFmtId="0" fontId="15" fillId="0" borderId="41" xfId="26" applyFont="1" applyFill="1" applyBorder="1" applyAlignment="1">
      <alignment horizontal="center" vertical="center" wrapText="1"/>
    </xf>
    <xf numFmtId="0" fontId="15" fillId="0" borderId="12" xfId="26" applyFont="1" applyFill="1" applyBorder="1" applyAlignment="1">
      <alignment horizontal="center" vertical="center"/>
    </xf>
    <xf numFmtId="0" fontId="15" fillId="0" borderId="46" xfId="26" applyFont="1" applyFill="1" applyBorder="1" applyAlignment="1">
      <alignment horizontal="center" vertical="center"/>
    </xf>
    <xf numFmtId="0" fontId="15" fillId="0" borderId="37" xfId="26" applyFont="1" applyFill="1" applyBorder="1" applyAlignment="1">
      <alignment horizontal="center" vertical="center"/>
    </xf>
    <xf numFmtId="0" fontId="15" fillId="0" borderId="49" xfId="26" applyFont="1" applyFill="1" applyBorder="1" applyAlignment="1">
      <alignment horizontal="center" vertical="center"/>
    </xf>
    <xf numFmtId="0" fontId="15" fillId="0" borderId="40" xfId="26" applyFont="1" applyFill="1" applyBorder="1" applyAlignment="1">
      <alignment horizontal="center" vertical="center"/>
    </xf>
    <xf numFmtId="0" fontId="15" fillId="0" borderId="12" xfId="26" applyFont="1" applyFill="1" applyBorder="1" applyAlignment="1">
      <alignment horizontal="center" vertical="center" wrapText="1"/>
    </xf>
    <xf numFmtId="0" fontId="15" fillId="0" borderId="46" xfId="26" applyFont="1" applyFill="1" applyBorder="1" applyAlignment="1">
      <alignment horizontal="center" vertical="center" wrapText="1"/>
    </xf>
    <xf numFmtId="0" fontId="15" fillId="0" borderId="37" xfId="26" applyFont="1" applyFill="1" applyBorder="1" applyAlignment="1">
      <alignment horizontal="center" vertical="center" wrapText="1"/>
    </xf>
    <xf numFmtId="0" fontId="15" fillId="0" borderId="49" xfId="26" applyFont="1" applyFill="1" applyBorder="1" applyAlignment="1">
      <alignment horizontal="center" vertical="center" wrapText="1"/>
    </xf>
    <xf numFmtId="0" fontId="15" fillId="0" borderId="40" xfId="26" applyFont="1" applyFill="1" applyBorder="1" applyAlignment="1">
      <alignment horizontal="center" vertical="center" wrapText="1"/>
    </xf>
    <xf numFmtId="0" fontId="20" fillId="0" borderId="41" xfId="26" applyFont="1" applyFill="1" applyBorder="1" applyAlignment="1">
      <alignment horizontal="center" vertical="center" wrapText="1"/>
    </xf>
    <xf numFmtId="0" fontId="20" fillId="0" borderId="12" xfId="26" applyFont="1" applyFill="1" applyBorder="1" applyAlignment="1">
      <alignment horizontal="center" vertical="center" wrapText="1"/>
    </xf>
    <xf numFmtId="0" fontId="20" fillId="0" borderId="13" xfId="26" applyFont="1" applyFill="1" applyBorder="1" applyAlignment="1">
      <alignment horizontal="center" vertical="center" wrapText="1"/>
    </xf>
    <xf numFmtId="0" fontId="20" fillId="0" borderId="37" xfId="26" applyFont="1" applyFill="1" applyBorder="1" applyAlignment="1">
      <alignment horizontal="center" vertical="center" wrapText="1"/>
    </xf>
    <xf numFmtId="0" fontId="20" fillId="0" borderId="49" xfId="26" applyFont="1" applyFill="1" applyBorder="1" applyAlignment="1">
      <alignment horizontal="center" vertical="center" wrapText="1"/>
    </xf>
    <xf numFmtId="0" fontId="20" fillId="0" borderId="63" xfId="26" applyFont="1" applyFill="1" applyBorder="1" applyAlignment="1">
      <alignment horizontal="center" vertical="center" wrapText="1"/>
    </xf>
    <xf numFmtId="0" fontId="15" fillId="0" borderId="11" xfId="26" applyFont="1" applyFill="1" applyBorder="1" applyAlignment="1">
      <alignment horizontal="center" vertical="center" textRotation="255"/>
    </xf>
    <xf numFmtId="0" fontId="15" fillId="0" borderId="12" xfId="26" applyFont="1" applyFill="1" applyBorder="1" applyAlignment="1">
      <alignment horizontal="center" vertical="center" textRotation="255"/>
    </xf>
    <xf numFmtId="0" fontId="15" fillId="0" borderId="46" xfId="26" applyFont="1" applyFill="1" applyBorder="1" applyAlignment="1">
      <alignment horizontal="center" vertical="center" textRotation="255"/>
    </xf>
    <xf numFmtId="0" fontId="15" fillId="0" borderId="7" xfId="26" applyFont="1" applyFill="1" applyBorder="1" applyAlignment="1">
      <alignment horizontal="center" vertical="center" textRotation="255"/>
    </xf>
    <xf numFmtId="0" fontId="15" fillId="0" borderId="0" xfId="26" applyFont="1" applyFill="1" applyBorder="1" applyAlignment="1">
      <alignment horizontal="center" vertical="center" textRotation="255"/>
    </xf>
    <xf numFmtId="0" fontId="15" fillId="0" borderId="38" xfId="26" applyFont="1" applyFill="1" applyBorder="1" applyAlignment="1">
      <alignment horizontal="center" vertical="center" textRotation="255"/>
    </xf>
    <xf numFmtId="0" fontId="15" fillId="0" borderId="71" xfId="26" applyFont="1" applyFill="1" applyBorder="1" applyAlignment="1">
      <alignment horizontal="center" vertical="center" textRotation="255"/>
    </xf>
    <xf numFmtId="0" fontId="15" fillId="0" borderId="72" xfId="26" applyFont="1" applyFill="1" applyBorder="1" applyAlignment="1">
      <alignment horizontal="center" vertical="center" textRotation="255"/>
    </xf>
    <xf numFmtId="0" fontId="15" fillId="0" borderId="67" xfId="26" applyFont="1" applyFill="1" applyBorder="1" applyAlignment="1">
      <alignment horizontal="center" vertical="center" textRotation="255"/>
    </xf>
    <xf numFmtId="0" fontId="15" fillId="0" borderId="41" xfId="26" applyFont="1" applyFill="1" applyBorder="1" applyAlignment="1">
      <alignment horizontal="center" vertical="center"/>
    </xf>
    <xf numFmtId="0" fontId="20" fillId="0" borderId="46" xfId="26" applyFont="1" applyFill="1" applyBorder="1" applyAlignment="1">
      <alignment horizontal="center" vertical="center" wrapText="1"/>
    </xf>
    <xf numFmtId="0" fontId="20" fillId="0" borderId="40" xfId="26" applyFont="1" applyFill="1" applyBorder="1" applyAlignment="1">
      <alignment horizontal="center" vertical="center" wrapText="1"/>
    </xf>
    <xf numFmtId="0" fontId="15" fillId="0" borderId="41" xfId="26" applyFont="1" applyFill="1" applyBorder="1" applyAlignment="1">
      <alignment horizontal="center" vertical="center" textRotation="255"/>
    </xf>
    <xf numFmtId="0" fontId="15" fillId="0" borderId="60" xfId="26" applyFont="1" applyFill="1" applyBorder="1" applyAlignment="1">
      <alignment horizontal="center" vertical="center" textRotation="255"/>
    </xf>
    <xf numFmtId="0" fontId="15" fillId="0" borderId="37" xfId="26" applyFont="1" applyFill="1" applyBorder="1" applyAlignment="1">
      <alignment horizontal="center" vertical="center" textRotation="255"/>
    </xf>
    <xf numFmtId="0" fontId="15" fillId="0" borderId="49" xfId="26" applyFont="1" applyFill="1" applyBorder="1" applyAlignment="1">
      <alignment horizontal="center" vertical="center" textRotation="255"/>
    </xf>
    <xf numFmtId="0" fontId="15" fillId="0" borderId="40" xfId="26" applyFont="1" applyFill="1" applyBorder="1" applyAlignment="1">
      <alignment horizontal="center" vertical="center" textRotation="255"/>
    </xf>
    <xf numFmtId="0" fontId="15" fillId="0" borderId="44" xfId="26" applyFont="1" applyFill="1" applyBorder="1" applyAlignment="1">
      <alignment vertical="center"/>
    </xf>
    <xf numFmtId="0" fontId="15" fillId="0" borderId="18" xfId="26" applyFont="1" applyFill="1" applyBorder="1" applyAlignment="1">
      <alignment vertical="center"/>
    </xf>
    <xf numFmtId="0" fontId="15" fillId="0" borderId="43" xfId="26" applyFont="1" applyFill="1" applyBorder="1" applyAlignment="1">
      <alignment vertical="center"/>
    </xf>
    <xf numFmtId="178" fontId="15" fillId="0" borderId="44" xfId="26" applyNumberFormat="1" applyFont="1" applyFill="1" applyBorder="1" applyAlignment="1">
      <alignment horizontal="right" vertical="center"/>
    </xf>
    <xf numFmtId="178" fontId="15" fillId="0" borderId="18" xfId="26" applyNumberFormat="1" applyFont="1" applyFill="1" applyBorder="1" applyAlignment="1">
      <alignment horizontal="right" vertical="center"/>
    </xf>
    <xf numFmtId="178" fontId="15" fillId="0" borderId="43" xfId="26" applyNumberFormat="1" applyFont="1" applyFill="1" applyBorder="1" applyAlignment="1">
      <alignment horizontal="right" vertical="center"/>
    </xf>
    <xf numFmtId="0" fontId="15" fillId="0" borderId="69" xfId="26" applyFont="1" applyFill="1" applyBorder="1" applyAlignment="1">
      <alignment horizontal="center" vertical="center" shrinkToFit="1"/>
    </xf>
    <xf numFmtId="0" fontId="15" fillId="0" borderId="72" xfId="26" applyFont="1" applyFill="1" applyBorder="1" applyAlignment="1">
      <alignment horizontal="center" vertical="center" shrinkToFit="1"/>
    </xf>
    <xf numFmtId="0" fontId="15" fillId="0" borderId="67" xfId="26" applyFont="1" applyFill="1" applyBorder="1" applyAlignment="1">
      <alignment horizontal="center" vertical="center" shrinkToFit="1"/>
    </xf>
    <xf numFmtId="0" fontId="21" fillId="0" borderId="31" xfId="26" applyFont="1" applyFill="1" applyBorder="1">
      <alignment vertical="center"/>
    </xf>
    <xf numFmtId="0" fontId="21" fillId="0" borderId="42" xfId="26" applyFont="1" applyFill="1" applyBorder="1">
      <alignment vertical="center"/>
    </xf>
    <xf numFmtId="0" fontId="15" fillId="0" borderId="39" xfId="26" applyFont="1" applyFill="1" applyBorder="1" applyAlignment="1">
      <alignment horizontal="center" vertical="center"/>
    </xf>
    <xf numFmtId="0" fontId="15" fillId="0" borderId="31" xfId="26" applyFont="1" applyFill="1" applyBorder="1" applyAlignment="1">
      <alignment horizontal="center" vertical="center"/>
    </xf>
    <xf numFmtId="0" fontId="15" fillId="0" borderId="81" xfId="26" applyFont="1" applyFill="1" applyBorder="1" applyAlignment="1">
      <alignment horizontal="center" vertical="center"/>
    </xf>
    <xf numFmtId="0" fontId="15" fillId="0" borderId="25" xfId="26" applyFont="1" applyFill="1" applyBorder="1" applyAlignment="1">
      <alignment horizontal="center" vertical="center"/>
    </xf>
    <xf numFmtId="0" fontId="15" fillId="0" borderId="26" xfId="26" applyFont="1" applyFill="1" applyBorder="1" applyAlignment="1">
      <alignment horizontal="center" vertical="center"/>
    </xf>
    <xf numFmtId="0" fontId="15" fillId="0" borderId="77" xfId="26" applyFont="1" applyFill="1" applyBorder="1" applyAlignment="1">
      <alignment horizontal="center" vertical="center"/>
    </xf>
    <xf numFmtId="0" fontId="15" fillId="0" borderId="74" xfId="26" applyFont="1" applyFill="1" applyBorder="1" applyAlignment="1">
      <alignment horizontal="center" vertical="center"/>
    </xf>
    <xf numFmtId="0" fontId="15" fillId="0" borderId="78" xfId="26" applyFont="1" applyFill="1" applyBorder="1" applyAlignment="1">
      <alignment horizontal="center" vertical="center"/>
    </xf>
    <xf numFmtId="183" fontId="15" fillId="0" borderId="78" xfId="26" applyNumberFormat="1" applyFont="1" applyFill="1" applyBorder="1" applyAlignment="1">
      <alignment horizontal="right" vertical="center"/>
    </xf>
    <xf numFmtId="183" fontId="15" fillId="0" borderId="79" xfId="26" applyNumberFormat="1" applyFont="1" applyFill="1" applyBorder="1" applyAlignment="1">
      <alignment horizontal="right" vertical="center"/>
    </xf>
    <xf numFmtId="183" fontId="15" fillId="0" borderId="6" xfId="26" applyNumberFormat="1" applyFont="1" applyFill="1" applyBorder="1" applyAlignment="1">
      <alignment horizontal="right" vertical="center"/>
    </xf>
    <xf numFmtId="181" fontId="15" fillId="0" borderId="43" xfId="26" applyNumberFormat="1" applyFont="1" applyFill="1" applyBorder="1" applyAlignment="1">
      <alignment horizontal="right" vertical="center"/>
    </xf>
    <xf numFmtId="0" fontId="15" fillId="0" borderId="30" xfId="26" applyFont="1" applyFill="1" applyBorder="1" applyAlignment="1">
      <alignment vertical="center"/>
    </xf>
    <xf numFmtId="178" fontId="15" fillId="0" borderId="78" xfId="26" applyNumberFormat="1" applyFont="1" applyFill="1" applyBorder="1" applyAlignment="1">
      <alignment horizontal="right" vertical="center"/>
    </xf>
    <xf numFmtId="178" fontId="15" fillId="0" borderId="79" xfId="26" applyNumberFormat="1" applyFont="1" applyFill="1" applyBorder="1" applyAlignment="1">
      <alignment horizontal="right" vertical="center"/>
    </xf>
    <xf numFmtId="178" fontId="15" fillId="0" borderId="6" xfId="26" applyNumberFormat="1" applyFont="1" applyFill="1" applyBorder="1" applyAlignment="1">
      <alignment horizontal="right" vertical="center"/>
    </xf>
    <xf numFmtId="181" fontId="15" fillId="0" borderId="72" xfId="26" applyNumberFormat="1" applyFont="1" applyFill="1" applyBorder="1" applyAlignment="1">
      <alignment horizontal="right" vertical="center"/>
    </xf>
    <xf numFmtId="181" fontId="15" fillId="0" borderId="73" xfId="26" applyNumberFormat="1" applyFont="1" applyFill="1" applyBorder="1" applyAlignment="1">
      <alignment horizontal="right" vertical="center"/>
    </xf>
    <xf numFmtId="0" fontId="15" fillId="0" borderId="17" xfId="26" applyFont="1" applyFill="1" applyBorder="1" applyAlignment="1">
      <alignment vertical="center"/>
    </xf>
    <xf numFmtId="0" fontId="15" fillId="0" borderId="22" xfId="26" applyFont="1" applyFill="1" applyBorder="1" applyAlignment="1">
      <alignment horizontal="center" vertical="center"/>
    </xf>
    <xf numFmtId="0" fontId="15" fillId="0" borderId="19" xfId="26" applyFont="1" applyFill="1" applyBorder="1" applyAlignment="1">
      <alignment horizontal="center" vertical="center"/>
    </xf>
    <xf numFmtId="0" fontId="15" fillId="0" borderId="80" xfId="26" applyFont="1" applyFill="1" applyBorder="1" applyAlignment="1">
      <alignment horizontal="center" vertical="center"/>
    </xf>
    <xf numFmtId="0" fontId="15" fillId="0" borderId="36" xfId="26" applyFont="1" applyFill="1" applyBorder="1" applyAlignment="1">
      <alignment horizontal="center" vertical="center"/>
    </xf>
    <xf numFmtId="0" fontId="15" fillId="0" borderId="8" xfId="26" applyFont="1" applyFill="1" applyBorder="1" applyAlignment="1">
      <alignment horizontal="center" vertical="center"/>
    </xf>
    <xf numFmtId="0" fontId="15" fillId="0" borderId="71" xfId="26" applyFont="1" applyFill="1" applyBorder="1" applyAlignment="1">
      <alignment horizontal="center" vertical="center"/>
    </xf>
    <xf numFmtId="0" fontId="15" fillId="0" borderId="72" xfId="26" applyFont="1" applyFill="1" applyBorder="1" applyAlignment="1">
      <alignment horizontal="center" vertical="center"/>
    </xf>
    <xf numFmtId="0" fontId="14" fillId="0" borderId="44" xfId="27" applyFont="1" applyFill="1" applyBorder="1" applyAlignment="1">
      <alignment horizontal="center" vertical="center"/>
    </xf>
    <xf numFmtId="0" fontId="14" fillId="0" borderId="18" xfId="27" applyFont="1" applyFill="1" applyBorder="1" applyAlignment="1">
      <alignment horizontal="center" vertical="center"/>
    </xf>
    <xf numFmtId="0" fontId="14" fillId="0" borderId="43" xfId="27" applyFont="1" applyFill="1" applyBorder="1" applyAlignment="1">
      <alignment horizontal="center" vertical="center"/>
    </xf>
    <xf numFmtId="185" fontId="14" fillId="0" borderId="41" xfId="26" applyNumberFormat="1" applyFont="1" applyFill="1" applyBorder="1" applyAlignment="1">
      <alignment horizontal="right" vertical="center"/>
    </xf>
    <xf numFmtId="185" fontId="14" fillId="0" borderId="12" xfId="26" applyNumberFormat="1" applyFont="1" applyFill="1" applyBorder="1" applyAlignment="1">
      <alignment horizontal="right" vertical="center"/>
    </xf>
    <xf numFmtId="185" fontId="14" fillId="0" borderId="13" xfId="26" applyNumberFormat="1" applyFont="1" applyFill="1" applyBorder="1" applyAlignment="1">
      <alignment horizontal="right" vertical="center"/>
    </xf>
    <xf numFmtId="0" fontId="15" fillId="0" borderId="11" xfId="26" applyFont="1" applyFill="1" applyBorder="1" applyAlignment="1">
      <alignment horizontal="center" vertical="center"/>
    </xf>
    <xf numFmtId="0" fontId="15" fillId="0" borderId="67" xfId="26" applyFont="1" applyFill="1" applyBorder="1" applyAlignment="1">
      <alignment horizontal="center" vertical="center"/>
    </xf>
    <xf numFmtId="0" fontId="14" fillId="0" borderId="41" xfId="26" applyFont="1" applyFill="1" applyBorder="1" applyAlignment="1">
      <alignment vertical="center"/>
    </xf>
    <xf numFmtId="0" fontId="14" fillId="0" borderId="12" xfId="26" applyFont="1" applyFill="1" applyBorder="1" applyAlignment="1">
      <alignment vertical="center"/>
    </xf>
    <xf numFmtId="0" fontId="14" fillId="0" borderId="46" xfId="26" applyFont="1" applyFill="1" applyBorder="1" applyAlignment="1">
      <alignment vertical="center"/>
    </xf>
    <xf numFmtId="181" fontId="15" fillId="0" borderId="39" xfId="26" applyNumberFormat="1" applyFont="1" applyFill="1" applyBorder="1" applyAlignment="1">
      <alignment horizontal="right" vertical="center"/>
    </xf>
    <xf numFmtId="181" fontId="15" fillId="0" borderId="31" xfId="26" applyNumberFormat="1" applyFont="1" applyFill="1" applyBorder="1" applyAlignment="1">
      <alignment horizontal="right" vertical="center"/>
    </xf>
    <xf numFmtId="181" fontId="15" fillId="0" borderId="42" xfId="26" applyNumberFormat="1" applyFont="1" applyFill="1" applyBorder="1" applyAlignment="1">
      <alignment horizontal="right" vertical="center"/>
    </xf>
    <xf numFmtId="181" fontId="15" fillId="0" borderId="32" xfId="26" applyNumberFormat="1" applyFont="1" applyFill="1" applyBorder="1" applyAlignment="1">
      <alignment horizontal="right" vertical="center"/>
    </xf>
    <xf numFmtId="0" fontId="14" fillId="0" borderId="41" xfId="27" applyFont="1" applyFill="1" applyBorder="1" applyAlignment="1">
      <alignment horizontal="center" vertical="center"/>
    </xf>
    <xf numFmtId="0" fontId="14" fillId="0" borderId="12" xfId="27" applyFont="1" applyFill="1" applyBorder="1" applyAlignment="1">
      <alignment horizontal="center" vertical="center"/>
    </xf>
    <xf numFmtId="0" fontId="14" fillId="0" borderId="46" xfId="27" applyFont="1" applyFill="1" applyBorder="1" applyAlignment="1">
      <alignment horizontal="center"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5" fillId="0" borderId="24" xfId="26" applyFont="1" applyFill="1" applyBorder="1" applyAlignment="1">
      <alignment horizontal="center" vertical="center"/>
    </xf>
    <xf numFmtId="181" fontId="15" fillId="0" borderId="71" xfId="26" applyNumberFormat="1" applyFont="1" applyFill="1" applyBorder="1" applyAlignment="1">
      <alignment horizontal="right" vertical="center"/>
    </xf>
    <xf numFmtId="0" fontId="15" fillId="0" borderId="36" xfId="28" applyFont="1" applyFill="1" applyBorder="1" applyAlignment="1">
      <alignment horizontal="left" vertical="center"/>
    </xf>
    <xf numFmtId="0" fontId="15" fillId="0" borderId="8" xfId="28" applyFont="1" applyFill="1" applyBorder="1" applyAlignment="1">
      <alignment horizontal="left" vertical="center"/>
    </xf>
    <xf numFmtId="0" fontId="15" fillId="0" borderId="9" xfId="28" applyFont="1" applyFill="1" applyBorder="1" applyAlignment="1">
      <alignment horizontal="left" vertical="center"/>
    </xf>
    <xf numFmtId="183" fontId="15" fillId="0" borderId="7" xfId="26" applyNumberFormat="1" applyFont="1" applyFill="1" applyBorder="1" applyAlignment="1">
      <alignment horizontal="right" vertical="center"/>
    </xf>
    <xf numFmtId="183" fontId="15" fillId="0" borderId="0" xfId="26" applyNumberFormat="1" applyFont="1" applyFill="1" applyBorder="1" applyAlignment="1">
      <alignment horizontal="right" vertical="center"/>
    </xf>
    <xf numFmtId="183" fontId="15" fillId="0" borderId="62" xfId="26" applyNumberFormat="1" applyFont="1" applyFill="1" applyBorder="1" applyAlignment="1">
      <alignment horizontal="right" vertical="center"/>
    </xf>
    <xf numFmtId="0" fontId="15" fillId="0" borderId="36" xfId="26" applyFont="1" applyFill="1" applyBorder="1" applyAlignment="1">
      <alignment horizontal="center" vertical="center" wrapText="1"/>
    </xf>
    <xf numFmtId="0" fontId="15" fillId="0" borderId="8" xfId="26" applyFont="1" applyFill="1" applyBorder="1" applyAlignment="1">
      <alignment horizontal="center" vertical="center" wrapText="1"/>
    </xf>
    <xf numFmtId="0" fontId="15" fillId="0" borderId="23" xfId="26" applyFont="1" applyFill="1" applyBorder="1" applyAlignment="1">
      <alignment horizontal="center" vertical="center" wrapText="1"/>
    </xf>
    <xf numFmtId="0" fontId="15" fillId="0" borderId="7" xfId="26" applyFont="1" applyFill="1" applyBorder="1" applyAlignment="1">
      <alignment horizontal="center" vertical="center" wrapText="1"/>
    </xf>
    <xf numFmtId="0" fontId="15" fillId="0" borderId="0" xfId="26" applyFont="1" applyFill="1" applyBorder="1" applyAlignment="1">
      <alignment horizontal="center" vertical="center" wrapText="1"/>
    </xf>
    <xf numFmtId="0" fontId="15" fillId="0" borderId="38" xfId="26" applyFont="1" applyFill="1" applyBorder="1" applyAlignment="1">
      <alignment horizontal="center" vertical="center" wrapText="1"/>
    </xf>
    <xf numFmtId="0" fontId="15" fillId="0" borderId="71" xfId="26" applyFont="1" applyFill="1" applyBorder="1" applyAlignment="1">
      <alignment horizontal="center" vertical="center" wrapText="1"/>
    </xf>
    <xf numFmtId="0" fontId="15" fillId="0" borderId="72" xfId="26" applyFont="1" applyFill="1" applyBorder="1" applyAlignment="1">
      <alignment horizontal="center" vertical="center" wrapText="1"/>
    </xf>
    <xf numFmtId="0" fontId="15" fillId="0" borderId="67" xfId="26" applyFont="1" applyFill="1" applyBorder="1" applyAlignment="1">
      <alignment horizontal="center" vertical="center" wrapText="1"/>
    </xf>
    <xf numFmtId="0" fontId="14" fillId="0" borderId="57"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57"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5" fillId="0" borderId="30" xfId="26" applyFont="1" applyFill="1" applyBorder="1" applyAlignment="1">
      <alignment horizontal="center" vertical="center"/>
    </xf>
    <xf numFmtId="0" fontId="15" fillId="0" borderId="42" xfId="26" applyFont="1" applyFill="1" applyBorder="1" applyAlignment="1">
      <alignment horizontal="center" vertical="center"/>
    </xf>
    <xf numFmtId="0" fontId="15" fillId="0" borderId="32" xfId="26" applyFont="1" applyFill="1" applyBorder="1" applyAlignment="1">
      <alignment horizontal="center"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5" fontId="15" fillId="0" borderId="44" xfId="26" applyNumberFormat="1" applyFont="1" applyFill="1" applyBorder="1" applyAlignment="1">
      <alignment horizontal="right" vertical="center"/>
    </xf>
    <xf numFmtId="185" fontId="15" fillId="0" borderId="18" xfId="26" applyNumberFormat="1" applyFont="1" applyFill="1" applyBorder="1" applyAlignment="1">
      <alignment horizontal="right" vertical="center"/>
    </xf>
    <xf numFmtId="185" fontId="15" fillId="0" borderId="19" xfId="26" applyNumberFormat="1" applyFont="1" applyFill="1" applyBorder="1" applyAlignment="1">
      <alignment horizontal="right" vertical="center"/>
    </xf>
    <xf numFmtId="0" fontId="15" fillId="0" borderId="1" xfId="26" applyFont="1" applyFill="1" applyBorder="1" applyAlignment="1">
      <alignment horizontal="center" vertical="center"/>
    </xf>
    <xf numFmtId="0" fontId="15" fillId="0" borderId="2" xfId="26" applyFont="1" applyFill="1" applyBorder="1" applyAlignment="1">
      <alignment horizontal="center" vertical="center"/>
    </xf>
    <xf numFmtId="0" fontId="15" fillId="0" borderId="75" xfId="26" applyFont="1" applyFill="1" applyBorder="1" applyAlignment="1">
      <alignment vertical="center"/>
    </xf>
    <xf numFmtId="0" fontId="15" fillId="0" borderId="25" xfId="26" applyFont="1" applyFill="1" applyBorder="1" applyAlignment="1">
      <alignment vertical="center"/>
    </xf>
    <xf numFmtId="0" fontId="15" fillId="0" borderId="76" xfId="26" applyFont="1" applyFill="1" applyBorder="1" applyAlignment="1">
      <alignment vertical="center"/>
    </xf>
    <xf numFmtId="178" fontId="15" fillId="0" borderId="75" xfId="26" applyNumberFormat="1" applyFont="1" applyFill="1" applyBorder="1" applyAlignment="1">
      <alignment horizontal="right" vertical="center"/>
    </xf>
    <xf numFmtId="178" fontId="15" fillId="0" borderId="25" xfId="26" applyNumberFormat="1" applyFont="1" applyFill="1" applyBorder="1" applyAlignment="1">
      <alignment horizontal="right" vertical="center"/>
    </xf>
    <xf numFmtId="178" fontId="15" fillId="0" borderId="26" xfId="26" applyNumberFormat="1" applyFont="1" applyFill="1" applyBorder="1" applyAlignment="1">
      <alignment horizontal="right" vertical="center"/>
    </xf>
    <xf numFmtId="0" fontId="15" fillId="0" borderId="9" xfId="26" applyFont="1" applyFill="1" applyBorder="1" applyAlignment="1">
      <alignment horizontal="center" vertical="center"/>
    </xf>
    <xf numFmtId="0" fontId="15" fillId="0" borderId="7" xfId="26" applyFont="1" applyFill="1" applyBorder="1" applyAlignment="1">
      <alignment horizontal="center" vertical="center"/>
    </xf>
    <xf numFmtId="0" fontId="15" fillId="0" borderId="62" xfId="26" applyFont="1" applyFill="1" applyBorder="1" applyAlignment="1">
      <alignment horizontal="center" vertical="center"/>
    </xf>
    <xf numFmtId="182" fontId="15" fillId="0" borderId="7" xfId="26" applyNumberFormat="1" applyFont="1" applyFill="1" applyBorder="1" applyAlignment="1">
      <alignment horizontal="right" vertical="center"/>
    </xf>
    <xf numFmtId="182" fontId="15" fillId="0" borderId="0" xfId="26" applyNumberFormat="1" applyFont="1" applyFill="1" applyBorder="1" applyAlignment="1">
      <alignment horizontal="right" vertical="center"/>
    </xf>
    <xf numFmtId="182" fontId="15" fillId="0" borderId="62" xfId="26" applyNumberFormat="1" applyFont="1" applyFill="1" applyBorder="1" applyAlignment="1">
      <alignment horizontal="right" vertical="center"/>
    </xf>
    <xf numFmtId="0" fontId="15" fillId="0" borderId="14" xfId="26" applyFont="1" applyFill="1" applyBorder="1" applyAlignment="1">
      <alignment horizontal="center" vertical="center"/>
    </xf>
    <xf numFmtId="0" fontId="15" fillId="0" borderId="15" xfId="26" applyFont="1" applyFill="1" applyBorder="1" applyAlignment="1">
      <alignment horizontal="center" vertical="center"/>
    </xf>
    <xf numFmtId="0" fontId="15" fillId="0" borderId="58" xfId="26" applyFont="1" applyFill="1" applyBorder="1" applyAlignment="1">
      <alignment horizontal="center" vertical="center"/>
    </xf>
    <xf numFmtId="0" fontId="15" fillId="0" borderId="38" xfId="26" applyFont="1" applyFill="1" applyBorder="1" applyAlignment="1">
      <alignment horizontal="center" vertical="center"/>
    </xf>
    <xf numFmtId="0" fontId="15" fillId="0" borderId="59" xfId="26" applyFont="1" applyFill="1" applyBorder="1" applyAlignment="1">
      <alignment horizontal="center" vertical="center"/>
    </xf>
    <xf numFmtId="0" fontId="15" fillId="0" borderId="66" xfId="26" applyFont="1" applyFill="1" applyBorder="1" applyAlignment="1">
      <alignment horizontal="center" vertical="center"/>
    </xf>
    <xf numFmtId="0" fontId="15" fillId="0" borderId="68" xfId="26" applyFont="1" applyFill="1" applyBorder="1" applyAlignment="1">
      <alignment horizontal="center" vertical="center"/>
    </xf>
    <xf numFmtId="0" fontId="15" fillId="0" borderId="16" xfId="26" applyFont="1" applyFill="1" applyBorder="1" applyAlignment="1">
      <alignment horizontal="center" vertical="center"/>
    </xf>
    <xf numFmtId="0" fontId="15" fillId="0" borderId="60" xfId="26" applyFont="1" applyFill="1" applyBorder="1" applyAlignment="1">
      <alignment horizontal="center" vertical="center"/>
    </xf>
    <xf numFmtId="0" fontId="15" fillId="0" borderId="61" xfId="26" applyFont="1" applyFill="1" applyBorder="1" applyAlignment="1">
      <alignment horizontal="center" vertical="center"/>
    </xf>
    <xf numFmtId="0" fontId="15" fillId="0" borderId="69" xfId="26" applyFont="1" applyFill="1" applyBorder="1" applyAlignment="1">
      <alignment horizontal="center" vertical="center"/>
    </xf>
    <xf numFmtId="0" fontId="15" fillId="0" borderId="70" xfId="26" applyFont="1" applyFill="1" applyBorder="1" applyAlignment="1">
      <alignment horizontal="center" vertical="center"/>
    </xf>
    <xf numFmtId="49" fontId="15" fillId="0" borderId="41" xfId="26" applyNumberFormat="1" applyFont="1" applyFill="1" applyBorder="1" applyAlignment="1">
      <alignment horizontal="center" vertical="center"/>
    </xf>
    <xf numFmtId="49" fontId="15" fillId="0" borderId="12" xfId="26" applyNumberFormat="1" applyFont="1" applyFill="1" applyBorder="1" applyAlignment="1">
      <alignment horizontal="center" vertical="center"/>
    </xf>
    <xf numFmtId="49" fontId="15" fillId="0" borderId="13" xfId="26" applyNumberFormat="1" applyFont="1" applyFill="1" applyBorder="1" applyAlignment="1">
      <alignment horizontal="center" vertical="center"/>
    </xf>
    <xf numFmtId="49" fontId="15" fillId="0" borderId="60" xfId="26" applyNumberFormat="1" applyFont="1" applyFill="1" applyBorder="1" applyAlignment="1">
      <alignment horizontal="center" vertical="center"/>
    </xf>
    <xf numFmtId="49" fontId="15" fillId="0" borderId="62" xfId="26" applyNumberFormat="1" applyFont="1" applyFill="1" applyBorder="1" applyAlignment="1">
      <alignment horizontal="center" vertical="center"/>
    </xf>
    <xf numFmtId="49" fontId="15" fillId="0" borderId="69" xfId="26" applyNumberFormat="1" applyFont="1" applyFill="1" applyBorder="1" applyAlignment="1">
      <alignment horizontal="center" vertical="center"/>
    </xf>
    <xf numFmtId="49" fontId="15" fillId="0" borderId="72" xfId="26" applyNumberFormat="1" applyFont="1" applyFill="1" applyBorder="1" applyAlignment="1">
      <alignment horizontal="center" vertical="center"/>
    </xf>
    <xf numFmtId="49" fontId="15" fillId="0" borderId="73" xfId="26" applyNumberFormat="1" applyFont="1" applyFill="1" applyBorder="1" applyAlignment="1">
      <alignment horizontal="center"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1" fontId="15" fillId="0" borderId="36" xfId="26" applyNumberFormat="1" applyFont="1" applyFill="1" applyBorder="1" applyAlignment="1">
      <alignment horizontal="right" vertical="center"/>
    </xf>
    <xf numFmtId="181" fontId="15" fillId="0" borderId="8" xfId="26" applyNumberFormat="1" applyFont="1" applyFill="1" applyBorder="1" applyAlignment="1">
      <alignment horizontal="right" vertical="center"/>
    </xf>
    <xf numFmtId="181" fontId="15" fillId="0" borderId="9" xfId="26" applyNumberFormat="1" applyFont="1" applyFill="1" applyBorder="1" applyAlignment="1">
      <alignment horizontal="right" vertical="center"/>
    </xf>
    <xf numFmtId="49" fontId="16" fillId="0" borderId="0" xfId="26" applyNumberFormat="1" applyFont="1" applyFill="1" applyAlignment="1">
      <alignment horizontal="center" vertical="center"/>
    </xf>
    <xf numFmtId="0" fontId="15" fillId="0" borderId="4" xfId="26" applyFont="1" applyFill="1" applyBorder="1" applyAlignment="1">
      <alignment horizontal="center" vertical="center"/>
    </xf>
    <xf numFmtId="0" fontId="15" fillId="0" borderId="23" xfId="26" applyFont="1" applyFill="1" applyBorder="1" applyAlignment="1">
      <alignment horizontal="center" vertical="center"/>
    </xf>
    <xf numFmtId="0" fontId="15" fillId="0" borderId="5" xfId="26" applyFont="1" applyFill="1" applyBorder="1" applyAlignment="1">
      <alignment horizontal="center" vertical="center"/>
    </xf>
    <xf numFmtId="0" fontId="15" fillId="0" borderId="64" xfId="26" applyFont="1" applyFill="1" applyBorder="1" applyAlignment="1">
      <alignment horizontal="center" vertical="center"/>
    </xf>
    <xf numFmtId="0" fontId="15" fillId="0" borderId="45" xfId="26" applyFont="1" applyFill="1" applyBorder="1" applyAlignment="1">
      <alignment horizontal="center" vertical="center"/>
    </xf>
    <xf numFmtId="0" fontId="15" fillId="0" borderId="57" xfId="26" applyFont="1" applyFill="1" applyBorder="1" applyAlignment="1">
      <alignment horizontal="center" vertical="center"/>
    </xf>
    <xf numFmtId="0" fontId="15" fillId="0" borderId="10" xfId="26" applyFont="1" applyFill="1" applyBorder="1" applyAlignment="1">
      <alignment horizontal="center" vertical="center"/>
    </xf>
    <xf numFmtId="0" fontId="15" fillId="0" borderId="65" xfId="26" applyFont="1" applyFill="1" applyBorder="1" applyAlignment="1">
      <alignment horizontal="center" vertical="center"/>
    </xf>
    <xf numFmtId="0" fontId="15" fillId="0" borderId="63" xfId="26" applyFont="1" applyFill="1" applyBorder="1" applyAlignment="1">
      <alignment horizontal="center" vertical="center"/>
    </xf>
    <xf numFmtId="0" fontId="15" fillId="0" borderId="3" xfId="26" applyFont="1" applyFill="1" applyBorder="1" applyAlignment="1">
      <alignment horizontal="center" vertical="center"/>
    </xf>
    <xf numFmtId="0" fontId="15" fillId="0" borderId="37" xfId="29" applyFont="1" applyBorder="1">
      <alignment vertical="center"/>
    </xf>
    <xf numFmtId="0" fontId="15" fillId="0" borderId="49" xfId="29" applyFont="1" applyBorder="1">
      <alignment vertical="center"/>
    </xf>
    <xf numFmtId="0" fontId="15" fillId="0" borderId="40" xfId="29" applyFont="1" applyBorder="1">
      <alignment vertical="center"/>
    </xf>
    <xf numFmtId="178" fontId="15" fillId="0" borderId="37" xfId="29" applyNumberFormat="1" applyFont="1" applyFill="1" applyBorder="1" applyAlignment="1">
      <alignment horizontal="right" vertical="center"/>
    </xf>
    <xf numFmtId="0" fontId="2" fillId="0" borderId="49" xfId="29" applyFill="1" applyBorder="1" applyAlignment="1">
      <alignment horizontal="right" vertical="center"/>
    </xf>
    <xf numFmtId="0" fontId="2" fillId="0" borderId="89" xfId="29" applyFill="1" applyBorder="1" applyAlignment="1">
      <alignment horizontal="right" vertical="center"/>
    </xf>
    <xf numFmtId="187" fontId="15" fillId="0" borderId="91" xfId="29" applyNumberFormat="1" applyFont="1" applyFill="1" applyBorder="1" applyAlignment="1">
      <alignment horizontal="right" vertical="center"/>
    </xf>
    <xf numFmtId="187" fontId="2" fillId="0" borderId="49" xfId="29" applyNumberFormat="1" applyFill="1" applyBorder="1" applyAlignment="1">
      <alignment horizontal="right" vertical="center"/>
    </xf>
    <xf numFmtId="187" fontId="2" fillId="0" borderId="89" xfId="29" applyNumberFormat="1" applyFill="1" applyBorder="1" applyAlignment="1">
      <alignment horizontal="right" vertical="center"/>
    </xf>
    <xf numFmtId="178" fontId="15" fillId="0" borderId="91" xfId="29" applyNumberFormat="1" applyFont="1" applyFill="1" applyBorder="1" applyAlignment="1">
      <alignment horizontal="right" vertical="center"/>
    </xf>
    <xf numFmtId="178" fontId="15" fillId="4" borderId="91" xfId="29" applyNumberFormat="1" applyFont="1" applyFill="1" applyBorder="1" applyAlignment="1">
      <alignment horizontal="right" vertical="center"/>
    </xf>
    <xf numFmtId="178" fontId="15" fillId="4" borderId="49" xfId="29" applyNumberFormat="1" applyFont="1" applyFill="1" applyBorder="1" applyAlignment="1">
      <alignment horizontal="right" vertical="center"/>
    </xf>
    <xf numFmtId="178" fontId="15" fillId="4" borderId="89" xfId="29" applyNumberFormat="1" applyFont="1" applyFill="1" applyBorder="1" applyAlignment="1">
      <alignment horizontal="right" vertical="center"/>
    </xf>
    <xf numFmtId="0" fontId="15" fillId="4" borderId="91" xfId="29" applyFont="1" applyFill="1" applyBorder="1" applyAlignment="1">
      <alignment horizontal="right" vertical="center"/>
    </xf>
    <xf numFmtId="0" fontId="15" fillId="4" borderId="49" xfId="29" applyFont="1" applyFill="1" applyBorder="1" applyAlignment="1">
      <alignment horizontal="right" vertical="center"/>
    </xf>
    <xf numFmtId="0" fontId="15" fillId="4" borderId="40" xfId="29" applyFont="1" applyFill="1" applyBorder="1" applyAlignment="1">
      <alignment horizontal="right" vertical="center"/>
    </xf>
    <xf numFmtId="0" fontId="15" fillId="0" borderId="60" xfId="29" applyFont="1" applyBorder="1">
      <alignment vertical="center"/>
    </xf>
    <xf numFmtId="0" fontId="15" fillId="0" borderId="0" xfId="29" applyFont="1" applyBorder="1">
      <alignment vertical="center"/>
    </xf>
    <xf numFmtId="0" fontId="15" fillId="0" borderId="38" xfId="29" applyFont="1" applyBorder="1">
      <alignment vertical="center"/>
    </xf>
    <xf numFmtId="178" fontId="15" fillId="0" borderId="60" xfId="29" applyNumberFormat="1" applyFont="1" applyFill="1" applyBorder="1" applyAlignment="1">
      <alignment horizontal="right" vertical="center"/>
    </xf>
    <xf numFmtId="178" fontId="15" fillId="0" borderId="0" xfId="29" applyNumberFormat="1" applyFont="1" applyFill="1" applyBorder="1" applyAlignment="1">
      <alignment horizontal="right" vertical="center"/>
    </xf>
    <xf numFmtId="178" fontId="15" fillId="0" borderId="85" xfId="29" applyNumberFormat="1" applyFont="1" applyFill="1" applyBorder="1" applyAlignment="1">
      <alignment horizontal="right" vertical="center"/>
    </xf>
    <xf numFmtId="187" fontId="15" fillId="0" borderId="88" xfId="29" applyNumberFormat="1" applyFont="1" applyFill="1" applyBorder="1" applyAlignment="1">
      <alignment horizontal="right" vertical="center"/>
    </xf>
    <xf numFmtId="187" fontId="15" fillId="0" borderId="0" xfId="29" applyNumberFormat="1" applyFont="1" applyFill="1" applyBorder="1" applyAlignment="1">
      <alignment horizontal="right" vertical="center"/>
    </xf>
    <xf numFmtId="187" fontId="15" fillId="0" borderId="85" xfId="29" applyNumberFormat="1" applyFont="1" applyFill="1" applyBorder="1" applyAlignment="1">
      <alignment horizontal="right" vertical="center"/>
    </xf>
    <xf numFmtId="178" fontId="15" fillId="0" borderId="88" xfId="29" applyNumberFormat="1" applyFont="1" applyFill="1" applyBorder="1" applyAlignment="1">
      <alignment horizontal="right" vertical="center"/>
    </xf>
    <xf numFmtId="178" fontId="15" fillId="4" borderId="88" xfId="29" applyNumberFormat="1" applyFont="1" applyFill="1" applyBorder="1" applyAlignment="1">
      <alignment horizontal="right" vertical="center"/>
    </xf>
    <xf numFmtId="178" fontId="15" fillId="4" borderId="0" xfId="29" applyNumberFormat="1" applyFont="1" applyFill="1" applyBorder="1" applyAlignment="1">
      <alignment horizontal="right" vertical="center"/>
    </xf>
    <xf numFmtId="178" fontId="15" fillId="4" borderId="85" xfId="29" applyNumberFormat="1" applyFont="1" applyFill="1" applyBorder="1" applyAlignment="1">
      <alignment horizontal="right" vertical="center"/>
    </xf>
    <xf numFmtId="0" fontId="15" fillId="4" borderId="88" xfId="29" applyFont="1" applyFill="1" applyBorder="1" applyAlignment="1">
      <alignment horizontal="right" vertical="center"/>
    </xf>
    <xf numFmtId="0" fontId="15" fillId="4" borderId="0" xfId="29" applyFont="1" applyFill="1" applyBorder="1" applyAlignment="1">
      <alignment horizontal="right" vertical="center"/>
    </xf>
    <xf numFmtId="0" fontId="15" fillId="4" borderId="38" xfId="29" applyFont="1" applyFill="1" applyBorder="1" applyAlignment="1">
      <alignment horizontal="right" vertical="center"/>
    </xf>
    <xf numFmtId="0" fontId="15" fillId="0" borderId="41" xfId="29" applyFont="1" applyBorder="1" applyAlignment="1">
      <alignment horizontal="center" vertical="center" textRotation="255"/>
    </xf>
    <xf numFmtId="0" fontId="15" fillId="0" borderId="46" xfId="29" applyFont="1" applyBorder="1" applyAlignment="1">
      <alignment horizontal="center" vertical="center" textRotation="255"/>
    </xf>
    <xf numFmtId="0" fontId="15" fillId="0" borderId="60" xfId="29" applyFont="1" applyBorder="1" applyAlignment="1">
      <alignment horizontal="center" vertical="center" textRotation="255"/>
    </xf>
    <xf numFmtId="0" fontId="15" fillId="0" borderId="38" xfId="29" applyFont="1" applyBorder="1" applyAlignment="1">
      <alignment horizontal="center" vertical="center" textRotation="255"/>
    </xf>
    <xf numFmtId="0" fontId="15" fillId="0" borderId="37" xfId="29" applyFont="1" applyBorder="1" applyAlignment="1">
      <alignment horizontal="center" vertical="center" textRotation="255"/>
    </xf>
    <xf numFmtId="0" fontId="15" fillId="0" borderId="40" xfId="29" applyFont="1" applyBorder="1" applyAlignment="1">
      <alignment horizontal="center" vertical="center" textRotation="255"/>
    </xf>
    <xf numFmtId="0" fontId="2" fillId="0" borderId="0" xfId="29" applyFill="1" applyAlignment="1">
      <alignment horizontal="right" vertical="center"/>
    </xf>
    <xf numFmtId="0" fontId="2" fillId="0" borderId="85" xfId="29" applyFill="1" applyBorder="1" applyAlignment="1">
      <alignment horizontal="right" vertical="center"/>
    </xf>
    <xf numFmtId="187" fontId="2" fillId="0" borderId="0" xfId="29" applyNumberFormat="1" applyFill="1" applyAlignment="1">
      <alignment horizontal="right" vertical="center"/>
    </xf>
    <xf numFmtId="187" fontId="2" fillId="0" borderId="85" xfId="29" applyNumberFormat="1" applyFill="1" applyBorder="1" applyAlignment="1">
      <alignment horizontal="right" vertical="center"/>
    </xf>
    <xf numFmtId="181" fontId="15" fillId="0" borderId="88" xfId="29" applyNumberFormat="1" applyFont="1" applyFill="1" applyBorder="1" applyAlignment="1">
      <alignment horizontal="right" vertical="center"/>
    </xf>
    <xf numFmtId="181" fontId="2" fillId="0" borderId="0" xfId="29" applyNumberFormat="1" applyFill="1" applyAlignment="1">
      <alignment horizontal="right" vertical="center"/>
    </xf>
    <xf numFmtId="181" fontId="2" fillId="0" borderId="38" xfId="29" applyNumberFormat="1" applyFill="1" applyBorder="1" applyAlignment="1">
      <alignment horizontal="right" vertical="center"/>
    </xf>
    <xf numFmtId="0" fontId="15" fillId="0" borderId="60" xfId="29" applyFont="1" applyFill="1" applyBorder="1" applyAlignment="1">
      <alignment horizontal="left" vertical="center"/>
    </xf>
    <xf numFmtId="0" fontId="15" fillId="0" borderId="0" xfId="29" applyFont="1" applyFill="1" applyBorder="1" applyAlignment="1">
      <alignment horizontal="left" vertical="center"/>
    </xf>
    <xf numFmtId="0" fontId="15" fillId="0" borderId="38" xfId="29" applyFont="1" applyFill="1" applyBorder="1" applyAlignment="1">
      <alignment horizontal="left" vertical="center"/>
    </xf>
    <xf numFmtId="0" fontId="2" fillId="0" borderId="38" xfId="29" applyFill="1" applyBorder="1" applyAlignment="1">
      <alignment horizontal="right" vertical="center"/>
    </xf>
    <xf numFmtId="0" fontId="15" fillId="0" borderId="60" xfId="29" applyFont="1" applyFill="1" applyBorder="1" applyAlignment="1">
      <alignment horizontal="center" vertical="center" wrapText="1"/>
    </xf>
    <xf numFmtId="0" fontId="15" fillId="0" borderId="0" xfId="29" applyFont="1" applyFill="1" applyBorder="1" applyAlignment="1">
      <alignment horizontal="center" vertical="center" wrapText="1"/>
    </xf>
    <xf numFmtId="0" fontId="15" fillId="0" borderId="37" xfId="29" applyFont="1" applyFill="1" applyBorder="1" applyAlignment="1">
      <alignment horizontal="center" vertical="center" wrapText="1"/>
    </xf>
    <xf numFmtId="0" fontId="15" fillId="0" borderId="49" xfId="29" applyFont="1" applyFill="1" applyBorder="1" applyAlignment="1">
      <alignment horizontal="center" vertical="center" wrapText="1"/>
    </xf>
    <xf numFmtId="0" fontId="15" fillId="0" borderId="0" xfId="29" applyFont="1" applyFill="1" applyBorder="1">
      <alignment vertical="center"/>
    </xf>
    <xf numFmtId="0" fontId="15" fillId="0" borderId="38" xfId="29" applyFont="1" applyFill="1" applyBorder="1">
      <alignment vertical="center"/>
    </xf>
    <xf numFmtId="178" fontId="15" fillId="0" borderId="38" xfId="29" applyNumberFormat="1" applyFont="1" applyFill="1" applyBorder="1" applyAlignment="1">
      <alignment horizontal="right" vertical="center"/>
    </xf>
    <xf numFmtId="0" fontId="15" fillId="0" borderId="60" xfId="29" applyFont="1" applyFill="1" applyBorder="1">
      <alignment vertical="center"/>
    </xf>
    <xf numFmtId="0" fontId="15" fillId="0" borderId="37" xfId="29" applyFont="1" applyFill="1" applyBorder="1">
      <alignment vertical="center"/>
    </xf>
    <xf numFmtId="0" fontId="15" fillId="0" borderId="49" xfId="29" applyFont="1" applyFill="1" applyBorder="1">
      <alignment vertical="center"/>
    </xf>
    <xf numFmtId="0" fontId="15" fillId="0" borderId="40" xfId="29" applyFont="1" applyFill="1" applyBorder="1">
      <alignment vertical="center"/>
    </xf>
    <xf numFmtId="178" fontId="15" fillId="0" borderId="49" xfId="29" applyNumberFormat="1" applyFont="1" applyFill="1" applyBorder="1" applyAlignment="1">
      <alignment horizontal="right" vertical="center"/>
    </xf>
    <xf numFmtId="0" fontId="2" fillId="0" borderId="40" xfId="29" applyFill="1" applyBorder="1" applyAlignment="1">
      <alignment horizontal="right" vertical="center"/>
    </xf>
    <xf numFmtId="178" fontId="15" fillId="0" borderId="40" xfId="29" applyNumberFormat="1" applyFont="1" applyFill="1" applyBorder="1" applyAlignment="1">
      <alignment horizontal="right" vertical="center"/>
    </xf>
    <xf numFmtId="178" fontId="15" fillId="0" borderId="89" xfId="29" applyNumberFormat="1" applyFont="1" applyFill="1" applyBorder="1" applyAlignment="1">
      <alignment horizontal="right" vertical="center"/>
    </xf>
    <xf numFmtId="181" fontId="15" fillId="0" borderId="90" xfId="29" applyNumberFormat="1" applyFont="1" applyFill="1" applyBorder="1" applyAlignment="1">
      <alignment horizontal="right" vertical="center"/>
    </xf>
    <xf numFmtId="178" fontId="15" fillId="0" borderId="90" xfId="29" applyNumberFormat="1" applyFont="1" applyFill="1" applyBorder="1" applyAlignment="1">
      <alignment horizontal="right" vertical="center"/>
    </xf>
    <xf numFmtId="181" fontId="15" fillId="0" borderId="91" xfId="29" applyNumberFormat="1" applyFont="1" applyFill="1" applyBorder="1" applyAlignment="1">
      <alignment horizontal="right" vertical="center"/>
    </xf>
    <xf numFmtId="181" fontId="15" fillId="0" borderId="49" xfId="29" applyNumberFormat="1" applyFont="1" applyFill="1" applyBorder="1" applyAlignment="1">
      <alignment horizontal="right" vertical="center"/>
    </xf>
    <xf numFmtId="181" fontId="15" fillId="0" borderId="40" xfId="29" applyNumberFormat="1" applyFont="1" applyFill="1" applyBorder="1" applyAlignment="1">
      <alignment horizontal="right" vertical="center"/>
    </xf>
    <xf numFmtId="178" fontId="15" fillId="0" borderId="41" xfId="29" applyNumberFormat="1" applyFont="1" applyFill="1" applyBorder="1" applyAlignment="1">
      <alignment horizontal="right" vertical="center"/>
    </xf>
    <xf numFmtId="178" fontId="15" fillId="0" borderId="12" xfId="29" applyNumberFormat="1" applyFont="1" applyFill="1" applyBorder="1" applyAlignment="1">
      <alignment horizontal="right" vertical="center"/>
    </xf>
    <xf numFmtId="178" fontId="15" fillId="0" borderId="46" xfId="29" applyNumberFormat="1" applyFont="1" applyFill="1" applyBorder="1" applyAlignment="1">
      <alignment horizontal="right" vertical="center"/>
    </xf>
    <xf numFmtId="181" fontId="15" fillId="0" borderId="86" xfId="29" applyNumberFormat="1" applyFont="1" applyFill="1" applyBorder="1" applyAlignment="1">
      <alignment horizontal="right" vertical="center"/>
    </xf>
    <xf numFmtId="178" fontId="15" fillId="0" borderId="86" xfId="29" applyNumberFormat="1" applyFont="1" applyFill="1" applyBorder="1" applyAlignment="1">
      <alignment horizontal="right" vertical="center"/>
    </xf>
    <xf numFmtId="181" fontId="15" fillId="0" borderId="0" xfId="29" applyNumberFormat="1" applyFont="1" applyFill="1" applyBorder="1" applyAlignment="1">
      <alignment horizontal="right" vertical="center"/>
    </xf>
    <xf numFmtId="181" fontId="15" fillId="0" borderId="38" xfId="29" applyNumberFormat="1" applyFont="1" applyFill="1" applyBorder="1" applyAlignment="1">
      <alignment horizontal="right" vertical="center"/>
    </xf>
    <xf numFmtId="0" fontId="15" fillId="0" borderId="41" xfId="29" applyFont="1" applyFill="1" applyBorder="1">
      <alignment vertical="center"/>
    </xf>
    <xf numFmtId="0" fontId="15" fillId="0" borderId="12" xfId="29" applyFont="1" applyFill="1" applyBorder="1">
      <alignment vertical="center"/>
    </xf>
    <xf numFmtId="0" fontId="15" fillId="0" borderId="46" xfId="29" applyFont="1" applyFill="1" applyBorder="1">
      <alignment vertical="center"/>
    </xf>
    <xf numFmtId="0" fontId="15" fillId="0" borderId="39" xfId="29" applyFont="1" applyBorder="1" applyAlignment="1">
      <alignment horizontal="center" vertical="center"/>
    </xf>
    <xf numFmtId="0" fontId="15" fillId="0" borderId="31" xfId="29" applyFont="1" applyBorder="1" applyAlignment="1">
      <alignment horizontal="center" vertical="center"/>
    </xf>
    <xf numFmtId="0" fontId="15" fillId="0" borderId="42" xfId="29" applyFont="1" applyBorder="1" applyAlignment="1">
      <alignment horizontal="center" vertical="center"/>
    </xf>
    <xf numFmtId="181" fontId="15" fillId="0" borderId="37" xfId="29" applyNumberFormat="1" applyFont="1" applyFill="1" applyBorder="1" applyAlignment="1">
      <alignment horizontal="right" vertical="center"/>
    </xf>
    <xf numFmtId="181" fontId="15" fillId="0" borderId="60" xfId="29" applyNumberFormat="1" applyFont="1" applyFill="1" applyBorder="1" applyAlignment="1">
      <alignment horizontal="right" vertical="center"/>
    </xf>
    <xf numFmtId="0" fontId="2" fillId="0" borderId="0" xfId="29" applyFill="1" applyBorder="1" applyAlignment="1">
      <alignment horizontal="right" vertical="center"/>
    </xf>
    <xf numFmtId="181" fontId="15" fillId="0" borderId="41" xfId="29" applyNumberFormat="1" applyFont="1" applyFill="1" applyBorder="1" applyAlignment="1">
      <alignment horizontal="right" vertical="center"/>
    </xf>
    <xf numFmtId="0" fontId="2" fillId="0" borderId="12" xfId="29" applyFill="1" applyBorder="1" applyAlignment="1">
      <alignment horizontal="right" vertical="center"/>
    </xf>
    <xf numFmtId="181" fontId="15" fillId="0" borderId="12" xfId="29" applyNumberFormat="1" applyFont="1" applyFill="1" applyBorder="1" applyAlignment="1">
      <alignment horizontal="right" vertical="center"/>
    </xf>
    <xf numFmtId="0" fontId="2" fillId="0" borderId="46" xfId="29" applyFill="1" applyBorder="1" applyAlignment="1">
      <alignment horizontal="right" vertical="center"/>
    </xf>
    <xf numFmtId="0" fontId="15" fillId="0" borderId="41" xfId="29" applyFont="1" applyFill="1" applyBorder="1" applyAlignment="1">
      <alignment horizontal="center" vertical="center" textRotation="255"/>
    </xf>
    <xf numFmtId="0" fontId="15" fillId="0" borderId="46" xfId="29" applyFont="1" applyFill="1" applyBorder="1" applyAlignment="1">
      <alignment horizontal="center" vertical="center" textRotation="255"/>
    </xf>
    <xf numFmtId="0" fontId="15" fillId="0" borderId="60" xfId="29" applyFont="1" applyFill="1" applyBorder="1" applyAlignment="1">
      <alignment horizontal="center" vertical="center" textRotation="255"/>
    </xf>
    <xf numFmtId="0" fontId="15" fillId="0" borderId="38" xfId="29" applyFont="1" applyFill="1" applyBorder="1" applyAlignment="1">
      <alignment horizontal="center" vertical="center" textRotation="255"/>
    </xf>
    <xf numFmtId="0" fontId="15" fillId="0" borderId="37" xfId="29" applyFont="1" applyFill="1" applyBorder="1" applyAlignment="1">
      <alignment horizontal="center" vertical="center" textRotation="255"/>
    </xf>
    <xf numFmtId="0" fontId="15" fillId="0" borderId="40" xfId="29" applyFont="1" applyFill="1" applyBorder="1" applyAlignment="1">
      <alignment horizontal="center" vertical="center" textRotation="255"/>
    </xf>
    <xf numFmtId="0" fontId="2" fillId="0" borderId="31" xfId="29" applyBorder="1" applyAlignment="1">
      <alignment horizontal="center" vertical="center"/>
    </xf>
    <xf numFmtId="0" fontId="2" fillId="0" borderId="42" xfId="29" applyBorder="1" applyAlignment="1">
      <alignment horizontal="center" vertical="center"/>
    </xf>
    <xf numFmtId="0" fontId="15" fillId="0" borderId="41" xfId="29" applyFont="1" applyBorder="1" applyAlignment="1">
      <alignment horizontal="center" vertical="center" wrapText="1"/>
    </xf>
    <xf numFmtId="0" fontId="15" fillId="0" borderId="12" xfId="29" applyFont="1" applyBorder="1" applyAlignment="1">
      <alignment horizontal="center" vertical="center" wrapText="1"/>
    </xf>
    <xf numFmtId="0" fontId="15" fillId="0" borderId="60" xfId="29" applyFont="1" applyBorder="1" applyAlignment="1">
      <alignment horizontal="center" vertical="center" wrapText="1"/>
    </xf>
    <xf numFmtId="0" fontId="15" fillId="0" borderId="0" xfId="29" applyFont="1" applyBorder="1" applyAlignment="1">
      <alignment horizontal="center" vertical="center" wrapText="1"/>
    </xf>
    <xf numFmtId="0" fontId="15" fillId="0" borderId="37" xfId="29" applyFont="1" applyBorder="1" applyAlignment="1">
      <alignment horizontal="center" vertical="center" wrapText="1"/>
    </xf>
    <xf numFmtId="0" fontId="15" fillId="0" borderId="49" xfId="29" applyFont="1" applyBorder="1" applyAlignment="1">
      <alignment horizontal="center" vertical="center" wrapText="1"/>
    </xf>
    <xf numFmtId="0" fontId="15" fillId="0" borderId="12" xfId="29" applyFont="1" applyBorder="1" applyAlignment="1">
      <alignment vertical="center" textRotation="255"/>
    </xf>
    <xf numFmtId="0" fontId="15" fillId="0" borderId="0" xfId="29" applyFont="1" applyBorder="1" applyAlignment="1">
      <alignment vertical="center" textRotation="255"/>
    </xf>
    <xf numFmtId="0" fontId="15" fillId="0" borderId="49" xfId="29" applyFont="1" applyBorder="1" applyAlignment="1">
      <alignment vertical="center" textRotation="255"/>
    </xf>
    <xf numFmtId="0" fontId="15" fillId="0" borderId="41" xfId="29" applyFont="1" applyBorder="1">
      <alignment vertical="center"/>
    </xf>
    <xf numFmtId="0" fontId="15" fillId="0" borderId="12" xfId="29" applyFont="1" applyBorder="1">
      <alignment vertical="center"/>
    </xf>
    <xf numFmtId="0" fontId="15" fillId="0" borderId="46" xfId="29" applyFont="1" applyBorder="1">
      <alignment vertical="center"/>
    </xf>
    <xf numFmtId="178" fontId="15" fillId="0" borderId="87" xfId="29" applyNumberFormat="1" applyFont="1" applyFill="1" applyBorder="1" applyAlignment="1">
      <alignment horizontal="right" vertical="center"/>
    </xf>
    <xf numFmtId="0" fontId="15" fillId="0" borderId="60" xfId="29" applyFont="1" applyBorder="1" applyAlignment="1">
      <alignment vertical="center"/>
    </xf>
    <xf numFmtId="0" fontId="9" fillId="0" borderId="0" xfId="5" applyBorder="1" applyAlignment="1">
      <alignment vertical="center"/>
    </xf>
    <xf numFmtId="0" fontId="9" fillId="0" borderId="38" xfId="5" applyBorder="1" applyAlignment="1">
      <alignment vertical="center"/>
    </xf>
    <xf numFmtId="0" fontId="20" fillId="0" borderId="60" xfId="29" applyFont="1" applyBorder="1">
      <alignment vertical="center"/>
    </xf>
    <xf numFmtId="0" fontId="20" fillId="0" borderId="0" xfId="29" applyFont="1" applyBorder="1">
      <alignment vertical="center"/>
    </xf>
    <xf numFmtId="0" fontId="20" fillId="0" borderId="38" xfId="29" applyFont="1" applyBorder="1">
      <alignment vertical="center"/>
    </xf>
    <xf numFmtId="178" fontId="15" fillId="0" borderId="84" xfId="29" applyNumberFormat="1" applyFont="1" applyFill="1" applyBorder="1" applyAlignment="1">
      <alignment horizontal="right" vertical="center"/>
    </xf>
    <xf numFmtId="178" fontId="15" fillId="0" borderId="82" xfId="29" applyNumberFormat="1" applyFont="1" applyFill="1" applyBorder="1" applyAlignment="1">
      <alignment horizontal="right" vertical="center"/>
    </xf>
    <xf numFmtId="181" fontId="15" fillId="0" borderId="84" xfId="29" applyNumberFormat="1" applyFont="1" applyFill="1" applyBorder="1" applyAlignment="1">
      <alignment horizontal="right" vertical="center"/>
    </xf>
    <xf numFmtId="181" fontId="15" fillId="0" borderId="46" xfId="29" applyNumberFormat="1" applyFont="1" applyFill="1" applyBorder="1" applyAlignment="1">
      <alignment horizontal="right" vertical="center"/>
    </xf>
    <xf numFmtId="0" fontId="9" fillId="0" borderId="0" xfId="5" applyAlignment="1">
      <alignment vertical="center"/>
    </xf>
    <xf numFmtId="187" fontId="15" fillId="0" borderId="84" xfId="29" applyNumberFormat="1" applyFont="1" applyFill="1" applyBorder="1" applyAlignment="1">
      <alignment horizontal="right" vertical="center"/>
    </xf>
    <xf numFmtId="187" fontId="15" fillId="0" borderId="12" xfId="29" applyNumberFormat="1" applyFont="1" applyFill="1" applyBorder="1" applyAlignment="1">
      <alignment horizontal="right" vertical="center"/>
    </xf>
    <xf numFmtId="187" fontId="15" fillId="0" borderId="82" xfId="29" applyNumberFormat="1" applyFont="1" applyFill="1" applyBorder="1" applyAlignment="1">
      <alignment horizontal="right" vertical="center"/>
    </xf>
    <xf numFmtId="0" fontId="15" fillId="0" borderId="39" xfId="29" applyFont="1" applyFill="1" applyBorder="1" applyAlignment="1">
      <alignment horizontal="center" vertical="center"/>
    </xf>
    <xf numFmtId="0" fontId="15" fillId="0" borderId="31" xfId="29" applyFont="1" applyFill="1" applyBorder="1" applyAlignment="1">
      <alignment horizontal="center" vertical="center"/>
    </xf>
    <xf numFmtId="0" fontId="15" fillId="0" borderId="42" xfId="29" applyFont="1" applyFill="1" applyBorder="1" applyAlignment="1">
      <alignment horizontal="center" vertical="center"/>
    </xf>
    <xf numFmtId="0" fontId="20" fillId="0" borderId="39" xfId="29" applyFont="1" applyFill="1" applyBorder="1" applyAlignment="1">
      <alignment horizontal="center" vertical="center"/>
    </xf>
    <xf numFmtId="0" fontId="20" fillId="0" borderId="31" xfId="29" applyFont="1" applyFill="1" applyBorder="1" applyAlignment="1">
      <alignment horizontal="center" vertical="center"/>
    </xf>
    <xf numFmtId="0" fontId="20" fillId="0" borderId="42" xfId="29" applyFont="1" applyFill="1" applyBorder="1" applyAlignment="1">
      <alignment horizontal="center" vertical="center"/>
    </xf>
    <xf numFmtId="181" fontId="15" fillId="0" borderId="83" xfId="29" applyNumberFormat="1" applyFont="1" applyFill="1" applyBorder="1" applyAlignment="1">
      <alignment horizontal="right" vertical="center"/>
    </xf>
    <xf numFmtId="178" fontId="15" fillId="0" borderId="83" xfId="29" applyNumberFormat="1" applyFont="1" applyFill="1" applyBorder="1" applyAlignment="1">
      <alignment horizontal="right" vertical="center"/>
    </xf>
    <xf numFmtId="49" fontId="18" fillId="0" borderId="1" xfId="29" applyNumberFormat="1" applyFont="1" applyFill="1" applyBorder="1" applyAlignment="1">
      <alignment horizontal="center" vertical="center"/>
    </xf>
    <xf numFmtId="49" fontId="18" fillId="0" borderId="2" xfId="29" applyNumberFormat="1" applyFont="1" applyFill="1" applyBorder="1" applyAlignment="1">
      <alignment horizontal="center" vertical="center"/>
    </xf>
    <xf numFmtId="49" fontId="18" fillId="0" borderId="3" xfId="29" applyNumberFormat="1" applyFont="1" applyFill="1" applyBorder="1" applyAlignment="1">
      <alignment horizontal="center" vertical="center"/>
    </xf>
    <xf numFmtId="0" fontId="15" fillId="0" borderId="34" xfId="29" applyFont="1" applyBorder="1" applyAlignment="1">
      <alignment horizontal="center" vertical="center"/>
    </xf>
    <xf numFmtId="0" fontId="27" fillId="5" borderId="72" xfId="30" applyFont="1" applyFill="1" applyBorder="1" applyAlignment="1" applyProtection="1">
      <alignment horizontal="center" vertical="center"/>
    </xf>
    <xf numFmtId="0" fontId="27" fillId="5" borderId="67" xfId="30" applyFont="1" applyFill="1" applyBorder="1" applyAlignment="1" applyProtection="1">
      <alignment horizontal="center" vertical="center"/>
    </xf>
    <xf numFmtId="188" fontId="27" fillId="5" borderId="130" xfId="32" applyNumberFormat="1" applyFont="1" applyFill="1" applyBorder="1" applyAlignment="1" applyProtection="1">
      <alignment horizontal="right" vertical="center" shrinkToFit="1"/>
    </xf>
    <xf numFmtId="188" fontId="27" fillId="5" borderId="18" xfId="32" applyNumberFormat="1" applyFont="1" applyFill="1" applyBorder="1" applyAlignment="1" applyProtection="1">
      <alignment horizontal="right" vertical="center" shrinkToFit="1"/>
    </xf>
    <xf numFmtId="188" fontId="27" fillId="5" borderId="184" xfId="32" applyNumberFormat="1" applyFont="1" applyFill="1" applyBorder="1" applyAlignment="1" applyProtection="1">
      <alignment horizontal="right" vertical="center" shrinkToFit="1"/>
    </xf>
    <xf numFmtId="188" fontId="27" fillId="5" borderId="166" xfId="32" applyNumberFormat="1" applyFont="1" applyFill="1" applyBorder="1" applyAlignment="1" applyProtection="1">
      <alignment horizontal="right" vertical="center" shrinkToFit="1"/>
    </xf>
    <xf numFmtId="188" fontId="27" fillId="5" borderId="167" xfId="32" applyNumberFormat="1" applyFont="1" applyFill="1" applyBorder="1" applyAlignment="1" applyProtection="1">
      <alignment horizontal="right" vertical="center" shrinkToFit="1"/>
    </xf>
    <xf numFmtId="188" fontId="27" fillId="5" borderId="185" xfId="32" applyNumberFormat="1" applyFont="1" applyFill="1" applyBorder="1" applyAlignment="1" applyProtection="1">
      <alignment horizontal="right" vertical="center" shrinkToFit="1"/>
    </xf>
    <xf numFmtId="0" fontId="27" fillId="5" borderId="71" xfId="30" applyFont="1" applyFill="1" applyBorder="1" applyProtection="1">
      <alignment vertical="center"/>
    </xf>
    <xf numFmtId="0" fontId="27" fillId="5" borderId="72" xfId="30" applyFont="1" applyFill="1" applyBorder="1" applyProtection="1">
      <alignment vertical="center"/>
    </xf>
    <xf numFmtId="0" fontId="27" fillId="5" borderId="67" xfId="30" applyFont="1" applyFill="1" applyBorder="1" applyProtection="1">
      <alignment vertical="center"/>
    </xf>
    <xf numFmtId="189" fontId="27" fillId="5" borderId="69" xfId="32" applyNumberFormat="1" applyFont="1" applyFill="1" applyBorder="1" applyAlignment="1" applyProtection="1">
      <alignment horizontal="right" vertical="center" shrinkToFit="1"/>
    </xf>
    <xf numFmtId="189" fontId="27" fillId="5" borderId="72" xfId="32" applyNumberFormat="1" applyFont="1" applyFill="1" applyBorder="1" applyAlignment="1" applyProtection="1">
      <alignment horizontal="right" vertical="center" shrinkToFit="1"/>
    </xf>
    <xf numFmtId="189" fontId="27" fillId="5" borderId="67" xfId="32" applyNumberFormat="1" applyFont="1" applyFill="1" applyBorder="1" applyAlignment="1" applyProtection="1">
      <alignment horizontal="right" vertical="center" shrinkToFit="1"/>
    </xf>
    <xf numFmtId="189" fontId="27" fillId="5" borderId="181" xfId="32" applyNumberFormat="1" applyFont="1" applyFill="1" applyBorder="1" applyAlignment="1" applyProtection="1">
      <alignment horizontal="right" vertical="center" shrinkToFit="1"/>
    </xf>
    <xf numFmtId="189" fontId="27" fillId="5" borderId="182" xfId="32" applyNumberFormat="1" applyFont="1" applyFill="1" applyBorder="1" applyAlignment="1" applyProtection="1">
      <alignment horizontal="right" vertical="center" shrinkToFit="1"/>
    </xf>
    <xf numFmtId="189" fontId="27" fillId="5" borderId="18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wrapText="1"/>
    </xf>
    <xf numFmtId="0" fontId="27" fillId="5" borderId="12" xfId="30" applyFont="1" applyFill="1" applyBorder="1" applyAlignment="1" applyProtection="1">
      <alignment horizontal="left" vertical="center" wrapText="1"/>
    </xf>
    <xf numFmtId="0" fontId="27" fillId="5" borderId="71" xfId="30" applyFont="1" applyFill="1" applyBorder="1" applyAlignment="1" applyProtection="1">
      <alignment horizontal="left" vertical="center" wrapText="1"/>
    </xf>
    <xf numFmtId="0" fontId="27" fillId="5" borderId="72" xfId="30" applyFont="1" applyFill="1" applyBorder="1" applyAlignment="1" applyProtection="1">
      <alignment horizontal="left" vertical="center" wrapText="1"/>
    </xf>
    <xf numFmtId="0" fontId="27" fillId="5" borderId="12" xfId="30" applyFont="1" applyFill="1" applyBorder="1" applyAlignment="1" applyProtection="1">
      <alignment horizontal="center" vertical="center"/>
    </xf>
    <xf numFmtId="0" fontId="27" fillId="5" borderId="46" xfId="30" applyFont="1" applyFill="1" applyBorder="1" applyAlignment="1" applyProtection="1">
      <alignment horizontal="center" vertical="center"/>
    </xf>
    <xf numFmtId="188" fontId="27" fillId="5" borderId="39" xfId="32" applyNumberFormat="1" applyFont="1" applyFill="1" applyBorder="1" applyAlignment="1" applyProtection="1">
      <alignment horizontal="right" vertical="center" shrinkToFit="1"/>
    </xf>
    <xf numFmtId="188" fontId="27" fillId="5" borderId="31" xfId="32" applyNumberFormat="1" applyFont="1" applyFill="1" applyBorder="1" applyAlignment="1" applyProtection="1">
      <alignment horizontal="right" vertical="center" shrinkToFit="1"/>
    </xf>
    <xf numFmtId="188" fontId="27" fillId="5" borderId="156" xfId="32" applyNumberFormat="1" applyFont="1" applyFill="1" applyBorder="1" applyAlignment="1" applyProtection="1">
      <alignment horizontal="right" vertical="center" shrinkToFit="1"/>
    </xf>
    <xf numFmtId="188" fontId="27" fillId="5" borderId="157" xfId="32" applyNumberFormat="1" applyFont="1" applyFill="1" applyBorder="1" applyAlignment="1" applyProtection="1">
      <alignment horizontal="right" vertical="center" shrinkToFit="1"/>
    </xf>
    <xf numFmtId="188" fontId="27" fillId="5" borderId="158" xfId="32" applyNumberFormat="1" applyFont="1" applyFill="1" applyBorder="1" applyAlignment="1" applyProtection="1">
      <alignment horizontal="right" vertical="center" shrinkToFit="1"/>
    </xf>
    <xf numFmtId="188" fontId="27" fillId="5" borderId="159" xfId="32" applyNumberFormat="1" applyFont="1" applyFill="1" applyBorder="1" applyAlignment="1" applyProtection="1">
      <alignment horizontal="right" vertical="center" shrinkToFit="1"/>
    </xf>
    <xf numFmtId="188" fontId="27" fillId="5" borderId="160" xfId="32" applyNumberFormat="1" applyFont="1" applyFill="1" applyBorder="1" applyAlignment="1" applyProtection="1">
      <alignment horizontal="right" vertical="center" shrinkToFit="1"/>
    </xf>
    <xf numFmtId="0" fontId="27" fillId="5" borderId="7" xfId="30" applyFont="1" applyFill="1" applyBorder="1" applyProtection="1">
      <alignment vertical="center"/>
    </xf>
    <xf numFmtId="0" fontId="27" fillId="5" borderId="0" xfId="30" applyFont="1" applyFill="1" applyBorder="1" applyProtection="1">
      <alignment vertical="center"/>
    </xf>
    <xf numFmtId="0" fontId="27" fillId="5" borderId="38" xfId="30" applyFont="1" applyFill="1" applyBorder="1" applyProtection="1">
      <alignment vertical="center"/>
    </xf>
    <xf numFmtId="189" fontId="27" fillId="5" borderId="60" xfId="32" applyNumberFormat="1" applyFont="1" applyFill="1" applyBorder="1" applyAlignment="1" applyProtection="1">
      <alignment horizontal="right" vertical="center" shrinkToFit="1"/>
    </xf>
    <xf numFmtId="189" fontId="27" fillId="5" borderId="0" xfId="32" applyNumberFormat="1" applyFont="1" applyFill="1" applyBorder="1" applyAlignment="1" applyProtection="1">
      <alignment horizontal="right" vertical="center" shrinkToFit="1"/>
    </xf>
    <xf numFmtId="189" fontId="27" fillId="5" borderId="38" xfId="32" applyNumberFormat="1" applyFont="1" applyFill="1" applyBorder="1" applyAlignment="1" applyProtection="1">
      <alignment horizontal="right" vertical="center" shrinkToFit="1"/>
    </xf>
    <xf numFmtId="189" fontId="27" fillId="5" borderId="0" xfId="32" applyNumberFormat="1" applyFont="1" applyFill="1" applyAlignment="1" applyProtection="1">
      <alignment horizontal="right" vertical="center" shrinkToFit="1"/>
    </xf>
    <xf numFmtId="189" fontId="27" fillId="5" borderId="62" xfId="32" applyNumberFormat="1" applyFont="1" applyFill="1" applyBorder="1" applyAlignment="1" applyProtection="1">
      <alignment horizontal="right" vertical="center" shrinkToFit="1"/>
    </xf>
    <xf numFmtId="0" fontId="29" fillId="5" borderId="24" xfId="30" applyFont="1" applyFill="1" applyBorder="1" applyAlignment="1" applyProtection="1">
      <alignment horizontal="left" vertical="center"/>
    </xf>
    <xf numFmtId="0" fontId="27" fillId="5" borderId="49" xfId="30" applyFont="1" applyFill="1" applyBorder="1" applyAlignment="1" applyProtection="1">
      <alignment horizontal="left" vertical="center"/>
    </xf>
    <xf numFmtId="0" fontId="27" fillId="5" borderId="49" xfId="30" applyFont="1" applyFill="1" applyBorder="1" applyAlignment="1" applyProtection="1">
      <alignment horizontal="right" vertical="center" wrapText="1"/>
    </xf>
    <xf numFmtId="0" fontId="27" fillId="5" borderId="49" xfId="30" applyFont="1" applyFill="1" applyBorder="1" applyAlignment="1" applyProtection="1">
      <alignment horizontal="right" vertical="center"/>
    </xf>
    <xf numFmtId="0" fontId="27" fillId="5" borderId="40" xfId="30" applyFont="1" applyFill="1" applyBorder="1" applyAlignment="1" applyProtection="1">
      <alignment horizontal="right" vertical="center"/>
    </xf>
    <xf numFmtId="177" fontId="27" fillId="5" borderId="37" xfId="32" applyNumberFormat="1" applyFont="1" applyFill="1" applyBorder="1" applyAlignment="1" applyProtection="1">
      <alignment horizontal="right" vertical="center" shrinkToFit="1"/>
    </xf>
    <xf numFmtId="177" fontId="27" fillId="5" borderId="49" xfId="32" applyNumberFormat="1" applyFont="1" applyFill="1" applyBorder="1" applyAlignment="1" applyProtection="1">
      <alignment horizontal="right" vertical="center" shrinkToFit="1"/>
    </xf>
    <xf numFmtId="177" fontId="27" fillId="5" borderId="89" xfId="32" applyNumberFormat="1" applyFont="1" applyFill="1" applyBorder="1" applyAlignment="1" applyProtection="1">
      <alignment horizontal="right" vertical="center" shrinkToFit="1"/>
    </xf>
    <xf numFmtId="177" fontId="27" fillId="5" borderId="91" xfId="32" applyNumberFormat="1" applyFont="1" applyFill="1" applyBorder="1" applyAlignment="1" applyProtection="1">
      <alignment horizontal="right" vertical="center" shrinkToFit="1"/>
    </xf>
    <xf numFmtId="188" fontId="27" fillId="5" borderId="178" xfId="32" applyNumberFormat="1" applyFont="1" applyFill="1" applyBorder="1" applyAlignment="1" applyProtection="1">
      <alignment horizontal="right" vertical="center" shrinkToFit="1"/>
    </xf>
    <xf numFmtId="188" fontId="27" fillId="5" borderId="179" xfId="32" applyNumberFormat="1" applyFont="1" applyFill="1" applyBorder="1" applyAlignment="1" applyProtection="1">
      <alignment horizontal="right" vertical="center" shrinkToFit="1"/>
    </xf>
    <xf numFmtId="188" fontId="27" fillId="5" borderId="180" xfId="32" applyNumberFormat="1" applyFont="1" applyFill="1" applyBorder="1" applyAlignment="1" applyProtection="1">
      <alignment horizontal="right" vertical="center" shrinkToFit="1"/>
    </xf>
    <xf numFmtId="176" fontId="27" fillId="5" borderId="60" xfId="32" applyNumberFormat="1" applyFont="1" applyFill="1" applyBorder="1" applyAlignment="1" applyProtection="1">
      <alignment horizontal="right" vertical="center" shrinkToFit="1"/>
    </xf>
    <xf numFmtId="176" fontId="27" fillId="5" borderId="0" xfId="32" applyNumberFormat="1" applyFont="1" applyFill="1" applyBorder="1" applyAlignment="1" applyProtection="1">
      <alignment horizontal="right" vertical="center" shrinkToFit="1"/>
    </xf>
    <xf numFmtId="176" fontId="27" fillId="5" borderId="38" xfId="32" applyNumberFormat="1" applyFont="1" applyFill="1" applyBorder="1" applyAlignment="1" applyProtection="1">
      <alignment horizontal="right" vertical="center" shrinkToFit="1"/>
    </xf>
    <xf numFmtId="176" fontId="27" fillId="5" borderId="0" xfId="32" applyNumberFormat="1" applyFont="1" applyFill="1" applyAlignment="1" applyProtection="1">
      <alignment horizontal="right" vertical="center" shrinkToFit="1"/>
    </xf>
    <xf numFmtId="176" fontId="27" fillId="5" borderId="62" xfId="32" applyNumberFormat="1" applyFont="1" applyFill="1" applyBorder="1" applyAlignment="1" applyProtection="1">
      <alignment horizontal="right" vertical="center" shrinkToFit="1"/>
    </xf>
    <xf numFmtId="0" fontId="27" fillId="5" borderId="7" xfId="30" applyFont="1" applyFill="1" applyBorder="1" applyAlignment="1" applyProtection="1">
      <alignment horizontal="left" vertical="center"/>
    </xf>
    <xf numFmtId="0" fontId="27" fillId="5" borderId="0" xfId="30" applyFont="1" applyFill="1" applyBorder="1" applyAlignment="1" applyProtection="1">
      <alignment horizontal="left" vertical="center"/>
    </xf>
    <xf numFmtId="0" fontId="27" fillId="5" borderId="0" xfId="30" applyFont="1" applyFill="1" applyBorder="1" applyAlignment="1" applyProtection="1">
      <alignment horizontal="right" vertical="center" wrapText="1"/>
    </xf>
    <xf numFmtId="0" fontId="27" fillId="5" borderId="0" xfId="30" applyFont="1" applyFill="1" applyBorder="1" applyAlignment="1" applyProtection="1">
      <alignment horizontal="right" vertical="center"/>
    </xf>
    <xf numFmtId="0" fontId="27" fillId="5" borderId="38" xfId="30" applyFont="1" applyFill="1" applyBorder="1" applyAlignment="1" applyProtection="1">
      <alignment horizontal="right" vertical="center"/>
    </xf>
    <xf numFmtId="177" fontId="27" fillId="5" borderId="60" xfId="32" applyNumberFormat="1" applyFont="1" applyFill="1" applyBorder="1" applyAlignment="1" applyProtection="1">
      <alignment horizontal="right" vertical="center" shrinkToFit="1"/>
    </xf>
    <xf numFmtId="177" fontId="27" fillId="5" borderId="0" xfId="32" applyNumberFormat="1" applyFont="1" applyFill="1" applyBorder="1" applyAlignment="1" applyProtection="1">
      <alignment horizontal="right" vertical="center" shrinkToFit="1"/>
    </xf>
    <xf numFmtId="177" fontId="27" fillId="5" borderId="85" xfId="32" applyNumberFormat="1" applyFont="1" applyFill="1" applyBorder="1" applyAlignment="1" applyProtection="1">
      <alignment horizontal="right" vertical="center" shrinkToFit="1"/>
    </xf>
    <xf numFmtId="177" fontId="27" fillId="5" borderId="88" xfId="32" applyNumberFormat="1" applyFont="1" applyFill="1" applyBorder="1" applyAlignment="1" applyProtection="1">
      <alignment horizontal="right" vertical="center" shrinkToFit="1"/>
    </xf>
    <xf numFmtId="188" fontId="27" fillId="5" borderId="175" xfId="32" applyNumberFormat="1" applyFont="1" applyFill="1" applyBorder="1" applyAlignment="1" applyProtection="1">
      <alignment horizontal="right" vertical="center" shrinkToFit="1"/>
    </xf>
    <xf numFmtId="188" fontId="27" fillId="5" borderId="176" xfId="32" applyNumberFormat="1" applyFont="1" applyFill="1" applyBorder="1" applyAlignment="1" applyProtection="1">
      <alignment horizontal="right" vertical="center" shrinkToFit="1"/>
    </xf>
    <xf numFmtId="188" fontId="27" fillId="5" borderId="177" xfId="32" applyNumberFormat="1" applyFont="1" applyFill="1" applyBorder="1" applyAlignment="1" applyProtection="1">
      <alignment horizontal="right" vertical="center" shrinkToFit="1"/>
    </xf>
    <xf numFmtId="176" fontId="27" fillId="5" borderId="41" xfId="32" applyNumberFormat="1" applyFont="1" applyFill="1" applyBorder="1" applyAlignment="1" applyProtection="1">
      <alignment horizontal="right" vertical="center" shrinkToFit="1"/>
    </xf>
    <xf numFmtId="176" fontId="27" fillId="5" borderId="12" xfId="32" applyNumberFormat="1" applyFont="1" applyFill="1" applyBorder="1" applyAlignment="1" applyProtection="1">
      <alignment horizontal="right" vertical="center" shrinkToFit="1"/>
    </xf>
    <xf numFmtId="176" fontId="27" fillId="5" borderId="13" xfId="32" applyNumberFormat="1" applyFont="1" applyFill="1" applyBorder="1" applyAlignment="1" applyProtection="1">
      <alignment horizontal="right" vertical="center" shrinkToFit="1"/>
    </xf>
    <xf numFmtId="0" fontId="27" fillId="5" borderId="69" xfId="30" applyFont="1" applyFill="1" applyBorder="1" applyProtection="1">
      <alignment vertical="center"/>
    </xf>
    <xf numFmtId="177" fontId="27" fillId="5" borderId="172" xfId="32" applyNumberFormat="1" applyFont="1" applyFill="1" applyBorder="1" applyAlignment="1" applyProtection="1">
      <alignment horizontal="right" vertical="center" shrinkToFit="1"/>
    </xf>
    <xf numFmtId="177" fontId="27" fillId="5" borderId="173" xfId="32" applyNumberFormat="1" applyFont="1" applyFill="1" applyBorder="1" applyAlignment="1" applyProtection="1">
      <alignment horizontal="right" vertical="center" shrinkToFit="1"/>
    </xf>
    <xf numFmtId="188" fontId="27" fillId="5" borderId="173" xfId="32" applyNumberFormat="1" applyFont="1" applyFill="1" applyBorder="1" applyAlignment="1" applyProtection="1">
      <alignment horizontal="right" vertical="center" shrinkToFit="1"/>
    </xf>
    <xf numFmtId="188" fontId="27" fillId="5" borderId="174" xfId="32" applyNumberFormat="1" applyFont="1" applyFill="1" applyBorder="1" applyAlignment="1" applyProtection="1">
      <alignment horizontal="right" vertical="center" shrinkToFit="1"/>
    </xf>
    <xf numFmtId="188" fontId="27" fillId="5" borderId="86" xfId="32" applyNumberFormat="1" applyFont="1" applyFill="1" applyBorder="1" applyAlignment="1" applyProtection="1">
      <alignment horizontal="right" vertical="center" shrinkToFit="1"/>
    </xf>
    <xf numFmtId="188" fontId="27" fillId="5" borderId="155"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xf>
    <xf numFmtId="0" fontId="27" fillId="5" borderId="12" xfId="30" applyFont="1" applyFill="1" applyBorder="1" applyAlignment="1" applyProtection="1">
      <alignment horizontal="left" vertical="center"/>
    </xf>
    <xf numFmtId="0" fontId="27" fillId="5" borderId="12" xfId="30" applyFont="1" applyFill="1" applyBorder="1" applyAlignment="1" applyProtection="1">
      <alignment horizontal="right" vertical="center"/>
    </xf>
    <xf numFmtId="0" fontId="27" fillId="5" borderId="46" xfId="30" applyFont="1" applyFill="1" applyBorder="1" applyAlignment="1" applyProtection="1">
      <alignment horizontal="right" vertical="center"/>
    </xf>
    <xf numFmtId="177" fontId="27" fillId="5" borderId="41" xfId="31" applyNumberFormat="1" applyFont="1" applyFill="1" applyBorder="1" applyAlignment="1" applyProtection="1">
      <alignment horizontal="right" vertical="center" shrinkToFit="1"/>
    </xf>
    <xf numFmtId="177" fontId="27" fillId="5" borderId="12" xfId="31" applyNumberFormat="1" applyFont="1" applyFill="1" applyBorder="1" applyAlignment="1" applyProtection="1">
      <alignment horizontal="right" vertical="center" shrinkToFit="1"/>
    </xf>
    <xf numFmtId="177" fontId="27" fillId="5" borderId="82" xfId="31" applyNumberFormat="1" applyFont="1" applyFill="1" applyBorder="1" applyAlignment="1" applyProtection="1">
      <alignment horizontal="right" vertical="center" shrinkToFit="1"/>
    </xf>
    <xf numFmtId="177" fontId="27" fillId="5" borderId="84" xfId="31" applyNumberFormat="1" applyFont="1" applyFill="1" applyBorder="1" applyAlignment="1" applyProtection="1">
      <alignment horizontal="right" vertical="center" shrinkToFit="1"/>
    </xf>
    <xf numFmtId="188" fontId="27" fillId="5" borderId="169" xfId="32" applyNumberFormat="1" applyFont="1" applyFill="1" applyBorder="1" applyAlignment="1" applyProtection="1">
      <alignment horizontal="right" vertical="center" shrinkToFit="1"/>
    </xf>
    <xf numFmtId="188" fontId="27" fillId="5" borderId="170" xfId="32" applyNumberFormat="1" applyFont="1" applyFill="1" applyBorder="1" applyAlignment="1" applyProtection="1">
      <alignment horizontal="right" vertical="center" shrinkToFit="1"/>
    </xf>
    <xf numFmtId="188" fontId="27" fillId="5" borderId="171" xfId="32" applyNumberFormat="1" applyFont="1" applyFill="1" applyBorder="1" applyAlignment="1" applyProtection="1">
      <alignment horizontal="right" vertical="center" shrinkToFit="1"/>
    </xf>
    <xf numFmtId="0" fontId="27" fillId="5" borderId="11" xfId="30" applyFont="1" applyFill="1" applyBorder="1" applyProtection="1">
      <alignment vertical="center"/>
    </xf>
    <xf numFmtId="0" fontId="27" fillId="5" borderId="12" xfId="30" applyFont="1" applyFill="1" applyBorder="1" applyProtection="1">
      <alignment vertical="center"/>
    </xf>
    <xf numFmtId="0" fontId="27" fillId="5" borderId="46" xfId="30" applyFont="1" applyFill="1" applyBorder="1" applyProtection="1">
      <alignment vertical="center"/>
    </xf>
    <xf numFmtId="176" fontId="27" fillId="5" borderId="46" xfId="32" applyNumberFormat="1" applyFont="1" applyFill="1" applyBorder="1" applyAlignment="1" applyProtection="1">
      <alignment horizontal="right" vertical="center" shrinkToFit="1"/>
    </xf>
    <xf numFmtId="0" fontId="27" fillId="5" borderId="75" xfId="30" applyFont="1" applyFill="1" applyBorder="1" applyAlignment="1" applyProtection="1">
      <alignment horizontal="center" vertical="center"/>
    </xf>
    <xf numFmtId="0" fontId="27" fillId="5" borderId="25" xfId="30" applyFont="1" applyFill="1" applyBorder="1" applyAlignment="1" applyProtection="1">
      <alignment horizontal="center" vertical="center"/>
    </xf>
    <xf numFmtId="0" fontId="27" fillId="5" borderId="76" xfId="30" applyFont="1" applyFill="1" applyBorder="1" applyAlignment="1" applyProtection="1">
      <alignment horizontal="center" vertical="center"/>
    </xf>
    <xf numFmtId="0" fontId="27" fillId="5" borderId="26" xfId="30" applyFont="1" applyFill="1" applyBorder="1" applyAlignment="1" applyProtection="1">
      <alignment horizontal="center" vertical="center"/>
    </xf>
    <xf numFmtId="0" fontId="27" fillId="5" borderId="60" xfId="30" applyFont="1" applyFill="1" applyBorder="1" applyProtection="1">
      <alignment vertical="center"/>
    </xf>
    <xf numFmtId="177" fontId="27" fillId="5" borderId="154" xfId="32" applyNumberFormat="1" applyFont="1" applyFill="1" applyBorder="1" applyAlignment="1" applyProtection="1">
      <alignment horizontal="right" vertical="center" shrinkToFit="1"/>
    </xf>
    <xf numFmtId="177" fontId="27" fillId="5" borderId="86"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center" textRotation="255" wrapText="1"/>
    </xf>
    <xf numFmtId="0" fontId="27" fillId="5" borderId="46" xfId="30" applyFont="1" applyFill="1" applyBorder="1" applyAlignment="1" applyProtection="1">
      <alignment horizontal="center" vertical="center" textRotation="255" wrapText="1"/>
    </xf>
    <xf numFmtId="0" fontId="27" fillId="5" borderId="7" xfId="30" applyFont="1" applyFill="1" applyBorder="1" applyAlignment="1" applyProtection="1">
      <alignment horizontal="center" vertical="center" textRotation="255" wrapText="1"/>
    </xf>
    <xf numFmtId="0" fontId="27" fillId="5" borderId="38" xfId="30" applyFont="1" applyFill="1" applyBorder="1" applyAlignment="1" applyProtection="1">
      <alignment horizontal="center" vertical="center" textRotation="255" wrapText="1"/>
    </xf>
    <xf numFmtId="0" fontId="27" fillId="5" borderId="24" xfId="30" applyFont="1" applyFill="1" applyBorder="1" applyAlignment="1" applyProtection="1">
      <alignment horizontal="center" vertical="center" textRotation="255" wrapText="1"/>
    </xf>
    <xf numFmtId="0" fontId="27" fillId="5" borderId="40" xfId="30" applyFont="1" applyFill="1" applyBorder="1" applyAlignment="1" applyProtection="1">
      <alignment horizontal="center" vertical="center" textRotation="255" wrapText="1"/>
    </xf>
    <xf numFmtId="0" fontId="27" fillId="5" borderId="60"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38" xfId="30" applyFont="1" applyFill="1" applyBorder="1" applyAlignment="1" applyProtection="1">
      <alignment vertical="center"/>
    </xf>
    <xf numFmtId="188" fontId="27" fillId="5" borderId="88" xfId="32" applyNumberFormat="1" applyFont="1" applyFill="1" applyBorder="1" applyAlignment="1" applyProtection="1">
      <alignment horizontal="right" vertical="center" shrinkToFit="1"/>
    </xf>
    <xf numFmtId="188" fontId="27" fillId="5" borderId="0" xfId="32" applyNumberFormat="1" applyFont="1" applyFill="1" applyBorder="1" applyAlignment="1" applyProtection="1">
      <alignment horizontal="right" vertical="center" shrinkToFit="1"/>
    </xf>
    <xf numFmtId="188" fontId="27" fillId="5" borderId="62" xfId="32" applyNumberFormat="1" applyFont="1" applyFill="1" applyBorder="1" applyAlignment="1" applyProtection="1">
      <alignment horizontal="right" vertical="center" shrinkToFit="1"/>
    </xf>
    <xf numFmtId="0" fontId="27" fillId="5" borderId="17" xfId="30" applyFont="1" applyFill="1" applyBorder="1" applyAlignment="1" applyProtection="1">
      <alignment horizontal="left" vertical="center" wrapText="1"/>
    </xf>
    <xf numFmtId="0" fontId="27" fillId="5" borderId="18" xfId="30" applyFont="1" applyFill="1" applyBorder="1" applyAlignment="1" applyProtection="1">
      <alignment horizontal="left" vertical="center"/>
    </xf>
    <xf numFmtId="0" fontId="27" fillId="5" borderId="43" xfId="30" applyFont="1" applyFill="1" applyBorder="1" applyAlignment="1" applyProtection="1">
      <alignment horizontal="left" vertical="center"/>
    </xf>
    <xf numFmtId="188" fontId="27" fillId="5" borderId="128" xfId="32" applyNumberFormat="1" applyFont="1" applyFill="1" applyBorder="1" applyAlignment="1" applyProtection="1">
      <alignment horizontal="right" vertical="center" shrinkToFit="1"/>
    </xf>
    <xf numFmtId="188" fontId="27" fillId="5" borderId="129" xfId="32" applyNumberFormat="1" applyFont="1" applyFill="1" applyBorder="1" applyAlignment="1" applyProtection="1">
      <alignment horizontal="right" vertical="center" shrinkToFit="1"/>
    </xf>
    <xf numFmtId="177" fontId="27" fillId="5" borderId="164" xfId="32" applyNumberFormat="1" applyFont="1" applyFill="1" applyBorder="1" applyAlignment="1" applyProtection="1">
      <alignment horizontal="right" vertical="center" shrinkToFit="1"/>
    </xf>
    <xf numFmtId="177" fontId="27" fillId="5" borderId="165" xfId="32" applyNumberFormat="1" applyFont="1" applyFill="1" applyBorder="1" applyAlignment="1" applyProtection="1">
      <alignment horizontal="right" vertical="center" shrinkToFit="1"/>
    </xf>
    <xf numFmtId="188" fontId="27" fillId="5" borderId="162" xfId="32" applyNumberFormat="1" applyFont="1" applyFill="1" applyBorder="1" applyAlignment="1" applyProtection="1">
      <alignment horizontal="right" vertical="center" shrinkToFit="1"/>
    </xf>
    <xf numFmtId="0" fontId="27" fillId="5" borderId="60" xfId="32" applyFont="1" applyFill="1" applyBorder="1" applyAlignment="1" applyProtection="1">
      <alignment horizontal="left" vertical="center" shrinkToFit="1"/>
    </xf>
    <xf numFmtId="0" fontId="27" fillId="5" borderId="0" xfId="32" applyFont="1" applyFill="1" applyBorder="1" applyAlignment="1" applyProtection="1">
      <alignment horizontal="left" vertical="center" shrinkToFit="1"/>
    </xf>
    <xf numFmtId="0" fontId="27" fillId="5" borderId="38" xfId="32" applyFont="1" applyFill="1" applyBorder="1" applyAlignment="1" applyProtection="1">
      <alignment horizontal="left" vertical="center" shrinkToFit="1"/>
    </xf>
    <xf numFmtId="0" fontId="27" fillId="5" borderId="37" xfId="30" applyFont="1" applyFill="1" applyBorder="1" applyAlignment="1" applyProtection="1">
      <alignment vertical="center"/>
    </xf>
    <xf numFmtId="0" fontId="27" fillId="5" borderId="49" xfId="30" applyFont="1" applyFill="1" applyBorder="1" applyAlignment="1" applyProtection="1">
      <alignment vertical="center"/>
    </xf>
    <xf numFmtId="0" fontId="27" fillId="5" borderId="40" xfId="30" applyFont="1" applyFill="1" applyBorder="1" applyAlignment="1" applyProtection="1">
      <alignment vertical="center"/>
    </xf>
    <xf numFmtId="0" fontId="27" fillId="5" borderId="81" xfId="30" applyFont="1" applyFill="1" applyBorder="1" applyAlignment="1" applyProtection="1">
      <alignment horizontal="center" vertical="center"/>
    </xf>
    <xf numFmtId="177" fontId="27" fillId="5" borderId="83" xfId="32" applyNumberFormat="1" applyFont="1" applyFill="1" applyBorder="1" applyAlignment="1" applyProtection="1">
      <alignment horizontal="right" vertical="center" shrinkToFit="1"/>
    </xf>
    <xf numFmtId="188" fontId="27" fillId="5" borderId="83" xfId="32" applyNumberFormat="1" applyFont="1" applyFill="1" applyBorder="1" applyAlignment="1" applyProtection="1">
      <alignment horizontal="right" vertical="center" shrinkToFit="1"/>
    </xf>
    <xf numFmtId="188" fontId="27" fillId="5" borderId="153" xfId="32" applyNumberFormat="1" applyFont="1" applyFill="1" applyBorder="1" applyAlignment="1" applyProtection="1">
      <alignment horizontal="right" vertical="center" shrinkToFit="1"/>
    </xf>
    <xf numFmtId="177" fontId="27" fillId="5" borderId="90" xfId="32" applyNumberFormat="1" applyFont="1" applyFill="1" applyBorder="1" applyAlignment="1" applyProtection="1">
      <alignment horizontal="right" vertical="center" shrinkToFit="1"/>
    </xf>
    <xf numFmtId="188" fontId="27" fillId="5" borderId="163" xfId="32" applyNumberFormat="1" applyFont="1" applyFill="1" applyBorder="1" applyAlignment="1" applyProtection="1">
      <alignment horizontal="right" vertical="center" shrinkToFit="1"/>
    </xf>
    <xf numFmtId="188" fontId="27" fillId="5" borderId="45" xfId="32" applyNumberFormat="1" applyFont="1" applyFill="1" applyBorder="1" applyAlignment="1" applyProtection="1">
      <alignment horizontal="right" vertical="center" shrinkToFit="1"/>
    </xf>
    <xf numFmtId="188" fontId="27" fillId="5" borderId="91" xfId="32" applyNumberFormat="1" applyFont="1" applyFill="1" applyBorder="1" applyAlignment="1" applyProtection="1">
      <alignment horizontal="right" vertical="center" shrinkToFit="1"/>
    </xf>
    <xf numFmtId="188" fontId="27" fillId="5" borderId="49" xfId="32" applyNumberFormat="1" applyFont="1" applyFill="1" applyBorder="1" applyAlignment="1" applyProtection="1">
      <alignment horizontal="right" vertical="center" shrinkToFit="1"/>
    </xf>
    <xf numFmtId="188" fontId="27" fillId="5" borderId="6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center" wrapText="1"/>
    </xf>
    <xf numFmtId="0" fontId="27" fillId="5" borderId="12" xfId="30" applyFont="1" applyFill="1" applyBorder="1" applyAlignment="1" applyProtection="1">
      <alignment horizontal="center" vertical="center" wrapText="1"/>
    </xf>
    <xf numFmtId="0" fontId="27" fillId="5" borderId="46" xfId="30" applyFont="1" applyFill="1" applyBorder="1" applyAlignment="1" applyProtection="1">
      <alignment horizontal="center" vertical="center" wrapText="1"/>
    </xf>
    <xf numFmtId="0" fontId="27" fillId="5" borderId="7" xfId="30" applyFont="1" applyFill="1" applyBorder="1" applyAlignment="1" applyProtection="1">
      <alignment horizontal="center" vertical="center" wrapText="1"/>
    </xf>
    <xf numFmtId="0" fontId="27" fillId="5" borderId="0" xfId="30" applyFont="1" applyFill="1" applyBorder="1" applyAlignment="1" applyProtection="1">
      <alignment horizontal="center" vertical="center" wrapText="1"/>
    </xf>
    <xf numFmtId="0" fontId="27" fillId="5" borderId="38" xfId="30" applyFont="1" applyFill="1" applyBorder="1" applyAlignment="1" applyProtection="1">
      <alignment horizontal="center" vertical="center" wrapText="1"/>
    </xf>
    <xf numFmtId="0" fontId="27" fillId="5" borderId="71" xfId="30" applyFont="1" applyFill="1" applyBorder="1" applyAlignment="1" applyProtection="1">
      <alignment horizontal="center" vertical="center" wrapText="1"/>
    </xf>
    <xf numFmtId="0" fontId="27" fillId="5" borderId="72" xfId="30" applyFont="1" applyFill="1" applyBorder="1" applyAlignment="1" applyProtection="1">
      <alignment horizontal="center" vertical="center" wrapText="1"/>
    </xf>
    <xf numFmtId="0" fontId="27" fillId="5" borderId="67" xfId="30" applyFont="1" applyFill="1" applyBorder="1" applyAlignment="1" applyProtection="1">
      <alignment horizontal="center" vertical="center" wrapText="1"/>
    </xf>
    <xf numFmtId="0" fontId="27" fillId="5" borderId="41" xfId="30" applyFont="1" applyFill="1" applyBorder="1" applyProtection="1">
      <alignment vertical="center"/>
    </xf>
    <xf numFmtId="177" fontId="27" fillId="5" borderId="151" xfId="32" applyNumberFormat="1" applyFont="1" applyFill="1" applyBorder="1" applyAlignment="1" applyProtection="1">
      <alignment horizontal="right" vertical="center" shrinkToFit="1"/>
    </xf>
    <xf numFmtId="188" fontId="27" fillId="5" borderId="168" xfId="32" applyNumberFormat="1" applyFont="1" applyFill="1" applyBorder="1" applyAlignment="1" applyProtection="1">
      <alignment horizontal="right" vertical="center" shrinkToFit="1"/>
    </xf>
    <xf numFmtId="0" fontId="27" fillId="5" borderId="60" xfId="30" applyFont="1" applyFill="1" applyBorder="1" applyAlignment="1" applyProtection="1">
      <alignment vertical="center" shrinkToFit="1"/>
    </xf>
    <xf numFmtId="0" fontId="27" fillId="5" borderId="0" xfId="30" applyFont="1" applyFill="1" applyBorder="1" applyAlignment="1" applyProtection="1">
      <alignment vertical="center" shrinkToFit="1"/>
    </xf>
    <xf numFmtId="0" fontId="27" fillId="5" borderId="38" xfId="30" applyFont="1" applyFill="1" applyBorder="1" applyAlignment="1" applyProtection="1">
      <alignment vertical="center" shrinkToFit="1"/>
    </xf>
    <xf numFmtId="188" fontId="27" fillId="5" borderId="152" xfId="32" applyNumberFormat="1" applyFont="1" applyFill="1" applyBorder="1" applyAlignment="1" applyProtection="1">
      <alignment horizontal="right" vertical="center" shrinkToFit="1"/>
    </xf>
    <xf numFmtId="188" fontId="27" fillId="5" borderId="15" xfId="32" applyNumberFormat="1" applyFont="1" applyFill="1" applyBorder="1" applyAlignment="1" applyProtection="1">
      <alignment horizontal="right" vertical="center" shrinkToFit="1"/>
    </xf>
    <xf numFmtId="0" fontId="27" fillId="5" borderId="41" xfId="30" applyFont="1" applyFill="1" applyBorder="1" applyAlignment="1" applyProtection="1">
      <alignment horizontal="center" vertical="center" wrapText="1"/>
    </xf>
    <xf numFmtId="0" fontId="27" fillId="5" borderId="60" xfId="30" applyFont="1" applyFill="1" applyBorder="1" applyAlignment="1" applyProtection="1">
      <alignment horizontal="center" vertical="center" wrapText="1"/>
    </xf>
    <xf numFmtId="0" fontId="27" fillId="5" borderId="49" xfId="30" applyFont="1" applyFill="1" applyBorder="1" applyAlignment="1" applyProtection="1">
      <alignment horizontal="center" vertical="center" wrapText="1"/>
    </xf>
    <xf numFmtId="0" fontId="27" fillId="5" borderId="40" xfId="30" applyFont="1" applyFill="1" applyBorder="1" applyAlignment="1" applyProtection="1">
      <alignment horizontal="center" vertical="center" wrapText="1"/>
    </xf>
    <xf numFmtId="0" fontId="27" fillId="5" borderId="41" xfId="32" applyFont="1" applyFill="1" applyBorder="1" applyAlignment="1" applyProtection="1">
      <alignment horizontal="left" vertical="center" shrinkToFit="1"/>
    </xf>
    <xf numFmtId="0" fontId="27" fillId="5" borderId="12" xfId="32" applyFont="1" applyFill="1" applyBorder="1" applyAlignment="1" applyProtection="1">
      <alignment horizontal="left" vertical="center" shrinkToFit="1"/>
    </xf>
    <xf numFmtId="0" fontId="27" fillId="5" borderId="46" xfId="32" applyFont="1" applyFill="1" applyBorder="1" applyAlignment="1" applyProtection="1">
      <alignment horizontal="left" vertical="center" shrinkToFit="1"/>
    </xf>
    <xf numFmtId="188" fontId="27" fillId="5" borderId="87" xfId="32" applyNumberFormat="1" applyFont="1" applyFill="1" applyBorder="1" applyAlignment="1" applyProtection="1">
      <alignment horizontal="right" vertical="center" shrinkToFit="1"/>
    </xf>
    <xf numFmtId="188" fontId="27" fillId="5" borderId="59" xfId="32" applyNumberFormat="1" applyFont="1" applyFill="1" applyBorder="1" applyAlignment="1" applyProtection="1">
      <alignment horizontal="right" vertical="center" shrinkToFit="1"/>
    </xf>
    <xf numFmtId="0" fontId="27" fillId="5" borderId="31" xfId="30" applyFont="1" applyFill="1" applyBorder="1" applyAlignment="1" applyProtection="1">
      <alignment horizontal="center" vertical="center" wrapText="1"/>
    </xf>
    <xf numFmtId="0" fontId="29" fillId="5" borderId="42" xfId="30" applyFont="1" applyFill="1" applyBorder="1" applyAlignment="1" applyProtection="1">
      <alignment horizontal="center" vertical="center"/>
    </xf>
    <xf numFmtId="0" fontId="27" fillId="5" borderId="37" xfId="30" applyFont="1" applyFill="1" applyBorder="1" applyProtection="1">
      <alignment vertical="center"/>
    </xf>
    <xf numFmtId="0" fontId="27" fillId="5" borderId="49" xfId="30" applyFont="1" applyFill="1" applyBorder="1" applyProtection="1">
      <alignment vertical="center"/>
    </xf>
    <xf numFmtId="0" fontId="27" fillId="5" borderId="40" xfId="30" applyFont="1" applyFill="1" applyBorder="1" applyProtection="1">
      <alignment vertical="center"/>
    </xf>
    <xf numFmtId="177" fontId="27" fillId="5" borderId="161"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top" wrapText="1"/>
    </xf>
    <xf numFmtId="0" fontId="27" fillId="5" borderId="12" xfId="30" applyFont="1" applyFill="1" applyBorder="1" applyAlignment="1" applyProtection="1">
      <alignment horizontal="center" vertical="top" wrapText="1"/>
    </xf>
    <xf numFmtId="0" fontId="27" fillId="5" borderId="46" xfId="30" applyFont="1" applyFill="1" applyBorder="1" applyAlignment="1" applyProtection="1">
      <alignment horizontal="center" vertical="top" wrapText="1"/>
    </xf>
    <xf numFmtId="0" fontId="27" fillId="5" borderId="7" xfId="30" applyFont="1" applyFill="1" applyBorder="1" applyAlignment="1" applyProtection="1">
      <alignment horizontal="center" vertical="top" wrapText="1"/>
    </xf>
    <xf numFmtId="0" fontId="27" fillId="5" borderId="0" xfId="30" applyFont="1" applyFill="1" applyBorder="1" applyAlignment="1" applyProtection="1">
      <alignment horizontal="center" vertical="top" wrapText="1"/>
    </xf>
    <xf numFmtId="0" fontId="27" fillId="5" borderId="38" xfId="30" applyFont="1" applyFill="1" applyBorder="1" applyAlignment="1" applyProtection="1">
      <alignment horizontal="center" vertical="top" wrapText="1"/>
    </xf>
    <xf numFmtId="0" fontId="27" fillId="5" borderId="24" xfId="30" applyFont="1" applyFill="1" applyBorder="1" applyAlignment="1" applyProtection="1">
      <alignment horizontal="center" vertical="top" wrapText="1"/>
    </xf>
    <xf numFmtId="0" fontId="27" fillId="5" borderId="49" xfId="30" applyFont="1" applyFill="1" applyBorder="1" applyAlignment="1" applyProtection="1">
      <alignment horizontal="center" vertical="top" wrapText="1"/>
    </xf>
    <xf numFmtId="0" fontId="27" fillId="5" borderId="4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46" xfId="30" applyFont="1" applyFill="1" applyBorder="1" applyAlignment="1" applyProtection="1">
      <alignment vertical="center"/>
    </xf>
    <xf numFmtId="177" fontId="27" fillId="5" borderId="41" xfId="32" applyNumberFormat="1" applyFont="1" applyFill="1" applyBorder="1" applyAlignment="1" applyProtection="1">
      <alignment horizontal="right" vertical="center" shrinkToFit="1"/>
    </xf>
    <xf numFmtId="177" fontId="27" fillId="5" borderId="12" xfId="32" applyNumberFormat="1" applyFont="1" applyFill="1" applyBorder="1" applyAlignment="1" applyProtection="1">
      <alignment horizontal="right" vertical="center" shrinkToFit="1"/>
    </xf>
    <xf numFmtId="177" fontId="27" fillId="5" borderId="82" xfId="32" applyNumberFormat="1" applyFont="1" applyFill="1" applyBorder="1" applyAlignment="1" applyProtection="1">
      <alignment horizontal="right" vertical="center" shrinkToFit="1"/>
    </xf>
    <xf numFmtId="177" fontId="27" fillId="5" borderId="84" xfId="32" applyNumberFormat="1" applyFont="1" applyFill="1" applyBorder="1" applyAlignment="1" applyProtection="1">
      <alignment horizontal="right" vertical="center" shrinkToFit="1"/>
    </xf>
    <xf numFmtId="188" fontId="27" fillId="5" borderId="84" xfId="32" applyNumberFormat="1" applyFont="1" applyFill="1" applyBorder="1" applyAlignment="1" applyProtection="1">
      <alignment horizontal="right" vertical="center" shrinkToFit="1"/>
    </xf>
    <xf numFmtId="188" fontId="27" fillId="5" borderId="12" xfId="32" applyNumberFormat="1" applyFont="1" applyFill="1" applyBorder="1" applyAlignment="1" applyProtection="1">
      <alignment horizontal="right" vertical="center" shrinkToFit="1"/>
    </xf>
    <xf numFmtId="188" fontId="27" fillId="5" borderId="13" xfId="32" applyNumberFormat="1" applyFont="1" applyFill="1" applyBorder="1" applyAlignment="1" applyProtection="1">
      <alignment horizontal="right" vertical="center" shrinkToFit="1"/>
    </xf>
    <xf numFmtId="0" fontId="27" fillId="5" borderId="30" xfId="30" applyFont="1" applyFill="1" applyBorder="1" applyAlignment="1" applyProtection="1">
      <alignment horizontal="center" vertical="center"/>
    </xf>
    <xf numFmtId="0" fontId="27" fillId="5" borderId="31" xfId="30" applyFont="1" applyFill="1" applyBorder="1" applyAlignment="1" applyProtection="1">
      <alignment horizontal="center" vertical="center"/>
    </xf>
    <xf numFmtId="0" fontId="27" fillId="5" borderId="42" xfId="30" applyFont="1" applyFill="1" applyBorder="1" applyAlignment="1" applyProtection="1">
      <alignment horizontal="center" vertical="center"/>
    </xf>
    <xf numFmtId="0" fontId="27" fillId="5" borderId="39" xfId="30" applyFont="1" applyFill="1" applyBorder="1" applyAlignment="1" applyProtection="1">
      <alignment horizontal="center" vertical="center"/>
    </xf>
    <xf numFmtId="0" fontId="27" fillId="5" borderId="39" xfId="32" applyFont="1" applyFill="1" applyBorder="1" applyAlignment="1" applyProtection="1">
      <alignment horizontal="center" vertical="center"/>
    </xf>
    <xf numFmtId="0" fontId="27" fillId="5" borderId="31" xfId="32" applyFont="1" applyFill="1" applyBorder="1" applyAlignment="1" applyProtection="1">
      <alignment horizontal="center" vertical="center"/>
    </xf>
    <xf numFmtId="0" fontId="27" fillId="5" borderId="32" xfId="32" applyFont="1" applyFill="1" applyBorder="1" applyAlignment="1" applyProtection="1">
      <alignment horizontal="center" vertical="center"/>
    </xf>
    <xf numFmtId="177" fontId="27" fillId="5" borderId="39" xfId="32" applyNumberFormat="1" applyFont="1" applyFill="1" applyBorder="1" applyAlignment="1" applyProtection="1">
      <alignment horizontal="right" vertical="center" shrinkToFit="1"/>
    </xf>
    <xf numFmtId="177" fontId="27" fillId="5" borderId="31" xfId="32" applyNumberFormat="1" applyFont="1" applyFill="1" applyBorder="1" applyAlignment="1" applyProtection="1">
      <alignment horizontal="right" vertical="center" shrinkToFit="1"/>
    </xf>
    <xf numFmtId="177" fontId="27" fillId="5" borderId="156" xfId="32" applyNumberFormat="1" applyFont="1" applyFill="1" applyBorder="1" applyAlignment="1" applyProtection="1">
      <alignment horizontal="right" vertical="center" shrinkToFit="1"/>
    </xf>
    <xf numFmtId="177" fontId="27" fillId="5" borderId="157" xfId="32" applyNumberFormat="1" applyFont="1" applyFill="1" applyBorder="1" applyAlignment="1" applyProtection="1">
      <alignment horizontal="right" vertical="center" shrinkToFit="1"/>
    </xf>
    <xf numFmtId="177" fontId="27" fillId="5" borderId="158" xfId="32" applyNumberFormat="1" applyFont="1" applyFill="1" applyBorder="1" applyAlignment="1" applyProtection="1">
      <alignment horizontal="right" vertical="center" shrinkToFit="1"/>
    </xf>
    <xf numFmtId="177" fontId="27" fillId="5" borderId="159" xfId="32" applyNumberFormat="1" applyFont="1" applyFill="1" applyBorder="1" applyAlignment="1" applyProtection="1">
      <alignment horizontal="right" vertical="center" shrinkToFit="1"/>
    </xf>
    <xf numFmtId="177" fontId="27" fillId="5" borderId="160" xfId="32" applyNumberFormat="1" applyFont="1" applyFill="1" applyBorder="1" applyAlignment="1" applyProtection="1">
      <alignment horizontal="right" vertical="center" shrinkToFit="1"/>
    </xf>
    <xf numFmtId="0" fontId="27" fillId="5" borderId="0" xfId="30" applyFont="1" applyFill="1" applyProtection="1">
      <alignment vertical="center"/>
    </xf>
    <xf numFmtId="0" fontId="27" fillId="5" borderId="11" xfId="30" applyFont="1" applyFill="1" applyBorder="1" applyAlignment="1" applyProtection="1">
      <alignment horizontal="center" vertical="center" textRotation="255" shrinkToFit="1"/>
    </xf>
    <xf numFmtId="0" fontId="27" fillId="5" borderId="46" xfId="30" applyFont="1" applyFill="1" applyBorder="1" applyAlignment="1" applyProtection="1">
      <alignment horizontal="center" vertical="center" textRotation="255" shrinkToFit="1"/>
    </xf>
    <xf numFmtId="0" fontId="27" fillId="5" borderId="7" xfId="30" applyFont="1" applyFill="1" applyBorder="1" applyAlignment="1" applyProtection="1">
      <alignment horizontal="center" vertical="center" textRotation="255" shrinkToFit="1"/>
    </xf>
    <xf numFmtId="0" fontId="27" fillId="5" borderId="38" xfId="30" applyFont="1" applyFill="1" applyBorder="1" applyAlignment="1" applyProtection="1">
      <alignment horizontal="center" vertical="center" textRotation="255" shrinkToFit="1"/>
    </xf>
    <xf numFmtId="0" fontId="27" fillId="5" borderId="24" xfId="30" applyFont="1" applyFill="1" applyBorder="1" applyAlignment="1" applyProtection="1">
      <alignment horizontal="center" vertical="center" textRotation="255" shrinkToFit="1"/>
    </xf>
    <xf numFmtId="0" fontId="27" fillId="5" borderId="40" xfId="30" applyFont="1" applyFill="1" applyBorder="1" applyAlignment="1" applyProtection="1">
      <alignment horizontal="center" vertical="center" textRotation="255" shrinkToFit="1"/>
    </xf>
    <xf numFmtId="177" fontId="27" fillId="5" borderId="60" xfId="31" applyNumberFormat="1" applyFont="1" applyFill="1" applyBorder="1" applyAlignment="1" applyProtection="1">
      <alignment horizontal="right" vertical="center" shrinkToFit="1"/>
    </xf>
    <xf numFmtId="177" fontId="27" fillId="5" borderId="0" xfId="31" applyNumberFormat="1" applyFont="1" applyFill="1" applyBorder="1" applyAlignment="1" applyProtection="1">
      <alignment horizontal="right" vertical="center" shrinkToFit="1"/>
    </xf>
    <xf numFmtId="177" fontId="27" fillId="5" borderId="85" xfId="31" applyNumberFormat="1" applyFont="1" applyFill="1" applyBorder="1" applyAlignment="1" applyProtection="1">
      <alignment horizontal="right" vertical="center" shrinkToFit="1"/>
    </xf>
    <xf numFmtId="177" fontId="27" fillId="5" borderId="88" xfId="31" applyNumberFormat="1" applyFont="1" applyFill="1" applyBorder="1" applyAlignment="1" applyProtection="1">
      <alignment horizontal="right" vertical="center" shrinkToFit="1"/>
    </xf>
    <xf numFmtId="188" fontId="27" fillId="5" borderId="88" xfId="31" applyNumberFormat="1" applyFont="1" applyFill="1" applyBorder="1" applyAlignment="1" applyProtection="1">
      <alignment horizontal="right" vertical="center" shrinkToFit="1"/>
    </xf>
    <xf numFmtId="188" fontId="27" fillId="5" borderId="0" xfId="31" applyNumberFormat="1" applyFont="1" applyFill="1" applyBorder="1" applyAlignment="1" applyProtection="1">
      <alignment horizontal="right" vertical="center" shrinkToFit="1"/>
    </xf>
    <xf numFmtId="188" fontId="27" fillId="5" borderId="62" xfId="31" applyNumberFormat="1" applyFont="1" applyFill="1" applyBorder="1" applyAlignment="1" applyProtection="1">
      <alignment horizontal="right" vertical="center" shrinkToFit="1"/>
    </xf>
    <xf numFmtId="0" fontId="27" fillId="5" borderId="38" xfId="30" applyFont="1" applyFill="1" applyBorder="1" applyAlignment="1" applyProtection="1">
      <alignment horizontal="left" vertical="center"/>
    </xf>
    <xf numFmtId="0" fontId="27" fillId="5" borderId="41" xfId="30" applyFont="1" applyFill="1" applyBorder="1" applyAlignment="1" applyProtection="1">
      <alignment horizontal="center" vertical="center" textRotation="255" wrapText="1"/>
    </xf>
    <xf numFmtId="0" fontId="27" fillId="5" borderId="60" xfId="30" applyFont="1" applyFill="1" applyBorder="1" applyAlignment="1" applyProtection="1">
      <alignment horizontal="center" vertical="center" textRotation="255" wrapText="1"/>
    </xf>
    <xf numFmtId="0" fontId="27" fillId="5" borderId="37" xfId="30" applyFont="1" applyFill="1" applyBorder="1" applyAlignment="1" applyProtection="1">
      <alignment horizontal="center" vertical="center" textRotation="255" wrapText="1"/>
    </xf>
    <xf numFmtId="0" fontId="27" fillId="5" borderId="32" xfId="30" applyFont="1" applyFill="1" applyBorder="1" applyAlignment="1" applyProtection="1">
      <alignment horizontal="center" vertical="center"/>
    </xf>
    <xf numFmtId="0" fontId="27" fillId="5" borderId="11" xfId="30" applyFont="1" applyFill="1" applyBorder="1" applyAlignment="1" applyProtection="1">
      <alignment horizontal="center" vertical="top"/>
    </xf>
    <xf numFmtId="0" fontId="27" fillId="5" borderId="12" xfId="30" applyFont="1" applyFill="1" applyBorder="1" applyAlignment="1" applyProtection="1">
      <alignment horizontal="center" vertical="top"/>
    </xf>
    <xf numFmtId="0" fontId="27" fillId="5" borderId="7" xfId="30" applyFont="1" applyFill="1" applyBorder="1" applyAlignment="1" applyProtection="1">
      <alignment horizontal="center" vertical="top"/>
    </xf>
    <xf numFmtId="0" fontId="27" fillId="5" borderId="0" xfId="30" applyFont="1" applyFill="1" applyBorder="1" applyAlignment="1" applyProtection="1">
      <alignment horizontal="center" vertical="top"/>
    </xf>
    <xf numFmtId="0" fontId="27" fillId="5" borderId="24" xfId="30" applyFont="1" applyFill="1" applyBorder="1" applyAlignment="1" applyProtection="1">
      <alignment horizontal="center" vertical="top"/>
    </xf>
    <xf numFmtId="0" fontId="27" fillId="5" borderId="49" xfId="30" applyFont="1" applyFill="1" applyBorder="1" applyAlignment="1" applyProtection="1">
      <alignment horizontal="center" vertical="top"/>
    </xf>
    <xf numFmtId="0" fontId="27" fillId="5" borderId="34" xfId="30" applyFont="1" applyFill="1" applyBorder="1" applyAlignment="1" applyProtection="1">
      <alignment horizontal="center" vertical="center"/>
    </xf>
    <xf numFmtId="0" fontId="27" fillId="7" borderId="44" xfId="30" applyNumberFormat="1" applyFont="1" applyFill="1" applyBorder="1" applyAlignment="1" applyProtection="1">
      <alignment horizontal="left" vertical="center" shrinkToFit="1"/>
      <protection locked="0"/>
    </xf>
    <xf numFmtId="0" fontId="27" fillId="7" borderId="18" xfId="30" applyNumberFormat="1" applyFont="1" applyFill="1" applyBorder="1" applyAlignment="1" applyProtection="1">
      <alignment horizontal="left" vertical="center" shrinkToFit="1"/>
      <protection locked="0"/>
    </xf>
    <xf numFmtId="0" fontId="27" fillId="7" borderId="19" xfId="30" applyNumberFormat="1" applyFont="1" applyFill="1" applyBorder="1" applyAlignment="1" applyProtection="1">
      <alignment horizontal="left" vertical="center" shrinkToFit="1"/>
      <protection locked="0"/>
    </xf>
    <xf numFmtId="0" fontId="27" fillId="5" borderId="8" xfId="30" applyFont="1" applyFill="1" applyBorder="1" applyAlignment="1" applyProtection="1">
      <alignment horizontal="left" vertical="center" wrapText="1"/>
    </xf>
    <xf numFmtId="0" fontId="27" fillId="5" borderId="0" xfId="31" applyFont="1" applyFill="1" applyAlignment="1" applyProtection="1">
      <alignment horizontal="left" vertical="center"/>
    </xf>
    <xf numFmtId="0" fontId="27" fillId="5" borderId="24" xfId="30" applyFont="1" applyFill="1" applyBorder="1" applyAlignment="1" applyProtection="1">
      <alignment horizontal="center" vertical="center"/>
    </xf>
    <xf numFmtId="0" fontId="27" fillId="5" borderId="49" xfId="30" applyFont="1" applyFill="1" applyBorder="1" applyAlignment="1" applyProtection="1">
      <alignment horizontal="center" vertical="center"/>
    </xf>
    <xf numFmtId="0" fontId="27" fillId="5" borderId="63" xfId="30" applyFont="1" applyFill="1" applyBorder="1" applyAlignment="1" applyProtection="1">
      <alignment horizontal="center" vertical="center"/>
    </xf>
    <xf numFmtId="0" fontId="27" fillId="5" borderId="112" xfId="30" applyNumberFormat="1" applyFont="1" applyFill="1" applyBorder="1" applyAlignment="1" applyProtection="1">
      <alignment horizontal="left" vertical="center" shrinkToFit="1"/>
      <protection locked="0"/>
    </xf>
    <xf numFmtId="0" fontId="27" fillId="5" borderId="113" xfId="30" applyNumberFormat="1" applyFont="1" applyFill="1" applyBorder="1" applyAlignment="1" applyProtection="1">
      <alignment horizontal="left" vertical="center" shrinkToFit="1"/>
      <protection locked="0"/>
    </xf>
    <xf numFmtId="0" fontId="27" fillId="5" borderId="119" xfId="30" applyNumberFormat="1" applyFont="1" applyFill="1" applyBorder="1" applyAlignment="1" applyProtection="1">
      <alignment horizontal="left" vertical="center" shrinkToFit="1"/>
      <protection locked="0"/>
    </xf>
    <xf numFmtId="0" fontId="27" fillId="7" borderId="44" xfId="30" applyFont="1" applyFill="1" applyBorder="1" applyAlignment="1" applyProtection="1">
      <alignment horizontal="left" vertical="center" shrinkToFit="1"/>
      <protection locked="0"/>
    </xf>
    <xf numFmtId="0" fontId="27" fillId="7" borderId="18" xfId="30" applyFont="1" applyFill="1" applyBorder="1" applyAlignment="1" applyProtection="1">
      <alignment horizontal="left" vertical="center" shrinkToFit="1"/>
      <protection locked="0"/>
    </xf>
    <xf numFmtId="0" fontId="27" fillId="7" borderId="43" xfId="30" applyFont="1" applyFill="1" applyBorder="1" applyAlignment="1" applyProtection="1">
      <alignment horizontal="left" vertical="center" shrinkToFit="1"/>
      <protection locked="0"/>
    </xf>
    <xf numFmtId="177" fontId="27" fillId="7" borderId="148" xfId="30" applyNumberFormat="1" applyFont="1" applyFill="1" applyBorder="1" applyAlignment="1" applyProtection="1">
      <alignment horizontal="right" vertical="center" shrinkToFit="1"/>
      <protection locked="0"/>
    </xf>
    <xf numFmtId="177" fontId="27" fillId="7" borderId="149" xfId="30" applyNumberFormat="1" applyFont="1" applyFill="1" applyBorder="1" applyAlignment="1" applyProtection="1">
      <alignment horizontal="right" vertical="center" shrinkToFit="1"/>
      <protection locked="0"/>
    </xf>
    <xf numFmtId="177" fontId="27" fillId="7" borderId="150" xfId="30" applyNumberFormat="1" applyFont="1" applyFill="1" applyBorder="1" applyAlignment="1" applyProtection="1">
      <alignment horizontal="right" vertical="center" shrinkToFit="1"/>
      <protection locked="0"/>
    </xf>
    <xf numFmtId="177" fontId="27" fillId="7" borderId="44" xfId="30" applyNumberFormat="1" applyFont="1" applyFill="1" applyBorder="1" applyAlignment="1" applyProtection="1">
      <alignment horizontal="right" vertical="center" shrinkToFit="1"/>
      <protection locked="0"/>
    </xf>
    <xf numFmtId="177" fontId="27" fillId="7" borderId="18" xfId="30" applyNumberFormat="1" applyFont="1" applyFill="1" applyBorder="1" applyAlignment="1" applyProtection="1">
      <alignment horizontal="right" vertical="center" shrinkToFit="1"/>
      <protection locked="0"/>
    </xf>
    <xf numFmtId="177" fontId="27" fillId="7" borderId="43" xfId="30" applyNumberFormat="1" applyFont="1" applyFill="1" applyBorder="1" applyAlignment="1" applyProtection="1">
      <alignment horizontal="right" vertical="center" shrinkToFit="1"/>
      <protection locked="0"/>
    </xf>
    <xf numFmtId="0" fontId="27" fillId="5" borderId="112" xfId="30" applyFont="1" applyFill="1" applyBorder="1" applyAlignment="1" applyProtection="1">
      <alignment horizontal="left" vertical="center" shrinkToFit="1"/>
      <protection locked="0"/>
    </xf>
    <xf numFmtId="0" fontId="27" fillId="5" borderId="113" xfId="30" applyFont="1" applyFill="1" applyBorder="1" applyAlignment="1" applyProtection="1">
      <alignment horizontal="left" vertical="center" shrinkToFit="1"/>
      <protection locked="0"/>
    </xf>
    <xf numFmtId="0" fontId="27" fillId="5" borderId="114" xfId="30" applyFont="1" applyFill="1" applyBorder="1" applyAlignment="1" applyProtection="1">
      <alignment horizontal="left" vertical="center" shrinkToFit="1"/>
      <protection locked="0"/>
    </xf>
    <xf numFmtId="177" fontId="27" fillId="5" borderId="112" xfId="30" applyNumberFormat="1" applyFont="1" applyFill="1" applyBorder="1" applyAlignment="1" applyProtection="1">
      <alignment horizontal="right" vertical="center" shrinkToFit="1"/>
      <protection locked="0"/>
    </xf>
    <xf numFmtId="177" fontId="27" fillId="5" borderId="113" xfId="30" applyNumberFormat="1" applyFont="1" applyFill="1" applyBorder="1" applyAlignment="1" applyProtection="1">
      <alignment horizontal="right" vertical="center" shrinkToFit="1"/>
      <protection locked="0"/>
    </xf>
    <xf numFmtId="177" fontId="27" fillId="5" borderId="114" xfId="30" applyNumberFormat="1" applyFont="1" applyFill="1" applyBorder="1" applyAlignment="1" applyProtection="1">
      <alignment horizontal="right" vertical="center" shrinkToFit="1"/>
      <protection locked="0"/>
    </xf>
    <xf numFmtId="177" fontId="27" fillId="7" borderId="129" xfId="30" applyNumberFormat="1" applyFont="1" applyFill="1" applyBorder="1" applyAlignment="1" applyProtection="1">
      <alignment horizontal="right" vertical="center" shrinkToFit="1"/>
      <protection locked="0"/>
    </xf>
    <xf numFmtId="0" fontId="27" fillId="7" borderId="129" xfId="30" applyNumberFormat="1" applyFont="1" applyFill="1" applyBorder="1" applyAlignment="1" applyProtection="1">
      <alignment horizontal="left" vertical="center" shrinkToFit="1"/>
      <protection locked="0"/>
    </xf>
    <xf numFmtId="0" fontId="27" fillId="7" borderId="132" xfId="30" applyNumberFormat="1" applyFont="1" applyFill="1" applyBorder="1" applyAlignment="1" applyProtection="1">
      <alignment horizontal="left" vertical="center" shrinkToFit="1"/>
      <protection locked="0"/>
    </xf>
    <xf numFmtId="177" fontId="27" fillId="7" borderId="142" xfId="30" applyNumberFormat="1" applyFont="1" applyFill="1" applyBorder="1" applyAlignment="1" applyProtection="1">
      <alignment horizontal="right" vertical="center" shrinkToFit="1"/>
      <protection locked="0"/>
    </xf>
    <xf numFmtId="177" fontId="27" fillId="7" borderId="134" xfId="30" applyNumberFormat="1" applyFont="1" applyFill="1" applyBorder="1" applyAlignment="1" applyProtection="1">
      <alignment horizontal="right" vertical="center" shrinkToFit="1"/>
      <protection locked="0"/>
    </xf>
    <xf numFmtId="0" fontId="27" fillId="5" borderId="145" xfId="30" applyFont="1" applyFill="1" applyBorder="1" applyAlignment="1" applyProtection="1">
      <alignment horizontal="left" vertical="center" shrinkToFit="1"/>
      <protection locked="0"/>
    </xf>
    <xf numFmtId="0" fontId="27" fillId="5" borderId="146" xfId="30" applyFont="1" applyFill="1" applyBorder="1" applyAlignment="1" applyProtection="1">
      <alignment horizontal="left" vertical="center" shrinkToFit="1"/>
      <protection locked="0"/>
    </xf>
    <xf numFmtId="0" fontId="27" fillId="5" borderId="147" xfId="30" applyFont="1" applyFill="1" applyBorder="1" applyAlignment="1" applyProtection="1">
      <alignment horizontal="left" vertical="center" shrinkToFit="1"/>
      <protection locked="0"/>
    </xf>
    <xf numFmtId="177" fontId="27" fillId="5" borderId="123" xfId="30" applyNumberFormat="1" applyFont="1" applyFill="1" applyBorder="1" applyAlignment="1" applyProtection="1">
      <alignment horizontal="right" vertical="center" shrinkToFit="1"/>
      <protection locked="0"/>
    </xf>
    <xf numFmtId="177" fontId="27" fillId="5" borderId="124" xfId="30" applyNumberFormat="1" applyFont="1" applyFill="1" applyBorder="1" applyAlignment="1" applyProtection="1">
      <alignment horizontal="right" vertical="center" shrinkToFit="1"/>
      <protection locked="0"/>
    </xf>
    <xf numFmtId="0" fontId="27" fillId="5" borderId="124" xfId="30" applyNumberFormat="1" applyFont="1" applyFill="1" applyBorder="1" applyAlignment="1" applyProtection="1">
      <alignment horizontal="left" vertical="center" shrinkToFit="1"/>
      <protection locked="0"/>
    </xf>
    <xf numFmtId="0" fontId="27" fillId="5" borderId="127" xfId="30" applyNumberFormat="1" applyFont="1" applyFill="1" applyBorder="1" applyAlignment="1" applyProtection="1">
      <alignment horizontal="left" vertical="center" shrinkToFit="1"/>
      <protection locked="0"/>
    </xf>
    <xf numFmtId="177" fontId="27" fillId="0" borderId="116" xfId="30" applyNumberFormat="1" applyFont="1" applyBorder="1" applyAlignment="1" applyProtection="1">
      <alignment horizontal="right" vertical="center" shrinkToFit="1"/>
      <protection locked="0"/>
    </xf>
    <xf numFmtId="0" fontId="27" fillId="0" borderId="116" xfId="30" applyNumberFormat="1" applyFont="1" applyBorder="1" applyAlignment="1" applyProtection="1">
      <alignment horizontal="left" vertical="center" shrinkToFit="1"/>
      <protection locked="0"/>
    </xf>
    <xf numFmtId="0" fontId="27" fillId="0" borderId="121" xfId="30" applyNumberFormat="1" applyFont="1" applyBorder="1" applyAlignment="1" applyProtection="1">
      <alignment horizontal="left" vertical="center" shrinkToFit="1"/>
      <protection locked="0"/>
    </xf>
    <xf numFmtId="0" fontId="27" fillId="0" borderId="112" xfId="30" applyFont="1" applyBorder="1" applyAlignment="1" applyProtection="1">
      <alignment horizontal="left" vertical="center" shrinkToFit="1"/>
      <protection locked="0"/>
    </xf>
    <xf numFmtId="0" fontId="27" fillId="0" borderId="113" xfId="30" applyFont="1" applyBorder="1" applyAlignment="1" applyProtection="1">
      <alignment horizontal="left" vertical="center" shrinkToFit="1"/>
      <protection locked="0"/>
    </xf>
    <xf numFmtId="0" fontId="27" fillId="0" borderId="114" xfId="30" applyFont="1" applyBorder="1" applyAlignment="1" applyProtection="1">
      <alignment horizontal="left" vertical="center" shrinkToFit="1"/>
      <protection locked="0"/>
    </xf>
    <xf numFmtId="177" fontId="27" fillId="0" borderId="115" xfId="30" applyNumberFormat="1" applyFont="1" applyBorder="1" applyAlignment="1" applyProtection="1">
      <alignment horizontal="right" vertical="center" shrinkToFit="1"/>
      <protection locked="0"/>
    </xf>
    <xf numFmtId="177" fontId="27" fillId="0" borderId="112" xfId="30" applyNumberFormat="1" applyFont="1" applyBorder="1" applyAlignment="1" applyProtection="1">
      <alignment horizontal="right" vertical="center" shrinkToFit="1"/>
      <protection locked="0"/>
    </xf>
    <xf numFmtId="177" fontId="27" fillId="0" borderId="113" xfId="30" applyNumberFormat="1" applyFont="1" applyBorder="1" applyAlignment="1" applyProtection="1">
      <alignment horizontal="right" vertical="center" shrinkToFit="1"/>
      <protection locked="0"/>
    </xf>
    <xf numFmtId="177" fontId="27" fillId="0" borderId="120" xfId="30" applyNumberFormat="1" applyFont="1" applyBorder="1" applyAlignment="1" applyProtection="1">
      <alignment horizontal="right" vertical="center" shrinkToFit="1"/>
      <protection locked="0"/>
    </xf>
    <xf numFmtId="177" fontId="27" fillId="0" borderId="117" xfId="30" applyNumberFormat="1" applyFont="1" applyBorder="1" applyAlignment="1" applyProtection="1">
      <alignment horizontal="right" vertical="center" shrinkToFit="1"/>
      <protection locked="0"/>
    </xf>
    <xf numFmtId="177" fontId="27" fillId="0" borderId="102" xfId="30" applyNumberFormat="1" applyFont="1" applyBorder="1" applyAlignment="1" applyProtection="1">
      <alignment horizontal="right" vertical="center" shrinkToFit="1"/>
      <protection locked="0"/>
    </xf>
    <xf numFmtId="0" fontId="27" fillId="0" borderId="102" xfId="30" applyNumberFormat="1" applyFont="1" applyBorder="1" applyAlignment="1" applyProtection="1">
      <alignment horizontal="left" vertical="center" shrinkToFit="1"/>
      <protection locked="0"/>
    </xf>
    <xf numFmtId="0" fontId="27" fillId="0" borderId="108" xfId="30" applyNumberFormat="1" applyFont="1" applyBorder="1" applyAlignment="1" applyProtection="1">
      <alignment horizontal="left" vertical="center" shrinkToFit="1"/>
      <protection locked="0"/>
    </xf>
    <xf numFmtId="177" fontId="27" fillId="0" borderId="112" xfId="33" applyNumberFormat="1" applyFont="1" applyBorder="1" applyAlignment="1" applyProtection="1">
      <alignment horizontal="right" vertical="center" shrinkToFit="1"/>
      <protection locked="0"/>
    </xf>
    <xf numFmtId="177" fontId="27" fillId="0" borderId="113" xfId="33" applyNumberFormat="1" applyFont="1" applyBorder="1" applyAlignment="1" applyProtection="1">
      <alignment horizontal="right" vertical="center" shrinkToFit="1"/>
      <protection locked="0"/>
    </xf>
    <xf numFmtId="177" fontId="27" fillId="0" borderId="114" xfId="33" applyNumberFormat="1" applyFont="1" applyBorder="1" applyAlignment="1" applyProtection="1">
      <alignment horizontal="right" vertical="center" shrinkToFit="1"/>
      <protection locked="0"/>
    </xf>
    <xf numFmtId="177" fontId="27" fillId="0" borderId="101" xfId="30" applyNumberFormat="1" applyFont="1" applyBorder="1" applyAlignment="1" applyProtection="1">
      <alignment horizontal="right" vertical="center" shrinkToFit="1"/>
      <protection locked="0"/>
    </xf>
    <xf numFmtId="0" fontId="27" fillId="0" borderId="112" xfId="33" applyNumberFormat="1" applyFont="1" applyBorder="1" applyAlignment="1" applyProtection="1">
      <alignment horizontal="left" vertical="center" shrinkToFit="1"/>
      <protection locked="0"/>
    </xf>
    <xf numFmtId="0" fontId="27" fillId="0" borderId="113" xfId="33" applyNumberFormat="1" applyFont="1" applyBorder="1" applyAlignment="1" applyProtection="1">
      <alignment horizontal="left" vertical="center" shrinkToFit="1"/>
      <protection locked="0"/>
    </xf>
    <xf numFmtId="0" fontId="27" fillId="0" borderId="119" xfId="33" applyNumberFormat="1" applyFont="1" applyBorder="1" applyAlignment="1" applyProtection="1">
      <alignment horizontal="left" vertical="center" shrinkToFit="1"/>
      <protection locked="0"/>
    </xf>
    <xf numFmtId="0" fontId="27" fillId="6" borderId="36" xfId="30" applyFont="1" applyFill="1" applyBorder="1" applyAlignment="1" applyProtection="1">
      <alignment horizontal="center" vertical="center"/>
      <protection locked="0"/>
    </xf>
    <xf numFmtId="0" fontId="27" fillId="6" borderId="8" xfId="30" applyFont="1" applyFill="1" applyBorder="1" applyAlignment="1" applyProtection="1">
      <alignment horizontal="center" vertical="center"/>
      <protection locked="0"/>
    </xf>
    <xf numFmtId="0" fontId="27" fillId="6" borderId="23" xfId="30" applyFont="1" applyFill="1" applyBorder="1" applyAlignment="1" applyProtection="1">
      <alignment horizontal="center" vertical="center"/>
      <protection locked="0"/>
    </xf>
    <xf numFmtId="0" fontId="27" fillId="6" borderId="92" xfId="30" applyFont="1" applyFill="1" applyBorder="1" applyAlignment="1" applyProtection="1">
      <alignment horizontal="center" vertical="center"/>
      <protection locked="0"/>
    </xf>
    <xf numFmtId="0" fontId="27" fillId="6" borderId="93" xfId="30" applyFont="1" applyFill="1" applyBorder="1" applyAlignment="1" applyProtection="1">
      <alignment horizontal="center" vertical="center"/>
      <protection locked="0"/>
    </xf>
    <xf numFmtId="0" fontId="27" fillId="6" borderId="94" xfId="30" applyFont="1" applyFill="1" applyBorder="1" applyAlignment="1" applyProtection="1">
      <alignment horizontal="center" vertical="center"/>
      <protection locked="0"/>
    </xf>
    <xf numFmtId="0" fontId="27" fillId="6" borderId="57" xfId="30" applyFont="1" applyFill="1" applyBorder="1" applyAlignment="1" applyProtection="1">
      <alignment horizontal="center" vertical="center" wrapText="1"/>
      <protection locked="0"/>
    </xf>
    <xf numFmtId="0" fontId="27" fillId="6" borderId="8" xfId="30" applyFont="1" applyFill="1" applyBorder="1" applyAlignment="1" applyProtection="1">
      <alignment horizontal="center" vertical="center" wrapText="1"/>
      <protection locked="0"/>
    </xf>
    <xf numFmtId="0" fontId="27" fillId="6" borderId="23" xfId="30" applyFont="1" applyFill="1" applyBorder="1" applyAlignment="1" applyProtection="1">
      <alignment horizontal="center" vertical="center" wrapText="1"/>
      <protection locked="0"/>
    </xf>
    <xf numFmtId="0" fontId="27" fillId="6" borderId="95" xfId="30" applyFont="1" applyFill="1" applyBorder="1" applyAlignment="1" applyProtection="1">
      <alignment horizontal="center" vertical="center" wrapText="1"/>
      <protection locked="0"/>
    </xf>
    <xf numFmtId="0" fontId="27" fillId="6" borderId="93" xfId="30" applyFont="1" applyFill="1" applyBorder="1" applyAlignment="1" applyProtection="1">
      <alignment horizontal="center" vertical="center" wrapText="1"/>
      <protection locked="0"/>
    </xf>
    <xf numFmtId="0" fontId="27" fillId="6" borderId="94" xfId="30" applyFont="1" applyFill="1" applyBorder="1" applyAlignment="1" applyProtection="1">
      <alignment horizontal="center" vertical="center" wrapText="1"/>
      <protection locked="0"/>
    </xf>
    <xf numFmtId="0" fontId="27" fillId="6" borderId="57" xfId="30" applyFont="1" applyFill="1" applyBorder="1" applyAlignment="1" applyProtection="1">
      <alignment horizontal="center" vertical="center" wrapText="1" shrinkToFit="1"/>
      <protection locked="0"/>
    </xf>
    <xf numFmtId="0" fontId="27" fillId="6" borderId="8" xfId="30" applyFont="1" applyFill="1" applyBorder="1" applyAlignment="1" applyProtection="1">
      <alignment horizontal="center" vertical="center" shrinkToFit="1"/>
      <protection locked="0"/>
    </xf>
    <xf numFmtId="0" fontId="27" fillId="6" borderId="23"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shrinkToFit="1"/>
      <protection locked="0"/>
    </xf>
    <xf numFmtId="0" fontId="27" fillId="6" borderId="93" xfId="30" applyFont="1" applyFill="1" applyBorder="1" applyAlignment="1" applyProtection="1">
      <alignment horizontal="center" vertical="center" shrinkToFit="1"/>
      <protection locked="0"/>
    </xf>
    <xf numFmtId="0" fontId="27" fillId="6" borderId="94"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protection locked="0"/>
    </xf>
    <xf numFmtId="0" fontId="27" fillId="0" borderId="112" xfId="33" applyFont="1" applyBorder="1" applyAlignment="1" applyProtection="1">
      <alignment horizontal="left" vertical="center" shrinkToFit="1"/>
      <protection locked="0"/>
    </xf>
    <xf numFmtId="0" fontId="27" fillId="0" borderId="113" xfId="33" applyFont="1" applyBorder="1" applyAlignment="1" applyProtection="1">
      <alignment horizontal="left" vertical="center" shrinkToFit="1"/>
      <protection locked="0"/>
    </xf>
    <xf numFmtId="0" fontId="27" fillId="0" borderId="114" xfId="33" applyFont="1" applyBorder="1" applyAlignment="1" applyProtection="1">
      <alignment horizontal="left" vertical="center" shrinkToFit="1"/>
      <protection locked="0"/>
    </xf>
    <xf numFmtId="0" fontId="27" fillId="6" borderId="9" xfId="30" applyFont="1" applyFill="1" applyBorder="1" applyAlignment="1" applyProtection="1">
      <alignment horizontal="center" vertical="center" wrapText="1"/>
      <protection locked="0"/>
    </xf>
    <xf numFmtId="0" fontId="27" fillId="6" borderId="96" xfId="30" applyFont="1" applyFill="1" applyBorder="1" applyAlignment="1" applyProtection="1">
      <alignment horizontal="center" vertical="center" wrapText="1"/>
      <protection locked="0"/>
    </xf>
    <xf numFmtId="0" fontId="27" fillId="0" borderId="112" xfId="32" applyFont="1" applyBorder="1" applyAlignment="1" applyProtection="1">
      <alignment horizontal="left" vertical="center" shrinkToFit="1"/>
      <protection locked="0"/>
    </xf>
    <xf numFmtId="0" fontId="27" fillId="0" borderId="113" xfId="32" applyFont="1" applyBorder="1" applyAlignment="1" applyProtection="1">
      <alignment horizontal="left" vertical="center" shrinkToFit="1"/>
      <protection locked="0"/>
    </xf>
    <xf numFmtId="0" fontId="27" fillId="0" borderId="114" xfId="32" applyFont="1" applyBorder="1" applyAlignment="1" applyProtection="1">
      <alignment horizontal="left" vertical="center" shrinkToFit="1"/>
      <protection locked="0"/>
    </xf>
    <xf numFmtId="177" fontId="27" fillId="5" borderId="115" xfId="31" applyNumberFormat="1" applyFont="1" applyFill="1" applyBorder="1" applyAlignment="1" applyProtection="1">
      <alignment horizontal="right" vertical="center" shrinkToFit="1"/>
      <protection locked="0"/>
    </xf>
    <xf numFmtId="177" fontId="27" fillId="5" borderId="116" xfId="31" applyNumberFormat="1" applyFont="1" applyFill="1" applyBorder="1" applyAlignment="1" applyProtection="1">
      <alignment horizontal="right" vertical="center" shrinkToFit="1"/>
      <protection locked="0"/>
    </xf>
    <xf numFmtId="177" fontId="27" fillId="5" borderId="117" xfId="31" applyNumberFormat="1" applyFont="1" applyFill="1" applyBorder="1" applyAlignment="1" applyProtection="1">
      <alignment horizontal="right" vertical="center" shrinkToFit="1"/>
      <protection locked="0"/>
    </xf>
    <xf numFmtId="177" fontId="27" fillId="0" borderId="118" xfId="32" applyNumberFormat="1" applyFont="1" applyBorder="1" applyAlignment="1" applyProtection="1">
      <alignment horizontal="right" vertical="center" shrinkToFit="1"/>
      <protection locked="0"/>
    </xf>
    <xf numFmtId="177" fontId="27" fillId="0" borderId="113" xfId="32" applyNumberFormat="1" applyFont="1" applyBorder="1" applyAlignment="1" applyProtection="1">
      <alignment horizontal="right" vertical="center" shrinkToFit="1"/>
      <protection locked="0"/>
    </xf>
    <xf numFmtId="177" fontId="27" fillId="0" borderId="119" xfId="32" applyNumberFormat="1" applyFont="1" applyBorder="1" applyAlignment="1" applyProtection="1">
      <alignment horizontal="right" vertical="center" shrinkToFit="1"/>
      <protection locked="0"/>
    </xf>
    <xf numFmtId="177" fontId="27" fillId="5" borderId="120" xfId="31" applyNumberFormat="1" applyFont="1" applyFill="1" applyBorder="1" applyAlignment="1" applyProtection="1">
      <alignment horizontal="right" vertical="center" shrinkToFit="1"/>
      <protection locked="0"/>
    </xf>
    <xf numFmtId="188" fontId="27" fillId="5" borderId="116" xfId="31" applyNumberFormat="1" applyFont="1" applyFill="1" applyBorder="1" applyAlignment="1" applyProtection="1">
      <alignment horizontal="right" vertical="center" shrinkToFit="1"/>
      <protection locked="0"/>
    </xf>
    <xf numFmtId="188" fontId="27" fillId="7" borderId="134" xfId="30" applyNumberFormat="1" applyFont="1" applyFill="1" applyBorder="1" applyAlignment="1" applyProtection="1">
      <alignment horizontal="right" vertical="center" shrinkToFit="1"/>
      <protection locked="0"/>
    </xf>
    <xf numFmtId="177" fontId="27" fillId="7" borderId="17" xfId="30" applyNumberFormat="1" applyFont="1" applyFill="1" applyBorder="1" applyAlignment="1" applyProtection="1">
      <alignment horizontal="right" vertical="center" shrinkToFit="1"/>
      <protection locked="0"/>
    </xf>
    <xf numFmtId="177" fontId="27" fillId="7" borderId="19" xfId="30" applyNumberFormat="1" applyFont="1" applyFill="1" applyBorder="1" applyAlignment="1" applyProtection="1">
      <alignment horizontal="right" vertical="center" shrinkToFit="1"/>
      <protection locked="0"/>
    </xf>
    <xf numFmtId="177" fontId="27" fillId="7" borderId="143" xfId="30" applyNumberFormat="1" applyFont="1" applyFill="1" applyBorder="1" applyAlignment="1" applyProtection="1">
      <alignment horizontal="right" vertical="center" shrinkToFit="1"/>
      <protection locked="0"/>
    </xf>
    <xf numFmtId="177" fontId="27" fillId="7" borderId="131" xfId="30" applyNumberFormat="1" applyFont="1" applyFill="1" applyBorder="1" applyAlignment="1" applyProtection="1">
      <alignment horizontal="right" vertical="center" shrinkToFit="1"/>
      <protection locked="0"/>
    </xf>
    <xf numFmtId="177" fontId="27" fillId="7" borderId="132" xfId="30" applyNumberFormat="1" applyFont="1" applyFill="1" applyBorder="1" applyAlignment="1" applyProtection="1">
      <alignment horizontal="right" vertical="center" shrinkToFit="1"/>
      <protection locked="0"/>
    </xf>
    <xf numFmtId="177" fontId="27" fillId="7" borderId="133" xfId="30" applyNumberFormat="1" applyFont="1" applyFill="1" applyBorder="1" applyAlignment="1" applyProtection="1">
      <alignment horizontal="right" vertical="center" shrinkToFit="1"/>
      <protection locked="0"/>
    </xf>
    <xf numFmtId="0" fontId="27" fillId="0" borderId="116" xfId="30" applyFont="1" applyBorder="1" applyAlignment="1" applyProtection="1">
      <alignment horizontal="left" vertical="center" shrinkToFit="1"/>
      <protection locked="0"/>
    </xf>
    <xf numFmtId="0" fontId="27" fillId="0" borderId="121" xfId="30" applyFont="1" applyBorder="1" applyAlignment="1" applyProtection="1">
      <alignment horizontal="left" vertical="center" shrinkToFit="1"/>
      <protection locked="0"/>
    </xf>
    <xf numFmtId="0" fontId="27" fillId="0" borderId="81" xfId="30" applyFont="1" applyBorder="1" applyAlignment="1" applyProtection="1">
      <alignment horizontal="center" vertical="center" shrinkToFit="1"/>
      <protection locked="0"/>
    </xf>
    <xf numFmtId="0" fontId="27" fillId="0" borderId="25" xfId="30" applyFont="1" applyBorder="1" applyAlignment="1" applyProtection="1">
      <alignment horizontal="center" vertical="center"/>
      <protection locked="0"/>
    </xf>
    <xf numFmtId="0" fontId="27" fillId="0" borderId="26" xfId="30" applyFont="1" applyBorder="1" applyAlignment="1" applyProtection="1">
      <alignment horizontal="center" vertical="center"/>
      <protection locked="0"/>
    </xf>
    <xf numFmtId="188" fontId="27" fillId="0" borderId="116" xfId="30" applyNumberFormat="1" applyFont="1" applyBorder="1" applyAlignment="1" applyProtection="1">
      <alignment horizontal="right" vertical="center" shrinkToFit="1"/>
      <protection locked="0"/>
    </xf>
    <xf numFmtId="177" fontId="27" fillId="0" borderId="115" xfId="32" applyNumberFormat="1" applyFont="1" applyBorder="1" applyAlignment="1" applyProtection="1">
      <alignment horizontal="right" vertical="center" shrinkToFit="1"/>
      <protection locked="0"/>
    </xf>
    <xf numFmtId="177" fontId="27" fillId="0" borderId="116" xfId="32" applyNumberFormat="1" applyFont="1" applyBorder="1" applyAlignment="1" applyProtection="1">
      <alignment horizontal="right" vertical="center" shrinkToFit="1"/>
      <protection locked="0"/>
    </xf>
    <xf numFmtId="177" fontId="27" fillId="0" borderId="117" xfId="32" applyNumberFormat="1" applyFont="1" applyBorder="1" applyAlignment="1" applyProtection="1">
      <alignment horizontal="right" vertical="center" shrinkToFit="1"/>
      <protection locked="0"/>
    </xf>
    <xf numFmtId="177" fontId="27" fillId="0" borderId="137" xfId="30" applyNumberFormat="1" applyFont="1" applyBorder="1" applyAlignment="1" applyProtection="1">
      <alignment horizontal="right" vertical="center" shrinkToFit="1"/>
      <protection locked="0"/>
    </xf>
    <xf numFmtId="188" fontId="27" fillId="0" borderId="137" xfId="30" applyNumberFormat="1" applyFont="1" applyBorder="1" applyAlignment="1" applyProtection="1">
      <alignment horizontal="right" vertical="center" shrinkToFit="1"/>
      <protection locked="0"/>
    </xf>
    <xf numFmtId="0" fontId="27" fillId="0" borderId="137" xfId="30" applyFont="1" applyBorder="1" applyAlignment="1" applyProtection="1">
      <alignment horizontal="left" vertical="center" shrinkToFit="1"/>
      <protection locked="0"/>
    </xf>
    <xf numFmtId="0" fontId="27" fillId="0" borderId="140" xfId="30" applyFont="1" applyBorder="1" applyAlignment="1" applyProtection="1">
      <alignment horizontal="left" vertical="center" shrinkToFit="1"/>
      <protection locked="0"/>
    </xf>
    <xf numFmtId="0" fontId="27" fillId="0" borderId="98" xfId="32" applyFont="1" applyBorder="1" applyAlignment="1" applyProtection="1">
      <alignment horizontal="left" vertical="center" shrinkToFit="1"/>
      <protection locked="0"/>
    </xf>
    <xf numFmtId="0" fontId="27" fillId="0" borderId="99" xfId="32" applyFont="1" applyBorder="1" applyAlignment="1" applyProtection="1">
      <alignment horizontal="left" vertical="center" shrinkToFit="1"/>
      <protection locked="0"/>
    </xf>
    <xf numFmtId="0" fontId="27" fillId="0" borderId="100" xfId="32" applyFont="1" applyBorder="1" applyAlignment="1" applyProtection="1">
      <alignment horizontal="left" vertical="center" shrinkToFit="1"/>
      <protection locked="0"/>
    </xf>
    <xf numFmtId="177" fontId="27" fillId="0" borderId="136" xfId="32" applyNumberFormat="1" applyFont="1" applyBorder="1" applyAlignment="1" applyProtection="1">
      <alignment horizontal="right" vertical="center" shrinkToFit="1"/>
      <protection locked="0"/>
    </xf>
    <xf numFmtId="177" fontId="27" fillId="0" borderId="137" xfId="32" applyNumberFormat="1" applyFont="1" applyBorder="1" applyAlignment="1" applyProtection="1">
      <alignment horizontal="right" vertical="center" shrinkToFit="1"/>
      <protection locked="0"/>
    </xf>
    <xf numFmtId="177" fontId="27" fillId="0" borderId="138" xfId="32" applyNumberFormat="1" applyFont="1" applyBorder="1" applyAlignment="1" applyProtection="1">
      <alignment horizontal="right" vertical="center" shrinkToFit="1"/>
      <protection locked="0"/>
    </xf>
    <xf numFmtId="177" fontId="27" fillId="0" borderId="139" xfId="32" applyNumberFormat="1" applyFont="1" applyBorder="1" applyAlignment="1" applyProtection="1">
      <alignment horizontal="right" vertical="center" shrinkToFit="1"/>
      <protection locked="0"/>
    </xf>
    <xf numFmtId="177" fontId="27" fillId="0" borderId="140" xfId="32" applyNumberFormat="1" applyFont="1" applyBorder="1" applyAlignment="1" applyProtection="1">
      <alignment horizontal="right" vertical="center" shrinkToFit="1"/>
      <protection locked="0"/>
    </xf>
    <xf numFmtId="177" fontId="27" fillId="0" borderId="141" xfId="30" applyNumberFormat="1" applyFont="1" applyBorder="1" applyAlignment="1" applyProtection="1">
      <alignment horizontal="right" vertical="center" shrinkToFit="1"/>
      <protection locked="0"/>
    </xf>
    <xf numFmtId="0" fontId="27" fillId="6" borderId="36" xfId="30" applyFont="1" applyFill="1" applyBorder="1" applyAlignment="1" applyProtection="1">
      <alignment horizontal="center" vertical="center" wrapText="1" shrinkToFit="1"/>
      <protection locked="0"/>
    </xf>
    <xf numFmtId="0" fontId="27" fillId="6" borderId="9" xfId="30" applyFont="1" applyFill="1" applyBorder="1" applyAlignment="1" applyProtection="1">
      <alignment horizontal="center" vertical="center" shrinkToFit="1"/>
      <protection locked="0"/>
    </xf>
    <xf numFmtId="0" fontId="27" fillId="6" borderId="92" xfId="30" applyFont="1" applyFill="1" applyBorder="1" applyAlignment="1" applyProtection="1">
      <alignment horizontal="center" vertical="center" shrinkToFit="1"/>
      <protection locked="0"/>
    </xf>
    <xf numFmtId="0" fontId="27" fillId="6" borderId="96" xfId="30" applyFont="1" applyFill="1" applyBorder="1" applyAlignment="1" applyProtection="1">
      <alignment horizontal="center" vertical="center" shrinkToFit="1"/>
      <protection locked="0"/>
    </xf>
    <xf numFmtId="0" fontId="27" fillId="5" borderId="72" xfId="30" applyFont="1" applyFill="1" applyBorder="1" applyAlignment="1" applyProtection="1">
      <alignment horizontal="left" vertical="center"/>
    </xf>
    <xf numFmtId="0" fontId="27" fillId="5" borderId="8" xfId="30" applyFont="1" applyFill="1" applyBorder="1" applyAlignment="1" applyProtection="1">
      <alignment horizontal="left" vertical="center"/>
    </xf>
    <xf numFmtId="177" fontId="27" fillId="7" borderId="17" xfId="33" applyNumberFormat="1" applyFont="1" applyFill="1" applyBorder="1" applyAlignment="1" applyProtection="1">
      <alignment horizontal="right" vertical="center" shrinkToFit="1"/>
      <protection locked="0"/>
    </xf>
    <xf numFmtId="177" fontId="27" fillId="7" borderId="18" xfId="33" applyNumberFormat="1" applyFont="1" applyFill="1" applyBorder="1" applyAlignment="1" applyProtection="1">
      <alignment horizontal="right" vertical="center" shrinkToFit="1"/>
      <protection locked="0"/>
    </xf>
    <xf numFmtId="177" fontId="27" fillId="7" borderId="19" xfId="33" applyNumberFormat="1" applyFont="1" applyFill="1" applyBorder="1" applyAlignment="1" applyProtection="1">
      <alignment horizontal="right" vertical="center" shrinkToFit="1"/>
      <protection locked="0"/>
    </xf>
    <xf numFmtId="177" fontId="27" fillId="7" borderId="128" xfId="33" applyNumberFormat="1" applyFont="1" applyFill="1" applyBorder="1" applyAlignment="1" applyProtection="1">
      <alignment horizontal="right" vertical="center" shrinkToFit="1"/>
      <protection locked="0"/>
    </xf>
    <xf numFmtId="177" fontId="27" fillId="7" borderId="129" xfId="33" applyNumberFormat="1" applyFont="1" applyFill="1" applyBorder="1" applyAlignment="1" applyProtection="1">
      <alignment horizontal="right" vertical="center" shrinkToFit="1"/>
      <protection locked="0"/>
    </xf>
    <xf numFmtId="177" fontId="27" fillId="7" borderId="130" xfId="33" applyNumberFormat="1" applyFont="1" applyFill="1" applyBorder="1" applyAlignment="1" applyProtection="1">
      <alignment horizontal="right" vertical="center" shrinkToFit="1"/>
      <protection locked="0"/>
    </xf>
    <xf numFmtId="177" fontId="27" fillId="7" borderId="131" xfId="33" applyNumberFormat="1" applyFont="1" applyFill="1" applyBorder="1" applyAlignment="1" applyProtection="1">
      <alignment horizontal="right" vertical="center" shrinkToFit="1"/>
      <protection locked="0"/>
    </xf>
    <xf numFmtId="177" fontId="27" fillId="7" borderId="132" xfId="33" applyNumberFormat="1" applyFont="1" applyFill="1" applyBorder="1" applyAlignment="1" applyProtection="1">
      <alignment horizontal="right" vertical="center" shrinkToFit="1"/>
      <protection locked="0"/>
    </xf>
    <xf numFmtId="177" fontId="27" fillId="7" borderId="133" xfId="33" applyNumberFormat="1" applyFont="1" applyFill="1" applyBorder="1" applyAlignment="1" applyProtection="1">
      <alignment horizontal="right" vertical="center" shrinkToFit="1"/>
      <protection locked="0"/>
    </xf>
    <xf numFmtId="177" fontId="27" fillId="7" borderId="134" xfId="33" applyNumberFormat="1" applyFont="1" applyFill="1" applyBorder="1" applyAlignment="1" applyProtection="1">
      <alignment horizontal="right" vertical="center" shrinkToFit="1"/>
      <protection locked="0"/>
    </xf>
    <xf numFmtId="0" fontId="27" fillId="7" borderId="129" xfId="33" applyNumberFormat="1" applyFont="1" applyFill="1" applyBorder="1" applyAlignment="1" applyProtection="1">
      <alignment horizontal="left" vertical="center" shrinkToFit="1"/>
      <protection locked="0"/>
    </xf>
    <xf numFmtId="0" fontId="27" fillId="7" borderId="132" xfId="33" applyNumberFormat="1" applyFont="1" applyFill="1" applyBorder="1" applyAlignment="1" applyProtection="1">
      <alignment horizontal="left" vertical="center" shrinkToFit="1"/>
      <protection locked="0"/>
    </xf>
    <xf numFmtId="177" fontId="27" fillId="0" borderId="126" xfId="33" applyNumberFormat="1" applyFont="1" applyBorder="1" applyAlignment="1" applyProtection="1">
      <alignment horizontal="right" vertical="center" shrinkToFit="1"/>
      <protection locked="0"/>
    </xf>
    <xf numFmtId="177" fontId="27" fillId="0" borderId="124" xfId="33" applyNumberFormat="1" applyFont="1" applyBorder="1" applyAlignment="1" applyProtection="1">
      <alignment horizontal="right" vertical="center" shrinkToFit="1"/>
      <protection locked="0"/>
    </xf>
    <xf numFmtId="0" fontId="27" fillId="0" borderId="124" xfId="33" applyNumberFormat="1" applyFont="1" applyBorder="1" applyAlignment="1" applyProtection="1">
      <alignment horizontal="left" vertical="center" shrinkToFit="1"/>
      <protection locked="0"/>
    </xf>
    <xf numFmtId="0" fontId="27" fillId="0" borderId="127" xfId="33" applyNumberFormat="1" applyFont="1" applyBorder="1" applyAlignment="1" applyProtection="1">
      <alignment horizontal="left" vertical="center" shrinkToFit="1"/>
      <protection locked="0"/>
    </xf>
    <xf numFmtId="177" fontId="27" fillId="0" borderId="123" xfId="32" applyNumberFormat="1" applyFont="1" applyBorder="1" applyAlignment="1" applyProtection="1">
      <alignment horizontal="right" vertical="center" shrinkToFit="1"/>
      <protection locked="0"/>
    </xf>
    <xf numFmtId="177" fontId="27" fillId="0" borderId="124" xfId="32" applyNumberFormat="1" applyFont="1" applyBorder="1" applyAlignment="1" applyProtection="1">
      <alignment horizontal="right" vertical="center" shrinkToFit="1"/>
      <protection locked="0"/>
    </xf>
    <xf numFmtId="177" fontId="27" fillId="0" borderId="125" xfId="32" applyNumberFormat="1" applyFont="1" applyBorder="1" applyAlignment="1" applyProtection="1">
      <alignment horizontal="right" vertical="center" shrinkToFit="1"/>
      <protection locked="0"/>
    </xf>
    <xf numFmtId="0" fontId="27" fillId="0" borderId="116" xfId="33" applyNumberFormat="1" applyFont="1" applyBorder="1" applyAlignment="1" applyProtection="1">
      <alignment horizontal="left" vertical="center" shrinkToFit="1"/>
      <protection locked="0"/>
    </xf>
    <xf numFmtId="0" fontId="27" fillId="0" borderId="121" xfId="33" applyNumberFormat="1" applyFont="1" applyBorder="1" applyAlignment="1" applyProtection="1">
      <alignment horizontal="left" vertical="center" shrinkToFit="1"/>
      <protection locked="0"/>
    </xf>
    <xf numFmtId="177" fontId="27" fillId="0" borderId="120" xfId="33" applyNumberFormat="1" applyFont="1" applyBorder="1" applyAlignment="1" applyProtection="1">
      <alignment horizontal="right" vertical="center" shrinkToFit="1"/>
      <protection locked="0"/>
    </xf>
    <xf numFmtId="177" fontId="27" fillId="0" borderId="116" xfId="33" applyNumberFormat="1" applyFont="1" applyBorder="1" applyAlignment="1" applyProtection="1">
      <alignment horizontal="right" vertical="center" shrinkToFit="1"/>
      <protection locked="0"/>
    </xf>
    <xf numFmtId="0" fontId="26" fillId="5" borderId="1" xfId="30" applyFont="1" applyFill="1" applyBorder="1" applyAlignment="1" applyProtection="1">
      <alignment horizontal="center" vertical="center"/>
    </xf>
    <xf numFmtId="0" fontId="26" fillId="5" borderId="2" xfId="30" applyFont="1" applyFill="1" applyBorder="1" applyAlignment="1" applyProtection="1">
      <alignment horizontal="center" vertical="center"/>
    </xf>
    <xf numFmtId="0" fontId="26" fillId="5" borderId="3" xfId="30" applyFont="1" applyFill="1" applyBorder="1" applyAlignment="1" applyProtection="1">
      <alignment horizontal="center" vertical="center"/>
    </xf>
    <xf numFmtId="0" fontId="27" fillId="6" borderId="36" xfId="30" applyFont="1" applyFill="1" applyBorder="1" applyAlignment="1" applyProtection="1">
      <alignment horizontal="center" vertical="center" wrapText="1"/>
      <protection locked="0"/>
    </xf>
    <xf numFmtId="0" fontId="27" fillId="6" borderId="92" xfId="30" applyFont="1" applyFill="1" applyBorder="1" applyAlignment="1" applyProtection="1">
      <alignment horizontal="center" vertical="center" wrapText="1"/>
      <protection locked="0"/>
    </xf>
    <xf numFmtId="0" fontId="27" fillId="0" borderId="98" xfId="33" applyNumberFormat="1" applyFont="1" applyBorder="1" applyAlignment="1" applyProtection="1">
      <alignment horizontal="left" vertical="center" shrinkToFit="1"/>
      <protection locked="0"/>
    </xf>
    <xf numFmtId="0" fontId="27" fillId="0" borderId="99" xfId="33" applyNumberFormat="1" applyFont="1" applyBorder="1" applyAlignment="1" applyProtection="1">
      <alignment horizontal="left" vertical="center" shrinkToFit="1"/>
      <protection locked="0"/>
    </xf>
    <xf numFmtId="0" fontId="27" fillId="0" borderId="110" xfId="33" applyNumberFormat="1" applyFont="1" applyBorder="1" applyAlignment="1" applyProtection="1">
      <alignment horizontal="left" vertical="center" shrinkToFit="1"/>
      <protection locked="0"/>
    </xf>
    <xf numFmtId="177" fontId="27" fillId="0" borderId="98" xfId="33" applyNumberFormat="1" applyFont="1" applyBorder="1" applyAlignment="1" applyProtection="1">
      <alignment horizontal="right" vertical="center" shrinkToFit="1"/>
      <protection locked="0"/>
    </xf>
    <xf numFmtId="177" fontId="27" fillId="0" borderId="99" xfId="33" applyNumberFormat="1" applyFont="1" applyBorder="1" applyAlignment="1" applyProtection="1">
      <alignment horizontal="right" vertical="center" shrinkToFit="1"/>
      <protection locked="0"/>
    </xf>
    <xf numFmtId="177" fontId="27" fillId="0" borderId="100" xfId="33" applyNumberFormat="1" applyFont="1" applyBorder="1" applyAlignment="1" applyProtection="1">
      <alignment horizontal="right" vertical="center" shrinkToFit="1"/>
      <protection locked="0"/>
    </xf>
    <xf numFmtId="177" fontId="27" fillId="0" borderId="107" xfId="33" applyNumberFormat="1" applyFont="1" applyBorder="1" applyAlignment="1" applyProtection="1">
      <alignment horizontal="right" vertical="center" shrinkToFit="1"/>
      <protection locked="0"/>
    </xf>
    <xf numFmtId="177" fontId="27" fillId="0" borderId="102" xfId="33" applyNumberFormat="1" applyFont="1" applyBorder="1" applyAlignment="1" applyProtection="1">
      <alignment horizontal="right" vertical="center" shrinkToFit="1"/>
      <protection locked="0"/>
    </xf>
    <xf numFmtId="0" fontId="27" fillId="0" borderId="102" xfId="33" applyNumberFormat="1" applyFont="1" applyBorder="1" applyAlignment="1" applyProtection="1">
      <alignment horizontal="left" vertical="center" shrinkToFit="1"/>
      <protection locked="0"/>
    </xf>
    <xf numFmtId="0" fontId="27" fillId="0" borderId="108" xfId="33" applyNumberFormat="1" applyFont="1" applyBorder="1" applyAlignment="1" applyProtection="1">
      <alignment horizontal="left" vertical="center" shrinkToFit="1"/>
      <protection locked="0"/>
    </xf>
    <xf numFmtId="0" fontId="27" fillId="0" borderId="98" xfId="33" applyFont="1" applyBorder="1" applyAlignment="1" applyProtection="1">
      <alignment horizontal="left" vertical="center" shrinkToFit="1"/>
      <protection locked="0"/>
    </xf>
    <xf numFmtId="0" fontId="27" fillId="0" borderId="99" xfId="33" applyFont="1" applyBorder="1" applyAlignment="1" applyProtection="1">
      <alignment horizontal="left" vertical="center" shrinkToFit="1"/>
      <protection locked="0"/>
    </xf>
    <xf numFmtId="0" fontId="27" fillId="0" borderId="100" xfId="33" applyFont="1" applyBorder="1" applyAlignment="1" applyProtection="1">
      <alignment horizontal="left" vertical="center" shrinkToFit="1"/>
      <protection locked="0"/>
    </xf>
    <xf numFmtId="0" fontId="27" fillId="0" borderId="98" xfId="30" applyFont="1" applyBorder="1" applyAlignment="1" applyProtection="1">
      <alignment horizontal="left" vertical="center" shrinkToFit="1"/>
      <protection locked="0"/>
    </xf>
    <xf numFmtId="0" fontId="27" fillId="0" borderId="99" xfId="30" applyFont="1" applyBorder="1" applyAlignment="1" applyProtection="1">
      <alignment horizontal="left" vertical="center" shrinkToFit="1"/>
      <protection locked="0"/>
    </xf>
    <xf numFmtId="0" fontId="27" fillId="0" borderId="100" xfId="30" applyFont="1" applyBorder="1" applyAlignment="1" applyProtection="1">
      <alignment horizontal="left" vertical="center" shrinkToFit="1"/>
      <protection locked="0"/>
    </xf>
    <xf numFmtId="0" fontId="2" fillId="6" borderId="57" xfId="30" applyFont="1" applyFill="1" applyBorder="1" applyAlignment="1" applyProtection="1">
      <alignment horizontal="center" vertical="center" wrapText="1"/>
      <protection locked="0"/>
    </xf>
    <xf numFmtId="0" fontId="2" fillId="6" borderId="8" xfId="30" applyFont="1" applyFill="1" applyBorder="1" applyAlignment="1" applyProtection="1">
      <alignment horizontal="center" vertical="center" wrapText="1"/>
      <protection locked="0"/>
    </xf>
    <xf numFmtId="0" fontId="2" fillId="6" borderId="23" xfId="30" applyFont="1" applyFill="1" applyBorder="1" applyAlignment="1" applyProtection="1">
      <alignment horizontal="center" vertical="center" wrapText="1"/>
      <protection locked="0"/>
    </xf>
    <xf numFmtId="0" fontId="2" fillId="6" borderId="95" xfId="30" applyFont="1" applyFill="1" applyBorder="1" applyAlignment="1" applyProtection="1">
      <alignment horizontal="center" vertical="center" wrapText="1"/>
      <protection locked="0"/>
    </xf>
    <xf numFmtId="0" fontId="2" fillId="6" borderId="93" xfId="30" applyFont="1" applyFill="1" applyBorder="1" applyAlignment="1" applyProtection="1">
      <alignment horizontal="center" vertical="center" wrapText="1"/>
      <protection locked="0"/>
    </xf>
    <xf numFmtId="0" fontId="2" fillId="6" borderId="94" xfId="30" applyFont="1" applyFill="1" applyBorder="1" applyAlignment="1" applyProtection="1">
      <alignment horizontal="center" vertical="center" wrapText="1"/>
      <protection locked="0"/>
    </xf>
    <xf numFmtId="177" fontId="27" fillId="0" borderId="101" xfId="32" applyNumberFormat="1" applyFont="1" applyBorder="1" applyAlignment="1" applyProtection="1">
      <alignment horizontal="right" vertical="center" shrinkToFit="1"/>
      <protection locked="0"/>
    </xf>
    <xf numFmtId="177" fontId="27" fillId="0" borderId="102" xfId="32" applyNumberFormat="1" applyFont="1" applyBorder="1" applyAlignment="1" applyProtection="1">
      <alignment horizontal="right" vertical="center" shrinkToFit="1"/>
      <protection locked="0"/>
    </xf>
    <xf numFmtId="177" fontId="27" fillId="0" borderId="103" xfId="32" applyNumberFormat="1" applyFont="1" applyBorder="1" applyAlignment="1" applyProtection="1">
      <alignment horizontal="right" vertical="center" shrinkToFit="1"/>
      <protection locked="0"/>
    </xf>
    <xf numFmtId="177" fontId="27" fillId="0" borderId="104" xfId="32" applyNumberFormat="1" applyFont="1" applyBorder="1" applyAlignment="1" applyProtection="1">
      <alignment horizontal="right" vertical="center" shrinkToFit="1"/>
      <protection locked="0"/>
    </xf>
    <xf numFmtId="177" fontId="27" fillId="0" borderId="105" xfId="32" applyNumberFormat="1" applyFont="1" applyBorder="1" applyAlignment="1" applyProtection="1">
      <alignment horizontal="right" vertical="center" shrinkToFit="1"/>
      <protection locked="0"/>
    </xf>
    <xf numFmtId="177" fontId="27" fillId="0" borderId="106" xfId="32" applyNumberFormat="1" applyFont="1" applyBorder="1" applyAlignment="1" applyProtection="1">
      <alignment horizontal="right" vertical="center" shrinkToFit="1"/>
      <protection locked="0"/>
    </xf>
    <xf numFmtId="178" fontId="10" fillId="0" borderId="15" xfId="36" applyNumberFormat="1" applyFont="1" applyBorder="1" applyAlignment="1">
      <alignment horizontal="center" vertical="center" wrapText="1"/>
    </xf>
    <xf numFmtId="178" fontId="10" fillId="0" borderId="45" xfId="36" applyNumberFormat="1" applyFont="1" applyBorder="1" applyAlignment="1">
      <alignment horizontal="center" vertical="center" wrapText="1"/>
    </xf>
    <xf numFmtId="178" fontId="10" fillId="0" borderId="39" xfId="36" applyNumberFormat="1" applyFont="1" applyBorder="1" applyAlignment="1">
      <alignment horizontal="center" vertical="center"/>
    </xf>
    <xf numFmtId="178" fontId="10" fillId="0" borderId="31" xfId="36" applyNumberFormat="1" applyFont="1" applyBorder="1" applyAlignment="1">
      <alignment horizontal="center" vertical="center"/>
    </xf>
    <xf numFmtId="178" fontId="10" fillId="0" borderId="42" xfId="36" applyNumberFormat="1" applyFont="1" applyBorder="1" applyAlignment="1">
      <alignment horizontal="center" vertical="center"/>
    </xf>
    <xf numFmtId="0" fontId="2" fillId="5" borderId="34" xfId="34" applyFont="1" applyFill="1" applyBorder="1" applyAlignment="1">
      <alignment horizontal="center" vertical="center" wrapText="1"/>
    </xf>
    <xf numFmtId="0" fontId="2" fillId="5" borderId="34" xfId="34" applyFont="1" applyFill="1" applyBorder="1" applyAlignment="1">
      <alignment horizontal="center" vertical="center"/>
    </xf>
    <xf numFmtId="178" fontId="4" fillId="5" borderId="39" xfId="34" applyNumberFormat="1" applyFont="1" applyFill="1" applyBorder="1" applyAlignment="1">
      <alignment vertical="center" wrapText="1"/>
    </xf>
    <xf numFmtId="178" fontId="4" fillId="5" borderId="31" xfId="34" applyNumberFormat="1" applyFont="1" applyFill="1" applyBorder="1" applyAlignment="1">
      <alignment vertical="center" wrapText="1"/>
    </xf>
    <xf numFmtId="178" fontId="4" fillId="5" borderId="42" xfId="34" applyNumberFormat="1" applyFont="1" applyFill="1" applyBorder="1" applyAlignment="1">
      <alignment vertical="center" wrapText="1"/>
    </xf>
    <xf numFmtId="178" fontId="4" fillId="0" borderId="39" xfId="34" applyNumberFormat="1" applyFont="1" applyFill="1" applyBorder="1" applyAlignment="1">
      <alignment vertical="center" wrapText="1"/>
    </xf>
    <xf numFmtId="178" fontId="4" fillId="0" borderId="31" xfId="34" applyNumberFormat="1" applyFont="1" applyFill="1" applyBorder="1" applyAlignment="1">
      <alignment vertical="center" wrapText="1"/>
    </xf>
    <xf numFmtId="178" fontId="4" fillId="0" borderId="42" xfId="34" applyNumberFormat="1" applyFont="1" applyFill="1" applyBorder="1" applyAlignment="1">
      <alignment vertical="center" wrapText="1"/>
    </xf>
    <xf numFmtId="0" fontId="4" fillId="5" borderId="39" xfId="34" applyFont="1" applyFill="1" applyBorder="1" applyAlignment="1">
      <alignment vertical="center"/>
    </xf>
    <xf numFmtId="0" fontId="4" fillId="5" borderId="31" xfId="34" applyFont="1" applyFill="1" applyBorder="1" applyAlignment="1">
      <alignment vertical="center"/>
    </xf>
    <xf numFmtId="0" fontId="4" fillId="5" borderId="42" xfId="34" applyFont="1" applyFill="1" applyBorder="1" applyAlignment="1">
      <alignment vertical="center"/>
    </xf>
    <xf numFmtId="178" fontId="10" fillId="0" borderId="39" xfId="34" applyNumberFormat="1" applyFont="1" applyFill="1" applyBorder="1" applyAlignment="1">
      <alignment vertical="center"/>
    </xf>
    <xf numFmtId="178" fontId="10" fillId="0" borderId="31" xfId="34" applyNumberFormat="1" applyFont="1" applyFill="1" applyBorder="1" applyAlignment="1">
      <alignment vertical="center"/>
    </xf>
    <xf numFmtId="178" fontId="10" fillId="0" borderId="42" xfId="34" applyNumberFormat="1" applyFont="1" applyFill="1" applyBorder="1" applyAlignment="1">
      <alignment vertical="center"/>
    </xf>
    <xf numFmtId="179" fontId="4" fillId="5" borderId="39" xfId="35" applyNumberFormat="1" applyFont="1" applyFill="1" applyBorder="1" applyAlignment="1">
      <alignment horizontal="left" vertical="center" wrapText="1"/>
    </xf>
    <xf numFmtId="179" fontId="4" fillId="5" borderId="31" xfId="35" applyNumberFormat="1" applyFont="1" applyFill="1" applyBorder="1" applyAlignment="1">
      <alignment horizontal="left" vertical="center" wrapText="1"/>
    </xf>
    <xf numFmtId="179" fontId="4" fillId="5" borderId="42" xfId="35" applyNumberFormat="1" applyFont="1" applyFill="1" applyBorder="1" applyAlignment="1">
      <alignment horizontal="left" vertical="center" wrapText="1"/>
    </xf>
    <xf numFmtId="0" fontId="4" fillId="5" borderId="39" xfId="35" applyFont="1" applyFill="1" applyBorder="1" applyAlignment="1">
      <alignment horizontal="left" vertical="center"/>
    </xf>
    <xf numFmtId="0" fontId="4" fillId="5" borderId="31" xfId="35" applyFont="1" applyFill="1" applyBorder="1" applyAlignment="1">
      <alignment horizontal="left" vertical="center"/>
    </xf>
    <xf numFmtId="0" fontId="4" fillId="5" borderId="42" xfId="35"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2" fillId="0" borderId="41" xfId="34" applyFont="1" applyFill="1" applyBorder="1" applyAlignment="1" applyProtection="1">
      <alignment horizontal="left" vertical="top" wrapText="1"/>
      <protection locked="0"/>
    </xf>
    <xf numFmtId="0" fontId="2" fillId="0" borderId="12" xfId="34" applyFont="1" applyFill="1" applyBorder="1" applyAlignment="1" applyProtection="1">
      <alignment horizontal="left" vertical="top" wrapText="1"/>
      <protection locked="0"/>
    </xf>
    <xf numFmtId="0" fontId="2" fillId="0" borderId="46" xfId="34" applyFont="1" applyFill="1" applyBorder="1" applyAlignment="1" applyProtection="1">
      <alignment horizontal="left" vertical="top" wrapText="1"/>
      <protection locked="0"/>
    </xf>
    <xf numFmtId="0" fontId="2" fillId="0" borderId="60" xfId="34" applyFont="1" applyFill="1" applyBorder="1" applyAlignment="1" applyProtection="1">
      <alignment horizontal="left" vertical="top" wrapText="1"/>
      <protection locked="0"/>
    </xf>
    <xf numFmtId="0" fontId="2" fillId="0" borderId="0" xfId="34" applyFont="1" applyFill="1" applyBorder="1" applyAlignment="1" applyProtection="1">
      <alignment horizontal="left" vertical="top" wrapText="1"/>
      <protection locked="0"/>
    </xf>
    <xf numFmtId="0" fontId="2" fillId="0" borderId="38" xfId="34" applyFont="1" applyFill="1" applyBorder="1" applyAlignment="1" applyProtection="1">
      <alignment horizontal="left" vertical="top" wrapText="1"/>
      <protection locked="0"/>
    </xf>
    <xf numFmtId="0" fontId="2" fillId="0" borderId="37" xfId="34" applyFont="1" applyFill="1" applyBorder="1" applyAlignment="1" applyProtection="1">
      <alignment horizontal="left" vertical="top" wrapText="1"/>
      <protection locked="0"/>
    </xf>
    <xf numFmtId="0" fontId="2" fillId="0" borderId="49" xfId="34" applyFont="1" applyFill="1" applyBorder="1" applyAlignment="1" applyProtection="1">
      <alignment horizontal="left" vertical="top" wrapText="1"/>
      <protection locked="0"/>
    </xf>
    <xf numFmtId="0" fontId="2" fillId="0" borderId="40" xfId="34" applyFont="1" applyFill="1" applyBorder="1" applyAlignment="1" applyProtection="1">
      <alignment horizontal="left" vertical="top" wrapText="1"/>
      <protection locked="0"/>
    </xf>
    <xf numFmtId="0" fontId="2" fillId="0" borderId="39" xfId="34" applyFont="1" applyFill="1" applyBorder="1" applyAlignment="1">
      <alignment horizontal="center" vertical="center"/>
    </xf>
    <xf numFmtId="0" fontId="2" fillId="0" borderId="31" xfId="34" applyFont="1" applyFill="1" applyBorder="1" applyAlignment="1">
      <alignment horizontal="center" vertical="center"/>
    </xf>
    <xf numFmtId="0" fontId="2" fillId="0" borderId="42" xfId="34" applyFont="1" applyFill="1" applyBorder="1" applyAlignment="1">
      <alignment horizontal="center" vertical="center"/>
    </xf>
    <xf numFmtId="179" fontId="2" fillId="5" borderId="41" xfId="35" applyNumberFormat="1" applyFont="1" applyFill="1" applyBorder="1" applyAlignment="1">
      <alignment horizontal="center" vertical="center" wrapText="1"/>
    </xf>
    <xf numFmtId="179" fontId="2" fillId="5" borderId="46" xfId="35" applyNumberFormat="1" applyFont="1" applyFill="1" applyBorder="1" applyAlignment="1">
      <alignment horizontal="center" vertical="center" wrapText="1"/>
    </xf>
    <xf numFmtId="179" fontId="2" fillId="5" borderId="60" xfId="35" applyNumberFormat="1" applyFont="1" applyFill="1" applyBorder="1" applyAlignment="1">
      <alignment horizontal="center" vertical="center" wrapText="1"/>
    </xf>
    <xf numFmtId="179" fontId="2" fillId="5" borderId="38" xfId="35" applyNumberFormat="1" applyFont="1" applyFill="1" applyBorder="1" applyAlignment="1">
      <alignment horizontal="center" vertical="center" wrapText="1"/>
    </xf>
    <xf numFmtId="179" fontId="2" fillId="5" borderId="37" xfId="35" applyNumberFormat="1" applyFont="1" applyFill="1" applyBorder="1" applyAlignment="1">
      <alignment horizontal="center" vertical="center" wrapText="1"/>
    </xf>
    <xf numFmtId="179" fontId="2" fillId="5" borderId="40" xfId="35" applyNumberFormat="1" applyFont="1" applyFill="1" applyBorder="1" applyAlignment="1">
      <alignment horizontal="center" vertical="center" wrapText="1"/>
    </xf>
    <xf numFmtId="179" fontId="2" fillId="0" borderId="45" xfId="35" applyNumberFormat="1" applyFont="1" applyFill="1" applyBorder="1" applyAlignment="1">
      <alignment horizontal="center" vertical="center" wrapText="1"/>
    </xf>
    <xf numFmtId="179" fontId="2" fillId="0" borderId="34" xfId="35" applyNumberFormat="1" applyFont="1" applyFill="1" applyBorder="1" applyAlignment="1">
      <alignment horizontal="center" vertical="center" wrapText="1"/>
    </xf>
    <xf numFmtId="188" fontId="2" fillId="5" borderId="189" xfId="35" applyNumberFormat="1" applyFont="1" applyFill="1" applyBorder="1" applyAlignment="1">
      <alignment horizontal="center" vertical="center"/>
    </xf>
    <xf numFmtId="188" fontId="2" fillId="5" borderId="34" xfId="35" applyNumberFormat="1" applyFont="1" applyFill="1" applyBorder="1" applyAlignment="1">
      <alignment horizontal="center" vertical="center"/>
    </xf>
    <xf numFmtId="0" fontId="2" fillId="0" borderId="34" xfId="34" applyFont="1" applyFill="1" applyBorder="1" applyAlignment="1">
      <alignment horizontal="center" vertical="center"/>
    </xf>
    <xf numFmtId="0" fontId="2" fillId="0" borderId="41" xfId="34" applyFont="1" applyFill="1" applyBorder="1" applyAlignment="1">
      <alignment horizontal="center" vertical="center"/>
    </xf>
    <xf numFmtId="0" fontId="2" fillId="0" borderId="46" xfId="34" applyFont="1" applyFill="1" applyBorder="1" applyAlignment="1">
      <alignment horizontal="center" vertical="center"/>
    </xf>
    <xf numFmtId="0" fontId="2" fillId="0" borderId="60" xfId="34" applyFont="1" applyFill="1" applyBorder="1" applyAlignment="1">
      <alignment horizontal="center" vertical="center"/>
    </xf>
    <xf numFmtId="0" fontId="2" fillId="0" borderId="38" xfId="34" applyFont="1" applyFill="1" applyBorder="1" applyAlignment="1">
      <alignment horizontal="center" vertical="center"/>
    </xf>
    <xf numFmtId="0" fontId="2" fillId="0" borderId="37" xfId="34" applyFont="1" applyFill="1" applyBorder="1" applyAlignment="1">
      <alignment horizontal="center" vertical="center"/>
    </xf>
    <xf numFmtId="0" fontId="2" fillId="0" borderId="40" xfId="34" applyFont="1" applyFill="1" applyBorder="1" applyAlignment="1">
      <alignment horizontal="center" vertical="center"/>
    </xf>
    <xf numFmtId="188" fontId="2" fillId="5" borderId="15" xfId="35" applyNumberFormat="1" applyFont="1" applyFill="1" applyBorder="1" applyAlignment="1">
      <alignment horizontal="center" vertical="center"/>
    </xf>
    <xf numFmtId="188" fontId="2" fillId="5" borderId="45" xfId="35" applyNumberFormat="1" applyFont="1" applyFill="1" applyBorder="1" applyAlignment="1">
      <alignment horizontal="center" vertical="center"/>
    </xf>
    <xf numFmtId="178" fontId="9" fillId="0" borderId="34" xfId="34" applyNumberFormat="1" applyFont="1" applyFill="1" applyBorder="1" applyAlignment="1">
      <alignment horizontal="center" vertical="center"/>
    </xf>
    <xf numFmtId="188" fontId="2" fillId="5" borderId="188" xfId="35" applyNumberFormat="1" applyFont="1" applyFill="1" applyBorder="1" applyAlignment="1">
      <alignment horizontal="center" vertical="center"/>
    </xf>
    <xf numFmtId="188" fontId="2"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2" fillId="0" borderId="34" xfId="34"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9"/>
    <cellStyle name="標準 8"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9"/>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extLst xmlns:c16r2="http://schemas.microsoft.com/office/drawing/2015/06/chart">
            <c:ext xmlns:c16="http://schemas.microsoft.com/office/drawing/2014/chart" uri="{C3380CC4-5D6E-409C-BE32-E72D297353CC}">
              <c16:uniqueId val="{00000000-BD15-4749-A568-8ABB938099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50902</c:v>
                </c:pt>
                <c:pt idx="1">
                  <c:v>76086</c:v>
                </c:pt>
                <c:pt idx="2">
                  <c:v>130428</c:v>
                </c:pt>
                <c:pt idx="3">
                  <c:v>72088</c:v>
                </c:pt>
                <c:pt idx="4">
                  <c:v>57198</c:v>
                </c:pt>
              </c:numCache>
            </c:numRef>
          </c:val>
          <c:extLst xmlns:c16r2="http://schemas.microsoft.com/office/drawing/2015/06/chart">
            <c:ext xmlns:c16="http://schemas.microsoft.com/office/drawing/2014/chart" uri="{C3380CC4-5D6E-409C-BE32-E72D297353CC}">
              <c16:uniqueId val="{00000001-BD15-4749-A568-8ABB938099E1}"/>
            </c:ext>
          </c:extLst>
        </c:ser>
        <c:marker val="1"/>
        <c:axId val="77843072"/>
        <c:axId val="77927168"/>
      </c:lineChart>
      <c:catAx>
        <c:axId val="77843072"/>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927168"/>
        <c:crosses val="autoZero"/>
        <c:auto val="1"/>
        <c:lblAlgn val="ctr"/>
        <c:lblOffset val="100"/>
        <c:tickLblSkip val="1"/>
        <c:tickMarkSkip val="1"/>
      </c:catAx>
      <c:valAx>
        <c:axId val="77927168"/>
        <c:scaling>
          <c:orientation val="minMax"/>
          <c:max val="16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84307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15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9.36</c:v>
                </c:pt>
                <c:pt idx="1">
                  <c:v>6.84</c:v>
                </c:pt>
                <c:pt idx="2">
                  <c:v>4.6900000000000004</c:v>
                </c:pt>
                <c:pt idx="3">
                  <c:v>6.09</c:v>
                </c:pt>
                <c:pt idx="4">
                  <c:v>5.99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28.98</c:v>
                </c:pt>
                <c:pt idx="1">
                  <c:v>31.42</c:v>
                </c:pt>
                <c:pt idx="2">
                  <c:v>24.94</c:v>
                </c:pt>
                <c:pt idx="3">
                  <c:v>24.64</c:v>
                </c:pt>
                <c:pt idx="4">
                  <c:v>21.41</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95051776"/>
        <c:axId val="9505369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2.21</c:v>
                </c:pt>
                <c:pt idx="1">
                  <c:v>0.74</c:v>
                </c:pt>
                <c:pt idx="2">
                  <c:v>-8.4700000000000006</c:v>
                </c:pt>
                <c:pt idx="3">
                  <c:v>1.46</c:v>
                </c:pt>
                <c:pt idx="4">
                  <c:v>-4.49</c:v>
                </c:pt>
              </c:numCache>
            </c:numRef>
          </c:val>
          <c:extLst xmlns:c16r2="http://schemas.microsoft.com/office/drawing/2015/06/chart">
            <c:ext xmlns:c16="http://schemas.microsoft.com/office/drawing/2014/chart" uri="{C3380CC4-5D6E-409C-BE32-E72D297353CC}">
              <c16:uniqueId val="{00000002-B231-4F6C-AA70-3B53467C0547}"/>
            </c:ext>
          </c:extLst>
        </c:ser>
        <c:marker val="1"/>
        <c:axId val="95051776"/>
        <c:axId val="95053696"/>
      </c:lineChart>
      <c:catAx>
        <c:axId val="9505177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053696"/>
        <c:crosses val="autoZero"/>
        <c:auto val="1"/>
        <c:lblAlgn val="ctr"/>
        <c:lblOffset val="100"/>
        <c:tickLblSkip val="1"/>
        <c:tickMarkSkip val="1"/>
      </c:catAx>
      <c:valAx>
        <c:axId val="9505369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0517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0.03</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1.39</c:v>
                </c:pt>
                <c:pt idx="2">
                  <c:v>#N/A</c:v>
                </c:pt>
                <c:pt idx="3">
                  <c:v>1.92</c:v>
                </c:pt>
                <c:pt idx="4">
                  <c:v>#N/A</c:v>
                </c:pt>
                <c:pt idx="5">
                  <c:v>1.1299999999999999</c:v>
                </c:pt>
                <c:pt idx="6">
                  <c:v>#N/A</c:v>
                </c:pt>
                <c:pt idx="7">
                  <c:v>1.45</c:v>
                </c:pt>
                <c:pt idx="8">
                  <c:v>#N/A</c:v>
                </c:pt>
                <c:pt idx="9">
                  <c:v>1.4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0.66</c:v>
                </c:pt>
                <c:pt idx="2">
                  <c:v>#N/A</c:v>
                </c:pt>
                <c:pt idx="3">
                  <c:v>0.89</c:v>
                </c:pt>
                <c:pt idx="4">
                  <c:v>#N/A</c:v>
                </c:pt>
                <c:pt idx="5">
                  <c:v>0.33</c:v>
                </c:pt>
                <c:pt idx="6">
                  <c:v>#N/A</c:v>
                </c:pt>
                <c:pt idx="7">
                  <c:v>1.07</c:v>
                </c:pt>
                <c:pt idx="8">
                  <c:v>#N/A</c:v>
                </c:pt>
                <c:pt idx="9">
                  <c:v>1.4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3.53</c:v>
                </c:pt>
                <c:pt idx="2">
                  <c:v>#N/A</c:v>
                </c:pt>
                <c:pt idx="3">
                  <c:v>3.33</c:v>
                </c:pt>
                <c:pt idx="4">
                  <c:v>#N/A</c:v>
                </c:pt>
                <c:pt idx="5">
                  <c:v>2.68</c:v>
                </c:pt>
                <c:pt idx="6">
                  <c:v>#N/A</c:v>
                </c:pt>
                <c:pt idx="7">
                  <c:v>2.31</c:v>
                </c:pt>
                <c:pt idx="8">
                  <c:v>#N/A</c:v>
                </c:pt>
                <c:pt idx="9">
                  <c:v>2.4900000000000002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9.35</c:v>
                </c:pt>
                <c:pt idx="2">
                  <c:v>#N/A</c:v>
                </c:pt>
                <c:pt idx="3">
                  <c:v>6.84</c:v>
                </c:pt>
                <c:pt idx="4">
                  <c:v>#N/A</c:v>
                </c:pt>
                <c:pt idx="5">
                  <c:v>4.68</c:v>
                </c:pt>
                <c:pt idx="6">
                  <c:v>#N/A</c:v>
                </c:pt>
                <c:pt idx="7">
                  <c:v>6.08</c:v>
                </c:pt>
                <c:pt idx="8">
                  <c:v>#N/A</c:v>
                </c:pt>
                <c:pt idx="9">
                  <c:v>5.99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8.16</c:v>
                </c:pt>
                <c:pt idx="2">
                  <c:v>#N/A</c:v>
                </c:pt>
                <c:pt idx="3">
                  <c:v>6.67</c:v>
                </c:pt>
                <c:pt idx="4">
                  <c:v>#N/A</c:v>
                </c:pt>
                <c:pt idx="5">
                  <c:v>7.38</c:v>
                </c:pt>
                <c:pt idx="6">
                  <c:v>#N/A</c:v>
                </c:pt>
                <c:pt idx="7">
                  <c:v>7.32</c:v>
                </c:pt>
                <c:pt idx="8">
                  <c:v>#N/A</c:v>
                </c:pt>
                <c:pt idx="9">
                  <c:v>11.3</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96686080"/>
        <c:axId val="96687616"/>
      </c:barChart>
      <c:catAx>
        <c:axId val="966860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687616"/>
        <c:crosses val="autoZero"/>
        <c:auto val="1"/>
        <c:lblAlgn val="ctr"/>
        <c:lblOffset val="100"/>
        <c:tickLblSkip val="1"/>
        <c:tickMarkSkip val="1"/>
      </c:catAx>
      <c:valAx>
        <c:axId val="9668761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8608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97E-2"/>
          <c:y val="8.7976539589442848E-2"/>
          <c:w val="0.90356317136844111"/>
          <c:h val="0.63929618768328611"/>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1202</c:v>
                </c:pt>
                <c:pt idx="5">
                  <c:v>1349</c:v>
                </c:pt>
                <c:pt idx="8">
                  <c:v>1460</c:v>
                </c:pt>
                <c:pt idx="11">
                  <c:v>1419</c:v>
                </c:pt>
                <c:pt idx="14">
                  <c:v>1280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382</c:v>
                </c:pt>
                <c:pt idx="3">
                  <c:v>376</c:v>
                </c:pt>
                <c:pt idx="6">
                  <c:v>370</c:v>
                </c:pt>
                <c:pt idx="9">
                  <c:v>364</c:v>
                </c:pt>
                <c:pt idx="12">
                  <c:v>358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c:v>
                </c:pt>
                <c:pt idx="3">
                  <c:v>24</c:v>
                </c:pt>
                <c:pt idx="6">
                  <c:v>40</c:v>
                </c:pt>
                <c:pt idx="9">
                  <c:v>64</c:v>
                </c:pt>
                <c:pt idx="12">
                  <c:v>63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c:v>
                </c:pt>
                <c:pt idx="3">
                  <c:v>8</c:v>
                </c:pt>
                <c:pt idx="6">
                  <c:v>10</c:v>
                </c:pt>
                <c:pt idx="9">
                  <c:v>8</c:v>
                </c:pt>
                <c:pt idx="12">
                  <c:v>72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1735</c:v>
                </c:pt>
                <c:pt idx="3">
                  <c:v>1833</c:v>
                </c:pt>
                <c:pt idx="6">
                  <c:v>1923</c:v>
                </c:pt>
                <c:pt idx="9">
                  <c:v>1877</c:v>
                </c:pt>
                <c:pt idx="12">
                  <c:v>1661</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99573760"/>
        <c:axId val="9957568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946</c:v>
                </c:pt>
                <c:pt idx="2">
                  <c:v>#N/A</c:v>
                </c:pt>
                <c:pt idx="3">
                  <c:v>#N/A</c:v>
                </c:pt>
                <c:pt idx="4">
                  <c:v>892</c:v>
                </c:pt>
                <c:pt idx="5">
                  <c:v>#N/A</c:v>
                </c:pt>
                <c:pt idx="6">
                  <c:v>#N/A</c:v>
                </c:pt>
                <c:pt idx="7">
                  <c:v>883</c:v>
                </c:pt>
                <c:pt idx="8">
                  <c:v>#N/A</c:v>
                </c:pt>
                <c:pt idx="9">
                  <c:v>#N/A</c:v>
                </c:pt>
                <c:pt idx="10">
                  <c:v>894</c:v>
                </c:pt>
                <c:pt idx="11">
                  <c:v>#N/A</c:v>
                </c:pt>
                <c:pt idx="12">
                  <c:v>#N/A</c:v>
                </c:pt>
                <c:pt idx="13">
                  <c:v>874</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99573760"/>
        <c:axId val="99575680"/>
      </c:lineChart>
      <c:catAx>
        <c:axId val="995737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575680"/>
        <c:crosses val="autoZero"/>
        <c:auto val="1"/>
        <c:lblAlgn val="ctr"/>
        <c:lblOffset val="100"/>
        <c:tickLblSkip val="1"/>
        <c:tickMarkSkip val="1"/>
      </c:catAx>
      <c:valAx>
        <c:axId val="995756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7376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73"/>
          <c:h val="0.589182127738552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13912</c:v>
                </c:pt>
                <c:pt idx="5">
                  <c:v>13980</c:v>
                </c:pt>
                <c:pt idx="8">
                  <c:v>14546</c:v>
                </c:pt>
                <c:pt idx="11">
                  <c:v>14241</c:v>
                </c:pt>
                <c:pt idx="14">
                  <c:v>14067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139</c:v>
                </c:pt>
                <c:pt idx="5">
                  <c:v>113</c:v>
                </c:pt>
                <c:pt idx="8">
                  <c:v>104</c:v>
                </c:pt>
                <c:pt idx="11">
                  <c:v>93</c:v>
                </c:pt>
                <c:pt idx="14">
                  <c:v>81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4348</c:v>
                </c:pt>
                <c:pt idx="5">
                  <c:v>4509</c:v>
                </c:pt>
                <c:pt idx="8">
                  <c:v>3923</c:v>
                </c:pt>
                <c:pt idx="11">
                  <c:v>3891</c:v>
                </c:pt>
                <c:pt idx="14">
                  <c:v>3624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296</c:v>
                </c:pt>
                <c:pt idx="3">
                  <c:v>252</c:v>
                </c:pt>
                <c:pt idx="6">
                  <c:v>207</c:v>
                </c:pt>
                <c:pt idx="9">
                  <c:v>162</c:v>
                </c:pt>
                <c:pt idx="12">
                  <c:v>117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5749</c:v>
                </c:pt>
                <c:pt idx="3">
                  <c:v>5601</c:v>
                </c:pt>
                <c:pt idx="6">
                  <c:v>5252</c:v>
                </c:pt>
                <c:pt idx="9">
                  <c:v>5060</c:v>
                </c:pt>
                <c:pt idx="12">
                  <c:v>4813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864</c:v>
                </c:pt>
                <c:pt idx="3">
                  <c:v>835</c:v>
                </c:pt>
                <c:pt idx="6">
                  <c:v>801</c:v>
                </c:pt>
                <c:pt idx="9">
                  <c:v>737</c:v>
                </c:pt>
                <c:pt idx="12">
                  <c:v>810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145</c:v>
                </c:pt>
                <c:pt idx="3">
                  <c:v>113</c:v>
                </c:pt>
                <c:pt idx="6">
                  <c:v>92</c:v>
                </c:pt>
                <c:pt idx="9">
                  <c:v>76</c:v>
                </c:pt>
                <c:pt idx="12">
                  <c:v>91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2046</c:v>
                </c:pt>
                <c:pt idx="3">
                  <c:v>1705</c:v>
                </c:pt>
                <c:pt idx="6">
                  <c:v>1364</c:v>
                </c:pt>
                <c:pt idx="9">
                  <c:v>1023</c:v>
                </c:pt>
                <c:pt idx="12">
                  <c:v>682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18750</c:v>
                </c:pt>
                <c:pt idx="3">
                  <c:v>18893</c:v>
                </c:pt>
                <c:pt idx="6">
                  <c:v>20372</c:v>
                </c:pt>
                <c:pt idx="9">
                  <c:v>20194</c:v>
                </c:pt>
                <c:pt idx="12">
                  <c:v>19960</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99694080"/>
        <c:axId val="9969600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9452</c:v>
                </c:pt>
                <c:pt idx="2">
                  <c:v>#N/A</c:v>
                </c:pt>
                <c:pt idx="3">
                  <c:v>#N/A</c:v>
                </c:pt>
                <c:pt idx="4">
                  <c:v>8797</c:v>
                </c:pt>
                <c:pt idx="5">
                  <c:v>#N/A</c:v>
                </c:pt>
                <c:pt idx="6">
                  <c:v>#N/A</c:v>
                </c:pt>
                <c:pt idx="7">
                  <c:v>9515</c:v>
                </c:pt>
                <c:pt idx="8">
                  <c:v>#N/A</c:v>
                </c:pt>
                <c:pt idx="9">
                  <c:v>#N/A</c:v>
                </c:pt>
                <c:pt idx="10">
                  <c:v>9027</c:v>
                </c:pt>
                <c:pt idx="11">
                  <c:v>#N/A</c:v>
                </c:pt>
                <c:pt idx="12">
                  <c:v>#N/A</c:v>
                </c:pt>
                <c:pt idx="13">
                  <c:v>8701</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99694080"/>
        <c:axId val="99696000"/>
      </c:lineChart>
      <c:catAx>
        <c:axId val="996940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696000"/>
        <c:crosses val="autoZero"/>
        <c:auto val="1"/>
        <c:lblAlgn val="ctr"/>
        <c:lblOffset val="100"/>
        <c:tickLblSkip val="1"/>
        <c:tickMarkSkip val="1"/>
      </c:catAx>
      <c:valAx>
        <c:axId val="9969600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69408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51.6</c:v>
                </c:pt>
                <c:pt idx="4">
                  <c:v>53.4</c:v>
                </c:pt>
              </c:numCache>
            </c:numRef>
          </c:xVal>
          <c:yVal>
            <c:numRef>
              <c:f>公会計指標分析・財政指標組合せ分析表!$K$51:$O$51</c:f>
              <c:numCache>
                <c:formatCode>#,##0.0;"▲ "#,##0.0</c:formatCode>
                <c:ptCount val="5"/>
                <c:pt idx="3">
                  <c:v>106</c:v>
                </c:pt>
                <c:pt idx="4">
                  <c:v>105</c:v>
                </c:pt>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pt idx="4">
                  <c:v>55.1</c:v>
                </c:pt>
              </c:numCache>
            </c:numRef>
          </c:xVal>
          <c:yVal>
            <c:numRef>
              <c:f>公会計指標分析・財政指標組合せ分析表!$K$55:$O$55</c:f>
              <c:numCache>
                <c:formatCode>#,##0.0;"▲ "#,##0.0</c:formatCode>
                <c:ptCount val="5"/>
                <c:pt idx="3">
                  <c:v>58.5</c:v>
                </c:pt>
                <c:pt idx="4">
                  <c:v>54.6</c:v>
                </c:pt>
              </c:numCache>
            </c:numRef>
          </c:yVal>
          <c:extLst xmlns:c16r2="http://schemas.microsoft.com/office/drawing/2015/06/chart">
            <c:ext xmlns:c16="http://schemas.microsoft.com/office/drawing/2014/chart" uri="{C3380CC4-5D6E-409C-BE32-E72D297353CC}">
              <c16:uniqueId val="{0000000B-D65D-4AFE-A0C6-16FFB4B1F805}"/>
            </c:ext>
          </c:extLst>
        </c:ser>
        <c:axId val="99660928"/>
        <c:axId val="99662848"/>
      </c:scatterChart>
      <c:valAx>
        <c:axId val="99660928"/>
        <c:scaling>
          <c:orientation val="minMax"/>
          <c:max val="55.4"/>
          <c:min val="51.3"/>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662848"/>
        <c:crosses val="autoZero"/>
        <c:crossBetween val="midCat"/>
      </c:valAx>
      <c:valAx>
        <c:axId val="99662848"/>
        <c:scaling>
          <c:orientation val="minMax"/>
          <c:max val="115"/>
          <c:min val="48"/>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966092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4.5171070442460076E-2"/>
                  <c:y val="-6.2527233115468414E-2"/>
                </c:manualLayout>
              </c:layout>
              <c:tx>
                <c:strRef>
                  <c:f>公会計指標分析・財政指標組合せ分析表!$N$72</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1.8239854081167371E-2"/>
                  <c:y val="-6.2527233115468414E-2"/>
                </c:manualLayout>
              </c:layout>
              <c:tx>
                <c:strRef>
                  <c:f>公会計指標分析・財政指標組合せ分析表!$O$72</c:f>
                  <c:strCache>
                    <c:ptCount val="1"/>
                    <c:pt idx="0">
                      <c:v>H28</c:v>
                    </c:pt>
                  </c:strCache>
                </c:strRef>
              </c:tx>
              <c:dLblPos val="r"/>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12.6</c:v>
                </c:pt>
                <c:pt idx="1">
                  <c:v>11.6</c:v>
                </c:pt>
                <c:pt idx="2">
                  <c:v>10.8</c:v>
                </c:pt>
                <c:pt idx="3">
                  <c:v>10.5</c:v>
                </c:pt>
                <c:pt idx="4">
                  <c:v>10.5</c:v>
                </c:pt>
              </c:numCache>
            </c:numRef>
          </c:xVal>
          <c:yVal>
            <c:numRef>
              <c:f>公会計指標分析・財政指標組合せ分析表!$K$73:$O$73</c:f>
              <c:numCache>
                <c:formatCode>#,##0.0;"▲ "#,##0.0</c:formatCode>
                <c:ptCount val="5"/>
                <c:pt idx="0">
                  <c:v>113</c:v>
                </c:pt>
                <c:pt idx="1">
                  <c:v>104.4</c:v>
                </c:pt>
                <c:pt idx="2">
                  <c:v>113.8</c:v>
                </c:pt>
                <c:pt idx="3">
                  <c:v>106</c:v>
                </c:pt>
                <c:pt idx="4">
                  <c:v>105</c:v>
                </c:pt>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extLst xmlns:c16r2="http://schemas.microsoft.com/office/drawing/2015/06/chart">
            <c:ext xmlns:c16="http://schemas.microsoft.com/office/drawing/2014/chart" uri="{C3380CC4-5D6E-409C-BE32-E72D297353CC}">
              <c16:uniqueId val="{0000000B-76FE-40FB-9462-AE14C7AF5793}"/>
            </c:ext>
          </c:extLst>
        </c:ser>
        <c:axId val="99934976"/>
        <c:axId val="99936896"/>
      </c:scatterChart>
      <c:valAx>
        <c:axId val="99934976"/>
        <c:scaling>
          <c:orientation val="minMax"/>
          <c:max val="13.1"/>
          <c:min val="9.8000000000000007"/>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936896"/>
        <c:crosses val="autoZero"/>
        <c:crossBetween val="midCat"/>
      </c:valAx>
      <c:valAx>
        <c:axId val="99936896"/>
        <c:scaling>
          <c:orientation val="minMax"/>
          <c:max val="124"/>
          <c:min val="47"/>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993497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latin typeface="+mn-lt"/>
              <a:ea typeface="+mn-ea"/>
              <a:cs typeface="+mn-cs"/>
            </a:rPr>
            <a:t>　</a:t>
          </a:r>
          <a:r>
            <a:rPr kumimoji="1" lang="ja-JP" altLang="ja-JP" sz="1400">
              <a:solidFill>
                <a:schemeClr val="dk1"/>
              </a:solidFill>
              <a:latin typeface="+mn-lt"/>
              <a:ea typeface="+mn-ea"/>
              <a:cs typeface="+mn-cs"/>
            </a:rPr>
            <a:t>平成</a:t>
          </a:r>
          <a:r>
            <a:rPr kumimoji="1" lang="en-US" altLang="ja-JP" sz="1400">
              <a:solidFill>
                <a:schemeClr val="dk1"/>
              </a:solidFill>
              <a:latin typeface="+mn-lt"/>
              <a:ea typeface="+mn-ea"/>
              <a:cs typeface="+mn-cs"/>
            </a:rPr>
            <a:t>28</a:t>
          </a:r>
          <a:r>
            <a:rPr kumimoji="1" lang="ja-JP" altLang="ja-JP" sz="1400">
              <a:solidFill>
                <a:schemeClr val="dk1"/>
              </a:solidFill>
              <a:latin typeface="+mn-lt"/>
              <a:ea typeface="+mn-ea"/>
              <a:cs typeface="+mn-cs"/>
            </a:rPr>
            <a:t>年度決算において、</a:t>
          </a:r>
          <a:r>
            <a:rPr kumimoji="1" lang="ja-JP" altLang="en-US" sz="1400">
              <a:solidFill>
                <a:schemeClr val="dk1"/>
              </a:solidFill>
              <a:latin typeface="+mn-lt"/>
              <a:ea typeface="+mn-ea"/>
              <a:cs typeface="+mn-cs"/>
            </a:rPr>
            <a:t>平成</a:t>
          </a:r>
          <a:r>
            <a:rPr kumimoji="1" lang="en-US" altLang="ja-JP" sz="1400">
              <a:solidFill>
                <a:schemeClr val="dk1"/>
              </a:solidFill>
              <a:latin typeface="+mn-lt"/>
              <a:ea typeface="+mn-ea"/>
              <a:cs typeface="+mn-cs"/>
            </a:rPr>
            <a:t>18</a:t>
          </a:r>
          <a:r>
            <a:rPr kumimoji="1" lang="ja-JP" altLang="en-US" sz="1400">
              <a:solidFill>
                <a:schemeClr val="dk1"/>
              </a:solidFill>
              <a:latin typeface="+mn-lt"/>
              <a:ea typeface="+mn-ea"/>
              <a:cs typeface="+mn-cs"/>
            </a:rPr>
            <a:t>年度の大規模事業に係る地方債の償還終了等により、</a:t>
          </a:r>
          <a:r>
            <a:rPr kumimoji="1" lang="ja-JP" altLang="ja-JP" sz="1400">
              <a:solidFill>
                <a:schemeClr val="dk1"/>
              </a:solidFill>
              <a:latin typeface="+mn-lt"/>
              <a:ea typeface="+mn-ea"/>
              <a:cs typeface="+mn-cs"/>
            </a:rPr>
            <a:t>元利償還金は</a:t>
          </a:r>
          <a:r>
            <a:rPr kumimoji="1" lang="en-US" altLang="ja-JP" sz="1400">
              <a:solidFill>
                <a:schemeClr val="dk1"/>
              </a:solidFill>
              <a:latin typeface="+mn-lt"/>
              <a:ea typeface="+mn-ea"/>
              <a:cs typeface="+mn-cs"/>
            </a:rPr>
            <a:t>2</a:t>
          </a:r>
          <a:r>
            <a:rPr kumimoji="1" lang="ja-JP" altLang="en-US" sz="1400">
              <a:solidFill>
                <a:schemeClr val="dk1"/>
              </a:solidFill>
              <a:latin typeface="+mn-lt"/>
              <a:ea typeface="+mn-ea"/>
              <a:cs typeface="+mn-cs"/>
            </a:rPr>
            <a:t>億</a:t>
          </a:r>
          <a:r>
            <a:rPr kumimoji="1" lang="en-US" altLang="ja-JP" sz="1400">
              <a:solidFill>
                <a:schemeClr val="dk1"/>
              </a:solidFill>
              <a:latin typeface="+mn-lt"/>
              <a:ea typeface="+mn-ea"/>
              <a:cs typeface="+mn-cs"/>
            </a:rPr>
            <a:t>2</a:t>
          </a:r>
          <a:r>
            <a:rPr kumimoji="1" lang="ja-JP" altLang="en-US" sz="1400">
              <a:solidFill>
                <a:schemeClr val="dk1"/>
              </a:solidFill>
              <a:latin typeface="+mn-lt"/>
              <a:ea typeface="+mn-ea"/>
              <a:cs typeface="+mn-cs"/>
            </a:rPr>
            <a:t>千万円程度の大幅</a:t>
          </a:r>
          <a:r>
            <a:rPr kumimoji="1" lang="ja-JP" altLang="ja-JP" sz="1400">
              <a:solidFill>
                <a:schemeClr val="dk1"/>
              </a:solidFill>
              <a:latin typeface="+mn-lt"/>
              <a:ea typeface="+mn-ea"/>
              <a:cs typeface="+mn-cs"/>
            </a:rPr>
            <a:t>減となったものの、</a:t>
          </a:r>
          <a:r>
            <a:rPr kumimoji="1" lang="ja-JP" altLang="en-US" sz="1400">
              <a:solidFill>
                <a:schemeClr val="dk1"/>
              </a:solidFill>
              <a:latin typeface="+mn-lt"/>
              <a:ea typeface="+mn-ea"/>
              <a:cs typeface="+mn-cs"/>
            </a:rPr>
            <a:t>それに伴い</a:t>
          </a:r>
          <a:r>
            <a:rPr kumimoji="1" lang="ja-JP" altLang="ja-JP" sz="1400">
              <a:solidFill>
                <a:schemeClr val="dk1"/>
              </a:solidFill>
              <a:latin typeface="+mn-lt"/>
              <a:ea typeface="+mn-ea"/>
              <a:cs typeface="+mn-cs"/>
            </a:rPr>
            <a:t>基準財政需要額</a:t>
          </a:r>
          <a:r>
            <a:rPr kumimoji="1" lang="ja-JP" altLang="en-US" sz="1400">
              <a:solidFill>
                <a:schemeClr val="dk1"/>
              </a:solidFill>
              <a:latin typeface="+mn-lt"/>
              <a:ea typeface="+mn-ea"/>
              <a:cs typeface="+mn-cs"/>
            </a:rPr>
            <a:t>に</a:t>
          </a:r>
          <a:r>
            <a:rPr kumimoji="1" lang="ja-JP" altLang="ja-JP" sz="1400">
              <a:solidFill>
                <a:schemeClr val="dk1"/>
              </a:solidFill>
              <a:latin typeface="+mn-lt"/>
              <a:ea typeface="+mn-ea"/>
              <a:cs typeface="+mn-cs"/>
            </a:rPr>
            <a:t>算入</a:t>
          </a:r>
          <a:r>
            <a:rPr kumimoji="1" lang="ja-JP" altLang="en-US" sz="1400">
              <a:solidFill>
                <a:schemeClr val="dk1"/>
              </a:solidFill>
              <a:latin typeface="+mn-lt"/>
              <a:ea typeface="+mn-ea"/>
              <a:cs typeface="+mn-cs"/>
            </a:rPr>
            <a:t>される地方債の額も減少しているため</a:t>
          </a:r>
          <a:r>
            <a:rPr kumimoji="1" lang="ja-JP" altLang="ja-JP" sz="1400">
              <a:solidFill>
                <a:schemeClr val="dk1"/>
              </a:solidFill>
              <a:latin typeface="+mn-lt"/>
              <a:ea typeface="+mn-ea"/>
              <a:cs typeface="+mn-cs"/>
            </a:rPr>
            <a:t>、実質公債費比率の分子</a:t>
          </a:r>
          <a:r>
            <a:rPr kumimoji="1" lang="ja-JP" altLang="en-US" sz="1400">
              <a:solidFill>
                <a:schemeClr val="dk1"/>
              </a:solidFill>
              <a:latin typeface="+mn-lt"/>
              <a:ea typeface="+mn-ea"/>
              <a:cs typeface="+mn-cs"/>
            </a:rPr>
            <a:t>全体では微減にとどまっている</a:t>
          </a:r>
          <a:r>
            <a:rPr kumimoji="1" lang="ja-JP" altLang="ja-JP" sz="1400">
              <a:solidFill>
                <a:schemeClr val="dk1"/>
              </a:solidFill>
              <a:latin typeface="+mn-lt"/>
              <a:ea typeface="+mn-ea"/>
              <a:cs typeface="+mn-cs"/>
            </a:rPr>
            <a:t>。</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a:t>
          </a:r>
          <a:r>
            <a:rPr kumimoji="1" lang="ja-JP" altLang="en-US" sz="1400">
              <a:solidFill>
                <a:schemeClr val="dk1"/>
              </a:solidFill>
              <a:latin typeface="+mn-lt"/>
              <a:ea typeface="+mn-ea"/>
              <a:cs typeface="+mn-cs"/>
            </a:rPr>
            <a:t>分子は減少したものの、</a:t>
          </a:r>
          <a:r>
            <a:rPr kumimoji="1" lang="ja-JP" altLang="ja-JP" sz="1400">
              <a:solidFill>
                <a:schemeClr val="dk1"/>
              </a:solidFill>
              <a:latin typeface="+mn-lt"/>
              <a:ea typeface="+mn-ea"/>
              <a:cs typeface="+mn-cs"/>
            </a:rPr>
            <a:t>分母</a:t>
          </a:r>
          <a:r>
            <a:rPr kumimoji="1" lang="ja-JP" altLang="en-US" sz="1400">
              <a:solidFill>
                <a:schemeClr val="dk1"/>
              </a:solidFill>
              <a:latin typeface="+mn-lt"/>
              <a:ea typeface="+mn-ea"/>
              <a:cs typeface="+mn-cs"/>
            </a:rPr>
            <a:t>の</a:t>
          </a:r>
          <a:r>
            <a:rPr kumimoji="1" lang="ja-JP" altLang="ja-JP" sz="1400">
              <a:solidFill>
                <a:schemeClr val="dk1"/>
              </a:solidFill>
              <a:latin typeface="+mn-lt"/>
              <a:ea typeface="+mn-ea"/>
              <a:cs typeface="+mn-cs"/>
            </a:rPr>
            <a:t>標準財政規模</a:t>
          </a:r>
          <a:r>
            <a:rPr kumimoji="1" lang="ja-JP" altLang="en-US" sz="1400">
              <a:solidFill>
                <a:schemeClr val="dk1"/>
              </a:solidFill>
              <a:latin typeface="+mn-lt"/>
              <a:ea typeface="+mn-ea"/>
              <a:cs typeface="+mn-cs"/>
            </a:rPr>
            <a:t>についても減となったため</a:t>
          </a:r>
          <a:r>
            <a:rPr kumimoji="1" lang="ja-JP" altLang="ja-JP" sz="1400">
              <a:solidFill>
                <a:schemeClr val="dk1"/>
              </a:solidFill>
              <a:latin typeface="+mn-lt"/>
              <a:ea typeface="+mn-ea"/>
              <a:cs typeface="+mn-cs"/>
            </a:rPr>
            <a:t>、実質公債費比率</a:t>
          </a:r>
          <a:r>
            <a:rPr kumimoji="1" lang="ja-JP" altLang="en-US" sz="1400">
              <a:solidFill>
                <a:schemeClr val="dk1"/>
              </a:solidFill>
              <a:latin typeface="+mn-lt"/>
              <a:ea typeface="+mn-ea"/>
              <a:cs typeface="+mn-cs"/>
            </a:rPr>
            <a:t>は前年度と同率となった。</a:t>
          </a:r>
          <a:endParaRPr lang="ja-JP" altLang="ja-JP" sz="1400"/>
        </a:p>
        <a:p>
          <a:r>
            <a:rPr kumimoji="1" lang="ja-JP" altLang="ja-JP" sz="1400">
              <a:solidFill>
                <a:schemeClr val="dk1"/>
              </a:solidFill>
              <a:latin typeface="+mn-lt"/>
              <a:ea typeface="+mn-ea"/>
              <a:cs typeface="+mn-cs"/>
            </a:rPr>
            <a:t>　今後も地方債を発行する際に、地方交付税で措置されるものを優先するなど、実質公債費比率の減少に努めていく。</a:t>
          </a:r>
          <a:endParaRPr lang="ja-JP" alt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平成</a:t>
          </a:r>
          <a:r>
            <a:rPr kumimoji="1" lang="en-US" altLang="ja-JP" sz="1400">
              <a:solidFill>
                <a:schemeClr val="dk1"/>
              </a:solidFill>
              <a:latin typeface="+mn-lt"/>
              <a:ea typeface="+mn-ea"/>
              <a:cs typeface="+mn-cs"/>
            </a:rPr>
            <a:t>28</a:t>
          </a:r>
          <a:r>
            <a:rPr kumimoji="1" lang="ja-JP" altLang="en-US" sz="1400">
              <a:solidFill>
                <a:schemeClr val="dk1"/>
              </a:solidFill>
              <a:latin typeface="+mn-lt"/>
              <a:ea typeface="+mn-ea"/>
              <a:cs typeface="+mn-cs"/>
            </a:rPr>
            <a:t>年度の将来負担比率算定における分子は、</a:t>
          </a:r>
          <a:r>
            <a:rPr kumimoji="1" lang="ja-JP" altLang="ja-JP" sz="1400">
              <a:solidFill>
                <a:schemeClr val="dk1"/>
              </a:solidFill>
              <a:latin typeface="+mn-lt"/>
              <a:ea typeface="+mn-ea"/>
              <a:cs typeface="+mn-cs"/>
            </a:rPr>
            <a:t>鴨川市開発公社からの太海多目的公益用地買戻しに係る債務負担の減</a:t>
          </a:r>
          <a:r>
            <a:rPr kumimoji="1" lang="ja-JP" altLang="en-US" sz="1400">
              <a:solidFill>
                <a:schemeClr val="dk1"/>
              </a:solidFill>
              <a:latin typeface="+mn-lt"/>
              <a:ea typeface="+mn-ea"/>
              <a:cs typeface="+mn-cs"/>
            </a:rPr>
            <a:t>を主な要因として、減となっている。</a:t>
          </a:r>
          <a:endParaRPr kumimoji="1" lang="en-US" altLang="ja-JP" sz="1400">
            <a:solidFill>
              <a:schemeClr val="dk1"/>
            </a:solidFill>
            <a:latin typeface="+mn-lt"/>
            <a:ea typeface="+mn-ea"/>
            <a:cs typeface="+mn-cs"/>
          </a:endParaRPr>
        </a:p>
        <a:p>
          <a:r>
            <a:rPr kumimoji="1" lang="ja-JP" altLang="en-US" sz="1400">
              <a:solidFill>
                <a:schemeClr val="dk1"/>
              </a:solidFill>
              <a:latin typeface="+mn-lt"/>
              <a:ea typeface="+mn-ea"/>
              <a:cs typeface="+mn-cs"/>
            </a:rPr>
            <a:t>　一方で分母を構成する標準財政規模も減となったため、将来負担比率としては</a:t>
          </a:r>
          <a:r>
            <a:rPr kumimoji="1" lang="en-US" altLang="ja-JP" sz="1400">
              <a:solidFill>
                <a:schemeClr val="dk1"/>
              </a:solidFill>
              <a:latin typeface="+mn-lt"/>
              <a:ea typeface="+mn-ea"/>
              <a:cs typeface="+mn-cs"/>
            </a:rPr>
            <a:t>0.1</a:t>
          </a:r>
          <a:r>
            <a:rPr kumimoji="1" lang="ja-JP" altLang="en-US" sz="1400">
              <a:solidFill>
                <a:schemeClr val="dk1"/>
              </a:solidFill>
              <a:latin typeface="+mn-lt"/>
              <a:ea typeface="+mn-ea"/>
              <a:cs typeface="+mn-cs"/>
            </a:rPr>
            <a:t>％の微減となった。</a:t>
          </a:r>
          <a:endParaRPr lang="ja-JP" altLang="ja-JP" sz="1400"/>
        </a:p>
        <a:p>
          <a:pPr eaLnBrk="1" fontAlgn="auto" latinLnBrk="0" hangingPunct="1"/>
          <a:r>
            <a:rPr kumimoji="1" lang="ja-JP" altLang="ja-JP" sz="1400">
              <a:solidFill>
                <a:schemeClr val="dk1"/>
              </a:solidFill>
              <a:latin typeface="+mn-lt"/>
              <a:ea typeface="+mn-ea"/>
              <a:cs typeface="+mn-cs"/>
            </a:rPr>
            <a:t>　今後も財政調整基金等の適切な確保を図り、</a:t>
          </a:r>
          <a:r>
            <a:rPr kumimoji="1" lang="ja-JP" altLang="ja-JP" sz="1400" b="0" i="0" baseline="0">
              <a:solidFill>
                <a:schemeClr val="dk1"/>
              </a:solidFill>
              <a:latin typeface="+mn-lt"/>
              <a:ea typeface="+mn-ea"/>
              <a:cs typeface="+mn-cs"/>
            </a:rPr>
            <a:t>地方債を発行する際には地方交付税で措置されるものを優先するなど、</a:t>
          </a:r>
          <a:r>
            <a:rPr kumimoji="1" lang="ja-JP" altLang="ja-JP" sz="1400">
              <a:solidFill>
                <a:schemeClr val="dk1"/>
              </a:solidFill>
              <a:latin typeface="+mn-lt"/>
              <a:ea typeface="+mn-ea"/>
              <a:cs typeface="+mn-cs"/>
            </a:rPr>
            <a:t>将来負担比率の減少に努めていく。</a:t>
          </a:r>
          <a:endParaRPr lang="ja-JP" altLang="ja-JP"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0" y="63500"/>
          <a:ext cx="0" cy="26352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千葉県鴨川市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33,984
33,449
191.14
16,254,804
15,615,452
572,294
9,551,007
19,960,272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105.0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0" y="428625"/>
          <a:ext cx="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0" y="365125"/>
          <a:ext cx="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0" y="428625"/>
          <a:ext cx="0" cy="1016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0" y="542925"/>
          <a:ext cx="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0" y="885825"/>
          <a:ext cx="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0" y="51752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0" y="479425"/>
          <a:ext cx="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0" y="6318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0"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0" y="885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0"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0" y="1266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0" y="4464050"/>
          <a:ext cx="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本市の有形固定資産減価償却率は</a:t>
          </a:r>
          <a:r>
            <a:rPr kumimoji="1" lang="en-US" altLang="ja-JP" sz="1100">
              <a:solidFill>
                <a:schemeClr val="dk1"/>
              </a:solidFill>
              <a:latin typeface="+mn-lt"/>
              <a:ea typeface="+mn-ea"/>
              <a:cs typeface="+mn-cs"/>
            </a:rPr>
            <a:t>53.4</a:t>
          </a:r>
          <a:r>
            <a:rPr kumimoji="1" lang="ja-JP" altLang="ja-JP" sz="1100">
              <a:solidFill>
                <a:schemeClr val="dk1"/>
              </a:solidFill>
              <a:latin typeface="+mn-lt"/>
              <a:ea typeface="+mn-ea"/>
              <a:cs typeface="+mn-cs"/>
            </a:rPr>
            <a:t>％であり、類似団体内平均値とほぼ同水準にある。しかしながら、所有資産の減価償却率が総じて平均的な値にあるわけではなく、中には耐用年数を超過して使用中の施設もあり、こうした施設の老朽化対策が今後の課題である。</a:t>
          </a:r>
          <a:endParaRPr lang="ja-JP" altLang="ja-JP"/>
        </a:p>
        <a:p>
          <a:r>
            <a:rPr kumimoji="1" lang="ja-JP" altLang="ja-JP" sz="1100">
              <a:solidFill>
                <a:schemeClr val="dk1"/>
              </a:solidFill>
              <a:latin typeface="+mn-lt"/>
              <a:ea typeface="+mn-ea"/>
              <a:cs typeface="+mn-cs"/>
            </a:rPr>
            <a:t>　こうした状況に対し、本市では、平成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に公共施設等総合管理計画を策定したところであり、今後は、個別施設計画の策定を進め、公共施設等の全体状況の把握、長期的な視点に立った施設等の更新・統廃合・長寿命化や、配置の最適化等に取り組んでいく予定である。</a:t>
          </a:r>
          <a:endParaRPr lang="ja-JP" altLang="ja-JP"/>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0" y="63309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0"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0" y="597111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0"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0" y="561128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0"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0" y="52514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0"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0" y="489161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0"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0" y="453178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0"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0" y="41719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0"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0" y="4171950"/>
          <a:ext cx="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0" y="4747683"/>
          <a:ext cx="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0" y="599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0" y="599270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0" y="452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0" y="474768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72830</xdr:rowOff>
    </xdr:from>
    <xdr:ext cx="405111" cy="259045"/>
    <xdr:sp macro="" textlink="">
      <xdr:nvSpPr>
        <xdr:cNvPr id="69" name="有形固定資産減価償却率平均値テキスト"/>
        <xdr:cNvSpPr txBox="1"/>
      </xdr:nvSpPr>
      <xdr:spPr>
        <a:xfrm>
          <a:off x="0" y="5044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0" y="519345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0" y="53517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847</xdr:rowOff>
    </xdr:from>
    <xdr:to>
      <xdr:col>3</xdr:col>
      <xdr:colOff>1222375</xdr:colOff>
      <xdr:row>31</xdr:row>
      <xdr:rowOff>102447</xdr:rowOff>
    </xdr:to>
    <xdr:sp macro="" textlink="">
      <xdr:nvSpPr>
        <xdr:cNvPr id="77" name="円/楕円 76"/>
        <xdr:cNvSpPr/>
      </xdr:nvSpPr>
      <xdr:spPr>
        <a:xfrm>
          <a:off x="0" y="531579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150724</xdr:rowOff>
    </xdr:from>
    <xdr:ext cx="405111" cy="259045"/>
    <xdr:sp macro="" textlink="">
      <xdr:nvSpPr>
        <xdr:cNvPr id="78" name="有形固定資産減価償却率該当値テキスト"/>
        <xdr:cNvSpPr txBox="1"/>
      </xdr:nvSpPr>
      <xdr:spPr>
        <a:xfrm>
          <a:off x="0" y="5294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130387</xdr:rowOff>
    </xdr:from>
    <xdr:to>
      <xdr:col>3</xdr:col>
      <xdr:colOff>511175</xdr:colOff>
      <xdr:row>32</xdr:row>
      <xdr:rowOff>60537</xdr:rowOff>
    </xdr:to>
    <xdr:sp macro="" textlink="">
      <xdr:nvSpPr>
        <xdr:cNvPr id="79" name="円/楕円 78"/>
        <xdr:cNvSpPr/>
      </xdr:nvSpPr>
      <xdr:spPr>
        <a:xfrm>
          <a:off x="0" y="544533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51647</xdr:rowOff>
    </xdr:from>
    <xdr:to>
      <xdr:col>3</xdr:col>
      <xdr:colOff>1171575</xdr:colOff>
      <xdr:row>32</xdr:row>
      <xdr:rowOff>9737</xdr:rowOff>
    </xdr:to>
    <xdr:cxnSp macro="">
      <xdr:nvCxnSpPr>
        <xdr:cNvPr id="80" name="直線コネクタ 79"/>
        <xdr:cNvCxnSpPr/>
      </xdr:nvCxnSpPr>
      <xdr:spPr>
        <a:xfrm flipV="1">
          <a:off x="0" y="5366597"/>
          <a:ext cx="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154957</xdr:rowOff>
    </xdr:from>
    <xdr:ext cx="405111" cy="259045"/>
    <xdr:sp macro="" textlink="">
      <xdr:nvSpPr>
        <xdr:cNvPr id="81" name="n_1aveValue有形固定資産減価償却率"/>
        <xdr:cNvSpPr txBox="1"/>
      </xdr:nvSpPr>
      <xdr:spPr>
        <a:xfrm>
          <a:off x="0" y="51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51664</xdr:rowOff>
    </xdr:from>
    <xdr:ext cx="405111" cy="259045"/>
    <xdr:sp macro="" textlink="">
      <xdr:nvSpPr>
        <xdr:cNvPr id="82" name="n_1mainValue有形固定資産減価償却率"/>
        <xdr:cNvSpPr txBox="1"/>
      </xdr:nvSpPr>
      <xdr:spPr>
        <a:xfrm>
          <a:off x="0" y="5538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0" y="4464050"/>
          <a:ext cx="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0" y="71723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0" y="1093470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千葉県鴨川市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33,984
33,449
191.14
16,254,804
15,615,452
572,294
9,551,007
19,960,272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105.0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0"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0" y="7048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0"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0"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0" y="5905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0"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0"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0"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0" y="695134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0" y="57912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0" y="618045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0" y="644334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133985</xdr:rowOff>
    </xdr:from>
    <xdr:to>
      <xdr:col>6</xdr:col>
      <xdr:colOff>561975</xdr:colOff>
      <xdr:row>36</xdr:row>
      <xdr:rowOff>64135</xdr:rowOff>
    </xdr:to>
    <xdr:sp macro="" textlink="">
      <xdr:nvSpPr>
        <xdr:cNvPr id="66" name="円/楕円 65"/>
        <xdr:cNvSpPr/>
      </xdr:nvSpPr>
      <xdr:spPr>
        <a:xfrm>
          <a:off x="0" y="613473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156862</xdr:rowOff>
    </xdr:from>
    <xdr:ext cx="405111" cy="259045"/>
    <xdr:sp macro="" textlink="">
      <xdr:nvSpPr>
        <xdr:cNvPr id="67" name="【道路】&#10;有形固定資産減価償却率該当値テキスト"/>
        <xdr:cNvSpPr txBox="1"/>
      </xdr:nvSpPr>
      <xdr:spPr>
        <a:xfrm>
          <a:off x="0"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71120</xdr:rowOff>
    </xdr:from>
    <xdr:to>
      <xdr:col>5</xdr:col>
      <xdr:colOff>409575</xdr:colOff>
      <xdr:row>37</xdr:row>
      <xdr:rowOff>1270</xdr:rowOff>
    </xdr:to>
    <xdr:sp macro="" textlink="">
      <xdr:nvSpPr>
        <xdr:cNvPr id="68" name="円/楕円 67"/>
        <xdr:cNvSpPr/>
      </xdr:nvSpPr>
      <xdr:spPr>
        <a:xfrm>
          <a:off x="0" y="624332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13335</xdr:rowOff>
    </xdr:from>
    <xdr:to>
      <xdr:col>6</xdr:col>
      <xdr:colOff>511175</xdr:colOff>
      <xdr:row>36</xdr:row>
      <xdr:rowOff>121920</xdr:rowOff>
    </xdr:to>
    <xdr:cxnSp macro="">
      <xdr:nvCxnSpPr>
        <xdr:cNvPr id="69" name="直線コネクタ 68"/>
        <xdr:cNvCxnSpPr/>
      </xdr:nvCxnSpPr>
      <xdr:spPr>
        <a:xfrm flipV="1">
          <a:off x="0" y="6185535"/>
          <a:ext cx="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20972</xdr:rowOff>
    </xdr:from>
    <xdr:ext cx="405111" cy="259045"/>
    <xdr:sp macro="" textlink="">
      <xdr:nvSpPr>
        <xdr:cNvPr id="70" name="n_1aveValue【道路】&#10;有形固定資産減価償却率"/>
        <xdr:cNvSpPr txBox="1"/>
      </xdr:nvSpPr>
      <xdr:spPr>
        <a:xfrm>
          <a:off x="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17797</xdr:rowOff>
    </xdr:from>
    <xdr:ext cx="405111" cy="259045"/>
    <xdr:sp macro="" textlink="">
      <xdr:nvSpPr>
        <xdr:cNvPr id="71" name="n_1mainValue【道路】&#10;有形固定資産減価償却率"/>
        <xdr:cNvSpPr txBox="1"/>
      </xdr:nvSpPr>
      <xdr:spPr>
        <a:xfrm>
          <a:off x="0"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0" y="716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0"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0" y="670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0"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0" y="624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0"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0" y="579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0"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0"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3" name="直線コネクタ 92"/>
        <xdr:cNvCxnSpPr/>
      </xdr:nvCxnSpPr>
      <xdr:spPr>
        <a:xfrm flipV="1">
          <a:off x="0"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4" name="【道路】&#10;一人当たり延長最小値テキスト"/>
        <xdr:cNvSpPr txBox="1"/>
      </xdr:nvSpPr>
      <xdr:spPr>
        <a:xfrm>
          <a:off x="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5" name="直線コネクタ 94"/>
        <xdr:cNvCxnSpPr/>
      </xdr:nvCxnSpPr>
      <xdr:spPr>
        <a:xfrm>
          <a:off x="0" y="697388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6" name="【道路】&#10;一人当たり延長最大値テキスト"/>
        <xdr:cNvSpPr txBox="1"/>
      </xdr:nvSpPr>
      <xdr:spPr>
        <a:xfrm>
          <a:off x="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7" name="直線コネクタ 96"/>
        <xdr:cNvCxnSpPr/>
      </xdr:nvCxnSpPr>
      <xdr:spPr>
        <a:xfrm>
          <a:off x="0" y="581824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49832</xdr:rowOff>
    </xdr:from>
    <xdr:ext cx="534377" cy="259045"/>
    <xdr:sp macro="" textlink="">
      <xdr:nvSpPr>
        <xdr:cNvPr id="98" name="【道路】&#10;一人当たり延長平均値テキスト"/>
        <xdr:cNvSpPr txBox="1"/>
      </xdr:nvSpPr>
      <xdr:spPr>
        <a:xfrm>
          <a:off x="0" y="6393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9" name="フローチャート : 判断 98"/>
        <xdr:cNvSpPr/>
      </xdr:nvSpPr>
      <xdr:spPr>
        <a:xfrm>
          <a:off x="0" y="654205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100" name="フローチャート : 判断 99"/>
        <xdr:cNvSpPr/>
      </xdr:nvSpPr>
      <xdr:spPr>
        <a:xfrm>
          <a:off x="0" y="661975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68674</xdr:rowOff>
    </xdr:from>
    <xdr:to>
      <xdr:col>15</xdr:col>
      <xdr:colOff>231775</xdr:colOff>
      <xdr:row>38</xdr:row>
      <xdr:rowOff>170274</xdr:rowOff>
    </xdr:to>
    <xdr:sp macro="" textlink="">
      <xdr:nvSpPr>
        <xdr:cNvPr id="106" name="円/楕円 105"/>
        <xdr:cNvSpPr/>
      </xdr:nvSpPr>
      <xdr:spPr>
        <a:xfrm>
          <a:off x="0" y="658377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47101</xdr:rowOff>
    </xdr:from>
    <xdr:ext cx="534377" cy="259045"/>
    <xdr:sp macro="" textlink="">
      <xdr:nvSpPr>
        <xdr:cNvPr id="107" name="【道路】&#10;一人当たり延長該当値テキスト"/>
        <xdr:cNvSpPr txBox="1"/>
      </xdr:nvSpPr>
      <xdr:spPr>
        <a:xfrm>
          <a:off x="0" y="65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23.107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75784</xdr:rowOff>
    </xdr:from>
    <xdr:to>
      <xdr:col>14</xdr:col>
      <xdr:colOff>79375</xdr:colOff>
      <xdr:row>39</xdr:row>
      <xdr:rowOff>5934</xdr:rowOff>
    </xdr:to>
    <xdr:sp macro="" textlink="">
      <xdr:nvSpPr>
        <xdr:cNvPr id="108" name="円/楕円 107"/>
        <xdr:cNvSpPr/>
      </xdr:nvSpPr>
      <xdr:spPr>
        <a:xfrm>
          <a:off x="0" y="659088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119474</xdr:rowOff>
    </xdr:from>
    <xdr:to>
      <xdr:col>15</xdr:col>
      <xdr:colOff>180975</xdr:colOff>
      <xdr:row>38</xdr:row>
      <xdr:rowOff>126584</xdr:rowOff>
    </xdr:to>
    <xdr:cxnSp macro="">
      <xdr:nvCxnSpPr>
        <xdr:cNvPr id="109" name="直線コネクタ 108"/>
        <xdr:cNvCxnSpPr/>
      </xdr:nvCxnSpPr>
      <xdr:spPr>
        <a:xfrm flipV="1">
          <a:off x="0" y="6634574"/>
          <a:ext cx="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25933</xdr:rowOff>
    </xdr:from>
    <xdr:ext cx="534377" cy="259045"/>
    <xdr:sp macro="" textlink="">
      <xdr:nvSpPr>
        <xdr:cNvPr id="110" name="n_1aveValue【道路】&#10;一人当たり延長"/>
        <xdr:cNvSpPr txBox="1"/>
      </xdr:nvSpPr>
      <xdr:spPr>
        <a:xfrm>
          <a:off x="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22460</xdr:rowOff>
    </xdr:from>
    <xdr:ext cx="534377" cy="259045"/>
    <xdr:sp macro="" textlink="">
      <xdr:nvSpPr>
        <xdr:cNvPr id="111" name="n_1mainValue【道路】&#10;一人当たり延長"/>
        <xdr:cNvSpPr txBox="1"/>
      </xdr:nvSpPr>
      <xdr:spPr>
        <a:xfrm>
          <a:off x="0" y="636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0"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0"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0"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0"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0"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0"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0"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6" name="直線コネクタ 135"/>
        <xdr:cNvCxnSpPr/>
      </xdr:nvCxnSpPr>
      <xdr:spPr>
        <a:xfrm flipV="1">
          <a:off x="0"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7" name="【橋りょう・トンネル】&#10;有形固定資産減価償却率最小値テキスト"/>
        <xdr:cNvSpPr txBox="1"/>
      </xdr:nvSpPr>
      <xdr:spPr>
        <a:xfrm>
          <a:off x="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8" name="直線コネクタ 137"/>
        <xdr:cNvCxnSpPr/>
      </xdr:nvCxnSpPr>
      <xdr:spPr>
        <a:xfrm>
          <a:off x="0" y="1083945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9" name="【橋りょう・トンネル】&#10;有形固定資産減価償却率最大値テキスト"/>
        <xdr:cNvSpPr txBox="1"/>
      </xdr:nvSpPr>
      <xdr:spPr>
        <a:xfrm>
          <a:off x="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40" name="直線コネクタ 139"/>
        <xdr:cNvCxnSpPr/>
      </xdr:nvCxnSpPr>
      <xdr:spPr>
        <a:xfrm>
          <a:off x="0" y="954024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41" name="【橋りょう・トンネル】&#10;有形固定資産減価償却率平均値テキスト"/>
        <xdr:cNvSpPr txBox="1"/>
      </xdr:nvSpPr>
      <xdr:spPr>
        <a:xfrm>
          <a:off x="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2" name="フローチャート : 判断 141"/>
        <xdr:cNvSpPr/>
      </xdr:nvSpPr>
      <xdr:spPr>
        <a:xfrm>
          <a:off x="0" y="100647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43" name="フローチャート : 判断 142"/>
        <xdr:cNvSpPr/>
      </xdr:nvSpPr>
      <xdr:spPr>
        <a:xfrm>
          <a:off x="0" y="100838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113030</xdr:rowOff>
    </xdr:from>
    <xdr:to>
      <xdr:col>6</xdr:col>
      <xdr:colOff>561975</xdr:colOff>
      <xdr:row>57</xdr:row>
      <xdr:rowOff>43180</xdr:rowOff>
    </xdr:to>
    <xdr:sp macro="" textlink="">
      <xdr:nvSpPr>
        <xdr:cNvPr id="149" name="円/楕円 148"/>
        <xdr:cNvSpPr/>
      </xdr:nvSpPr>
      <xdr:spPr>
        <a:xfrm>
          <a:off x="0" y="971423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135907</xdr:rowOff>
    </xdr:from>
    <xdr:ext cx="405111" cy="259045"/>
    <xdr:sp macro="" textlink="">
      <xdr:nvSpPr>
        <xdr:cNvPr id="150" name="【橋りょう・トンネル】&#10;有形固定資産減価償却率該当値テキスト"/>
        <xdr:cNvSpPr txBox="1"/>
      </xdr:nvSpPr>
      <xdr:spPr>
        <a:xfrm>
          <a:off x="0"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93980</xdr:rowOff>
    </xdr:from>
    <xdr:to>
      <xdr:col>5</xdr:col>
      <xdr:colOff>409575</xdr:colOff>
      <xdr:row>57</xdr:row>
      <xdr:rowOff>24130</xdr:rowOff>
    </xdr:to>
    <xdr:sp macro="" textlink="">
      <xdr:nvSpPr>
        <xdr:cNvPr id="151" name="円/楕円 150"/>
        <xdr:cNvSpPr/>
      </xdr:nvSpPr>
      <xdr:spPr>
        <a:xfrm>
          <a:off x="0" y="96951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144780</xdr:rowOff>
    </xdr:from>
    <xdr:to>
      <xdr:col>6</xdr:col>
      <xdr:colOff>511175</xdr:colOff>
      <xdr:row>56</xdr:row>
      <xdr:rowOff>163830</xdr:rowOff>
    </xdr:to>
    <xdr:cxnSp macro="">
      <xdr:nvCxnSpPr>
        <xdr:cNvPr id="152" name="直線コネクタ 151"/>
        <xdr:cNvCxnSpPr/>
      </xdr:nvCxnSpPr>
      <xdr:spPr>
        <a:xfrm>
          <a:off x="0" y="9745980"/>
          <a:ext cx="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60977</xdr:rowOff>
    </xdr:from>
    <xdr:ext cx="405111" cy="259045"/>
    <xdr:sp macro="" textlink="">
      <xdr:nvSpPr>
        <xdr:cNvPr id="153" name="n_1aveValue【橋りょう・トンネル】&#10;有形固定資産減価償却率"/>
        <xdr:cNvSpPr txBox="1"/>
      </xdr:nvSpPr>
      <xdr:spPr>
        <a:xfrm>
          <a:off x="0"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40657</xdr:rowOff>
    </xdr:from>
    <xdr:ext cx="405111" cy="259045"/>
    <xdr:sp macro="" textlink="">
      <xdr:nvSpPr>
        <xdr:cNvPr id="154" name="n_1mainValue【橋りょう・トンネル】&#10;有形固定資産減価償却率"/>
        <xdr:cNvSpPr txBox="1"/>
      </xdr:nvSpPr>
      <xdr:spPr>
        <a:xfrm>
          <a:off x="0"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xdr:cNvSpPr txBox="1"/>
      </xdr:nvSpPr>
      <xdr:spPr>
        <a:xfrm>
          <a:off x="0"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xdr:cNvSpPr txBox="1"/>
      </xdr:nvSpPr>
      <xdr:spPr>
        <a:xfrm>
          <a:off x="0"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xdr:cNvSpPr txBox="1"/>
      </xdr:nvSpPr>
      <xdr:spPr>
        <a:xfrm>
          <a:off x="0"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xdr:cNvSpPr txBox="1"/>
      </xdr:nvSpPr>
      <xdr:spPr>
        <a:xfrm>
          <a:off x="0"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xdr:cNvSpPr txBox="1"/>
      </xdr:nvSpPr>
      <xdr:spPr>
        <a:xfrm>
          <a:off x="0"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0"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8" name="直線コネクタ 177"/>
        <xdr:cNvCxnSpPr/>
      </xdr:nvCxnSpPr>
      <xdr:spPr>
        <a:xfrm flipV="1">
          <a:off x="0"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9" name="【橋りょう・トンネル】&#10;一人当たり有形固定資産（償却資産）額最小値テキスト"/>
        <xdr:cNvSpPr txBox="1"/>
      </xdr:nvSpPr>
      <xdr:spPr>
        <a:xfrm>
          <a:off x="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80" name="直線コネクタ 179"/>
        <xdr:cNvCxnSpPr/>
      </xdr:nvCxnSpPr>
      <xdr:spPr>
        <a:xfrm>
          <a:off x="0" y="1103796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81" name="【橋りょう・トンネル】&#10;一人当たり有形固定資産（償却資産）額最大値テキスト"/>
        <xdr:cNvSpPr txBox="1"/>
      </xdr:nvSpPr>
      <xdr:spPr>
        <a:xfrm>
          <a:off x="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82" name="直線コネクタ 181"/>
        <xdr:cNvCxnSpPr/>
      </xdr:nvCxnSpPr>
      <xdr:spPr>
        <a:xfrm>
          <a:off x="0" y="959746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13585</xdr:rowOff>
    </xdr:from>
    <xdr:ext cx="599010" cy="259045"/>
    <xdr:sp macro="" textlink="">
      <xdr:nvSpPr>
        <xdr:cNvPr id="183" name="【橋りょう・トンネル】&#10;一人当たり有形固定資産（償却資産）額平均値テキスト"/>
        <xdr:cNvSpPr txBox="1"/>
      </xdr:nvSpPr>
      <xdr:spPr>
        <a:xfrm>
          <a:off x="0" y="10300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84" name="フローチャート : 判断 183"/>
        <xdr:cNvSpPr/>
      </xdr:nvSpPr>
      <xdr:spPr>
        <a:xfrm>
          <a:off x="0" y="1044915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85" name="フローチャート : 判断 184"/>
        <xdr:cNvSpPr/>
      </xdr:nvSpPr>
      <xdr:spPr>
        <a:xfrm>
          <a:off x="0" y="1048425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66694</xdr:rowOff>
    </xdr:from>
    <xdr:to>
      <xdr:col>15</xdr:col>
      <xdr:colOff>231775</xdr:colOff>
      <xdr:row>62</xdr:row>
      <xdr:rowOff>168294</xdr:rowOff>
    </xdr:to>
    <xdr:sp macro="" textlink="">
      <xdr:nvSpPr>
        <xdr:cNvPr id="191" name="円/楕円 190"/>
        <xdr:cNvSpPr/>
      </xdr:nvSpPr>
      <xdr:spPr>
        <a:xfrm>
          <a:off x="0" y="1069659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45121</xdr:rowOff>
    </xdr:from>
    <xdr:ext cx="599010" cy="259045"/>
    <xdr:sp macro="" textlink="">
      <xdr:nvSpPr>
        <xdr:cNvPr id="192" name="【橋りょう・トンネル】&#10;一人当たり有形固定資産（償却資産）額該当値テキスト"/>
        <xdr:cNvSpPr txBox="1"/>
      </xdr:nvSpPr>
      <xdr:spPr>
        <a:xfrm>
          <a:off x="0" y="1067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158,323</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80536</xdr:rowOff>
    </xdr:from>
    <xdr:to>
      <xdr:col>14</xdr:col>
      <xdr:colOff>79375</xdr:colOff>
      <xdr:row>63</xdr:row>
      <xdr:rowOff>10686</xdr:rowOff>
    </xdr:to>
    <xdr:sp macro="" textlink="">
      <xdr:nvSpPr>
        <xdr:cNvPr id="193" name="円/楕円 192"/>
        <xdr:cNvSpPr/>
      </xdr:nvSpPr>
      <xdr:spPr>
        <a:xfrm>
          <a:off x="0" y="1071043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117494</xdr:rowOff>
    </xdr:from>
    <xdr:to>
      <xdr:col>15</xdr:col>
      <xdr:colOff>180975</xdr:colOff>
      <xdr:row>62</xdr:row>
      <xdr:rowOff>131336</xdr:rowOff>
    </xdr:to>
    <xdr:cxnSp macro="">
      <xdr:nvCxnSpPr>
        <xdr:cNvPr id="194" name="直線コネクタ 193"/>
        <xdr:cNvCxnSpPr/>
      </xdr:nvCxnSpPr>
      <xdr:spPr>
        <a:xfrm flipV="1">
          <a:off x="0" y="10747394"/>
          <a:ext cx="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143936</xdr:rowOff>
    </xdr:from>
    <xdr:ext cx="599010" cy="259045"/>
    <xdr:sp macro="" textlink="">
      <xdr:nvSpPr>
        <xdr:cNvPr id="195" name="n_1aveValue【橋りょう・トンネル】&#10;一人当たり有形固定資産（償却資産）額"/>
        <xdr:cNvSpPr txBox="1"/>
      </xdr:nvSpPr>
      <xdr:spPr>
        <a:xfrm>
          <a:off x="0"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1813</xdr:rowOff>
    </xdr:from>
    <xdr:ext cx="599010" cy="259045"/>
    <xdr:sp macro="" textlink="">
      <xdr:nvSpPr>
        <xdr:cNvPr id="196" name="n_1mainValue【橋りょう・トンネル】&#10;一人当たり有形固定資産（償却資産）額"/>
        <xdr:cNvSpPr txBox="1"/>
      </xdr:nvSpPr>
      <xdr:spPr>
        <a:xfrm>
          <a:off x="0" y="1080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151,057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0"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0" y="1478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0"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0" y="1432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0"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0" y="1386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0"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0" y="1341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5" name="テキスト ボックス 214"/>
        <xdr:cNvSpPr txBox="1"/>
      </xdr:nvSpPr>
      <xdr:spPr>
        <a:xfrm>
          <a:off x="0"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9" name="直線コネクタ 218"/>
        <xdr:cNvCxnSpPr/>
      </xdr:nvCxnSpPr>
      <xdr:spPr>
        <a:xfrm flipV="1">
          <a:off x="0"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20" name="【公営住宅】&#10;有形固定資産減価償却率最小値テキスト"/>
        <xdr:cNvSpPr txBox="1"/>
      </xdr:nvSpPr>
      <xdr:spPr>
        <a:xfrm>
          <a:off x="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21" name="直線コネクタ 220"/>
        <xdr:cNvCxnSpPr/>
      </xdr:nvCxnSpPr>
      <xdr:spPr>
        <a:xfrm>
          <a:off x="0" y="1473250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22" name="【公営住宅】&#10;有形固定資産減価償却率最大値テキスト"/>
        <xdr:cNvSpPr txBox="1"/>
      </xdr:nvSpPr>
      <xdr:spPr>
        <a:xfrm>
          <a:off x="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23" name="直線コネクタ 222"/>
        <xdr:cNvCxnSpPr/>
      </xdr:nvCxnSpPr>
      <xdr:spPr>
        <a:xfrm>
          <a:off x="0" y="1343863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24" name="【公営住宅】&#10;有形固定資産減価償却率平均値テキスト"/>
        <xdr:cNvSpPr txBox="1"/>
      </xdr:nvSpPr>
      <xdr:spPr>
        <a:xfrm>
          <a:off x="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25" name="フローチャート : 判断 224"/>
        <xdr:cNvSpPr/>
      </xdr:nvSpPr>
      <xdr:spPr>
        <a:xfrm>
          <a:off x="0" y="1428851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26" name="フローチャート : 判断 225"/>
        <xdr:cNvSpPr/>
      </xdr:nvSpPr>
      <xdr:spPr>
        <a:xfrm>
          <a:off x="0" y="1422450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58165</xdr:rowOff>
    </xdr:from>
    <xdr:to>
      <xdr:col>6</xdr:col>
      <xdr:colOff>561975</xdr:colOff>
      <xdr:row>79</xdr:row>
      <xdr:rowOff>159765</xdr:rowOff>
    </xdr:to>
    <xdr:sp macro="" textlink="">
      <xdr:nvSpPr>
        <xdr:cNvPr id="232" name="円/楕円 231"/>
        <xdr:cNvSpPr/>
      </xdr:nvSpPr>
      <xdr:spPr>
        <a:xfrm>
          <a:off x="0" y="1360271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81042</xdr:rowOff>
    </xdr:from>
    <xdr:ext cx="405111" cy="259045"/>
    <xdr:sp macro="" textlink="">
      <xdr:nvSpPr>
        <xdr:cNvPr id="233" name="【公営住宅】&#10;有形固定資産減価償却率該当値テキスト"/>
        <xdr:cNvSpPr txBox="1"/>
      </xdr:nvSpPr>
      <xdr:spPr>
        <a:xfrm>
          <a:off x="0" y="134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69596</xdr:rowOff>
    </xdr:from>
    <xdr:to>
      <xdr:col>5</xdr:col>
      <xdr:colOff>409575</xdr:colOff>
      <xdr:row>79</xdr:row>
      <xdr:rowOff>171196</xdr:rowOff>
    </xdr:to>
    <xdr:sp macro="" textlink="">
      <xdr:nvSpPr>
        <xdr:cNvPr id="234" name="円/楕円 233"/>
        <xdr:cNvSpPr/>
      </xdr:nvSpPr>
      <xdr:spPr>
        <a:xfrm>
          <a:off x="0" y="1361414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108965</xdr:rowOff>
    </xdr:from>
    <xdr:to>
      <xdr:col>6</xdr:col>
      <xdr:colOff>511175</xdr:colOff>
      <xdr:row>79</xdr:row>
      <xdr:rowOff>120396</xdr:rowOff>
    </xdr:to>
    <xdr:cxnSp macro="">
      <xdr:nvCxnSpPr>
        <xdr:cNvPr id="235" name="直線コネクタ 234"/>
        <xdr:cNvCxnSpPr/>
      </xdr:nvCxnSpPr>
      <xdr:spPr>
        <a:xfrm flipV="1">
          <a:off x="0" y="13653515"/>
          <a:ext cx="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86885</xdr:rowOff>
    </xdr:from>
    <xdr:ext cx="405111" cy="259045"/>
    <xdr:sp macro="" textlink="">
      <xdr:nvSpPr>
        <xdr:cNvPr id="236" name="n_1aveValue【公営住宅】&#10;有形固定資産減価償却率"/>
        <xdr:cNvSpPr txBox="1"/>
      </xdr:nvSpPr>
      <xdr:spPr>
        <a:xfrm>
          <a:off x="0"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16273</xdr:rowOff>
    </xdr:from>
    <xdr:ext cx="405111" cy="259045"/>
    <xdr:sp macro="" textlink="">
      <xdr:nvSpPr>
        <xdr:cNvPr id="237" name="n_1mainValue【公営住宅】&#10;有形固定資産減価償却率"/>
        <xdr:cNvSpPr txBox="1"/>
      </xdr:nvSpPr>
      <xdr:spPr>
        <a:xfrm>
          <a:off x="0" y="1338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0" y="1478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0"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0" y="1432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0"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0" y="1386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0"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0" y="1341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0"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59" name="直線コネクタ 258"/>
        <xdr:cNvCxnSpPr/>
      </xdr:nvCxnSpPr>
      <xdr:spPr>
        <a:xfrm flipV="1">
          <a:off x="0"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60" name="【公営住宅】&#10;一人当たり面積最小値テキスト"/>
        <xdr:cNvSpPr txBox="1"/>
      </xdr:nvSpPr>
      <xdr:spPr>
        <a:xfrm>
          <a:off x="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61" name="直線コネクタ 260"/>
        <xdr:cNvCxnSpPr/>
      </xdr:nvCxnSpPr>
      <xdr:spPr>
        <a:xfrm>
          <a:off x="0" y="1466667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62" name="【公営住宅】&#10;一人当たり面積最大値テキスト"/>
        <xdr:cNvSpPr txBox="1"/>
      </xdr:nvSpPr>
      <xdr:spPr>
        <a:xfrm>
          <a:off x="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63" name="直線コネクタ 262"/>
        <xdr:cNvCxnSpPr/>
      </xdr:nvCxnSpPr>
      <xdr:spPr>
        <a:xfrm>
          <a:off x="0" y="1368049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82872</xdr:rowOff>
    </xdr:from>
    <xdr:ext cx="469744" cy="259045"/>
    <xdr:sp macro="" textlink="">
      <xdr:nvSpPr>
        <xdr:cNvPr id="264" name="【公営住宅】&#10;一人当たり面積平均値テキスト"/>
        <xdr:cNvSpPr txBox="1"/>
      </xdr:nvSpPr>
      <xdr:spPr>
        <a:xfrm>
          <a:off x="0" y="1414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65" name="フローチャート : 判断 264"/>
        <xdr:cNvSpPr/>
      </xdr:nvSpPr>
      <xdr:spPr>
        <a:xfrm>
          <a:off x="0" y="1429034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66" name="フローチャート : 判断 265"/>
        <xdr:cNvSpPr/>
      </xdr:nvSpPr>
      <xdr:spPr>
        <a:xfrm>
          <a:off x="0" y="142208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140919</xdr:rowOff>
    </xdr:from>
    <xdr:to>
      <xdr:col>15</xdr:col>
      <xdr:colOff>231775</xdr:colOff>
      <xdr:row>85</xdr:row>
      <xdr:rowOff>71069</xdr:rowOff>
    </xdr:to>
    <xdr:sp macro="" textlink="">
      <xdr:nvSpPr>
        <xdr:cNvPr id="272" name="円/楕円 271"/>
        <xdr:cNvSpPr/>
      </xdr:nvSpPr>
      <xdr:spPr>
        <a:xfrm>
          <a:off x="0" y="1454271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55846</xdr:rowOff>
    </xdr:from>
    <xdr:ext cx="469744" cy="259045"/>
    <xdr:sp macro="" textlink="">
      <xdr:nvSpPr>
        <xdr:cNvPr id="273" name="【公営住宅】&#10;一人当たり面積該当値テキスト"/>
        <xdr:cNvSpPr txBox="1"/>
      </xdr:nvSpPr>
      <xdr:spPr>
        <a:xfrm>
          <a:off x="0" y="1445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0.414</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143663</xdr:rowOff>
    </xdr:from>
    <xdr:to>
      <xdr:col>14</xdr:col>
      <xdr:colOff>79375</xdr:colOff>
      <xdr:row>85</xdr:row>
      <xdr:rowOff>73813</xdr:rowOff>
    </xdr:to>
    <xdr:sp macro="" textlink="">
      <xdr:nvSpPr>
        <xdr:cNvPr id="274" name="円/楕円 273"/>
        <xdr:cNvSpPr/>
      </xdr:nvSpPr>
      <xdr:spPr>
        <a:xfrm>
          <a:off x="0" y="1454546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20269</xdr:rowOff>
    </xdr:from>
    <xdr:to>
      <xdr:col>15</xdr:col>
      <xdr:colOff>180975</xdr:colOff>
      <xdr:row>85</xdr:row>
      <xdr:rowOff>23013</xdr:rowOff>
    </xdr:to>
    <xdr:cxnSp macro="">
      <xdr:nvCxnSpPr>
        <xdr:cNvPr id="275" name="直線コネクタ 274"/>
        <xdr:cNvCxnSpPr/>
      </xdr:nvCxnSpPr>
      <xdr:spPr>
        <a:xfrm flipV="1">
          <a:off x="0" y="14593519"/>
          <a:ext cx="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108627</xdr:rowOff>
    </xdr:from>
    <xdr:ext cx="469744" cy="259045"/>
    <xdr:sp macro="" textlink="">
      <xdr:nvSpPr>
        <xdr:cNvPr id="276" name="n_1aveValue【公営住宅】&#10;一人当たり面積"/>
        <xdr:cNvSpPr txBox="1"/>
      </xdr:nvSpPr>
      <xdr:spPr>
        <a:xfrm>
          <a:off x="0"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64940</xdr:rowOff>
    </xdr:from>
    <xdr:ext cx="469744" cy="259045"/>
    <xdr:sp macro="" textlink="">
      <xdr:nvSpPr>
        <xdr:cNvPr id="277" name="n_1mainValue【公営住宅】&#10;一人当たり面積"/>
        <xdr:cNvSpPr txBox="1"/>
      </xdr:nvSpPr>
      <xdr:spPr>
        <a:xfrm>
          <a:off x="0" y="1463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6" name="テキスト ボックス 285"/>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7" name="直線コネクタ 286"/>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88" name="直線コネクタ 287"/>
        <xdr:cNvCxnSpPr/>
      </xdr:nvCxnSpPr>
      <xdr:spPr>
        <a:xfrm>
          <a:off x="0" y="1859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89" name="テキスト ボックス 288"/>
        <xdr:cNvSpPr txBox="1"/>
      </xdr:nvSpPr>
      <xdr:spPr>
        <a:xfrm>
          <a:off x="0"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0" name="直線コネクタ 289"/>
        <xdr:cNvCxnSpPr/>
      </xdr:nvCxnSpPr>
      <xdr:spPr>
        <a:xfrm>
          <a:off x="0" y="1813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1" name="テキスト ボックス 290"/>
        <xdr:cNvSpPr txBox="1"/>
      </xdr:nvSpPr>
      <xdr:spPr>
        <a:xfrm>
          <a:off x="0"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2" name="直線コネクタ 291"/>
        <xdr:cNvCxnSpPr/>
      </xdr:nvCxnSpPr>
      <xdr:spPr>
        <a:xfrm>
          <a:off x="0" y="1767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3" name="テキスト ボックス 292"/>
        <xdr:cNvSpPr txBox="1"/>
      </xdr:nvSpPr>
      <xdr:spPr>
        <a:xfrm>
          <a:off x="0"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4" name="直線コネクタ 293"/>
        <xdr:cNvCxnSpPr/>
      </xdr:nvCxnSpPr>
      <xdr:spPr>
        <a:xfrm>
          <a:off x="0" y="1722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5" name="テキスト ボックス 294"/>
        <xdr:cNvSpPr txBox="1"/>
      </xdr:nvSpPr>
      <xdr:spPr>
        <a:xfrm>
          <a:off x="0"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7" name="テキスト ボックス 296"/>
        <xdr:cNvSpPr txBox="1"/>
      </xdr:nvSpPr>
      <xdr:spPr>
        <a:xfrm>
          <a:off x="0"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港湾・漁港】&#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99" name="直線コネクタ 298"/>
        <xdr:cNvCxnSpPr/>
      </xdr:nvCxnSpPr>
      <xdr:spPr>
        <a:xfrm flipV="1">
          <a:off x="0"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300" name="【港湾・漁港】&#10;有形固定資産減価償却率最小値テキスト"/>
        <xdr:cNvSpPr txBox="1"/>
      </xdr:nvSpPr>
      <xdr:spPr>
        <a:xfrm>
          <a:off x="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301" name="直線コネクタ 300"/>
        <xdr:cNvCxnSpPr/>
      </xdr:nvCxnSpPr>
      <xdr:spPr>
        <a:xfrm>
          <a:off x="0" y="1856993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302" name="【港湾・漁港】&#10;有形固定資産減価償却率最大値テキスト"/>
        <xdr:cNvSpPr txBox="1"/>
      </xdr:nvSpPr>
      <xdr:spPr>
        <a:xfrm>
          <a:off x="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303" name="直線コネクタ 302"/>
        <xdr:cNvCxnSpPr/>
      </xdr:nvCxnSpPr>
      <xdr:spPr>
        <a:xfrm>
          <a:off x="0" y="1720291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304" name="【港湾・漁港】&#10;有形固定資産減価償却率平均値テキスト"/>
        <xdr:cNvSpPr txBox="1"/>
      </xdr:nvSpPr>
      <xdr:spPr>
        <a:xfrm>
          <a:off x="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305" name="フローチャート : 判断 304"/>
        <xdr:cNvSpPr/>
      </xdr:nvSpPr>
      <xdr:spPr>
        <a:xfrm>
          <a:off x="0" y="1743100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306" name="フローチャート : 判断 305"/>
        <xdr:cNvSpPr/>
      </xdr:nvSpPr>
      <xdr:spPr>
        <a:xfrm>
          <a:off x="0" y="1734642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7" name="テキスト ボックス 30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13970</xdr:rowOff>
    </xdr:from>
    <xdr:to>
      <xdr:col>6</xdr:col>
      <xdr:colOff>561975</xdr:colOff>
      <xdr:row>101</xdr:row>
      <xdr:rowOff>115570</xdr:rowOff>
    </xdr:to>
    <xdr:sp macro="" textlink="">
      <xdr:nvSpPr>
        <xdr:cNvPr id="312" name="円/楕円 311"/>
        <xdr:cNvSpPr/>
      </xdr:nvSpPr>
      <xdr:spPr>
        <a:xfrm>
          <a:off x="0" y="1733042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36847</xdr:rowOff>
    </xdr:from>
    <xdr:ext cx="405111" cy="259045"/>
    <xdr:sp macro="" textlink="">
      <xdr:nvSpPr>
        <xdr:cNvPr id="313" name="【港湾・漁港】&#10;有形固定資産減価償却率該当値テキスト"/>
        <xdr:cNvSpPr txBox="1"/>
      </xdr:nvSpPr>
      <xdr:spPr>
        <a:xfrm>
          <a:off x="0"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55118</xdr:rowOff>
    </xdr:from>
    <xdr:to>
      <xdr:col>5</xdr:col>
      <xdr:colOff>409575</xdr:colOff>
      <xdr:row>101</xdr:row>
      <xdr:rowOff>156718</xdr:rowOff>
    </xdr:to>
    <xdr:sp macro="" textlink="">
      <xdr:nvSpPr>
        <xdr:cNvPr id="314" name="円/楕円 313"/>
        <xdr:cNvSpPr/>
      </xdr:nvSpPr>
      <xdr:spPr>
        <a:xfrm>
          <a:off x="0" y="1737156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64770</xdr:rowOff>
    </xdr:from>
    <xdr:to>
      <xdr:col>6</xdr:col>
      <xdr:colOff>511175</xdr:colOff>
      <xdr:row>101</xdr:row>
      <xdr:rowOff>105918</xdr:rowOff>
    </xdr:to>
    <xdr:cxnSp macro="">
      <xdr:nvCxnSpPr>
        <xdr:cNvPr id="315" name="直線コネクタ 314"/>
        <xdr:cNvCxnSpPr/>
      </xdr:nvCxnSpPr>
      <xdr:spPr>
        <a:xfrm flipV="1">
          <a:off x="0" y="17381220"/>
          <a:ext cx="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148099</xdr:rowOff>
    </xdr:from>
    <xdr:ext cx="405111" cy="259045"/>
    <xdr:sp macro="" textlink="">
      <xdr:nvSpPr>
        <xdr:cNvPr id="316" name="n_1aveValue【港湾・漁港】&#10;有形固定資産減価償却率"/>
        <xdr:cNvSpPr txBox="1"/>
      </xdr:nvSpPr>
      <xdr:spPr>
        <a:xfrm>
          <a:off x="0"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101</xdr:row>
      <xdr:rowOff>147845</xdr:rowOff>
    </xdr:from>
    <xdr:ext cx="405111" cy="259045"/>
    <xdr:sp macro="" textlink="">
      <xdr:nvSpPr>
        <xdr:cNvPr id="317" name="n_1mainValue【港湾・漁港】&#10;有形固定資産減価償却率"/>
        <xdr:cNvSpPr txBox="1"/>
      </xdr:nvSpPr>
      <xdr:spPr>
        <a:xfrm>
          <a:off x="0" y="1746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8" name="正方形/長方形 317"/>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9" name="正方形/長方形 31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0" name="正方形/長方形 31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1" name="正方形/長方形 32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2" name="正方形/長方形 32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3" name="正方形/長方形 322"/>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4" name="正方形/長方形 323"/>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5" name="正方形/長方形 324"/>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6" name="テキスト ボックス 325"/>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7" name="直線コネクタ 326"/>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8" name="直線コネクタ 327"/>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29" name="テキスト ボックス 328"/>
        <xdr:cNvSpPr txBox="1"/>
      </xdr:nvSpPr>
      <xdr:spPr>
        <a:xfrm>
          <a:off x="0"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0" name="直線コネクタ 329"/>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31" name="テキスト ボックス 330"/>
        <xdr:cNvSpPr txBox="1"/>
      </xdr:nvSpPr>
      <xdr:spPr>
        <a:xfrm>
          <a:off x="0"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2" name="直線コネクタ 331"/>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33" name="テキスト ボックス 332"/>
        <xdr:cNvSpPr txBox="1"/>
      </xdr:nvSpPr>
      <xdr:spPr>
        <a:xfrm>
          <a:off x="0"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4" name="直線コネクタ 333"/>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35" name="テキスト ボックス 334"/>
        <xdr:cNvSpPr txBox="1"/>
      </xdr:nvSpPr>
      <xdr:spPr>
        <a:xfrm>
          <a:off x="0"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6" name="直線コネクタ 335"/>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7" name="テキスト ボックス 336"/>
        <xdr:cNvSpPr txBox="1"/>
      </xdr:nvSpPr>
      <xdr:spPr>
        <a:xfrm>
          <a:off x="0"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8" name="直線コネクタ 337"/>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9" name="テキスト ボックス 338"/>
        <xdr:cNvSpPr txBox="1"/>
      </xdr:nvSpPr>
      <xdr:spPr>
        <a:xfrm>
          <a:off x="0"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0" name="【港湾・漁港】&#10;一人当たり有形固定資産（償却資産）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41" name="直線コネクタ 340"/>
        <xdr:cNvCxnSpPr/>
      </xdr:nvCxnSpPr>
      <xdr:spPr>
        <a:xfrm flipV="1">
          <a:off x="0"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42" name="【港湾・漁港】&#10;一人当たり有形固定資産（償却資産）額最小値テキスト"/>
        <xdr:cNvSpPr txBox="1"/>
      </xdr:nvSpPr>
      <xdr:spPr>
        <a:xfrm>
          <a:off x="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43" name="直線コネクタ 342"/>
        <xdr:cNvCxnSpPr/>
      </xdr:nvCxnSpPr>
      <xdr:spPr>
        <a:xfrm>
          <a:off x="0" y="1865504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44" name="【港湾・漁港】&#10;一人当たり有形固定資産（償却資産）額最大値テキスト"/>
        <xdr:cNvSpPr txBox="1"/>
      </xdr:nvSpPr>
      <xdr:spPr>
        <a:xfrm>
          <a:off x="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45" name="直線コネクタ 344"/>
        <xdr:cNvCxnSpPr/>
      </xdr:nvCxnSpPr>
      <xdr:spPr>
        <a:xfrm>
          <a:off x="0" y="1735864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103480</xdr:rowOff>
    </xdr:from>
    <xdr:ext cx="599010" cy="259045"/>
    <xdr:sp macro="" textlink="">
      <xdr:nvSpPr>
        <xdr:cNvPr id="346" name="【港湾・漁港】&#10;一人当たり有形固定資産（償却資産）額平均値テキスト"/>
        <xdr:cNvSpPr txBox="1"/>
      </xdr:nvSpPr>
      <xdr:spPr>
        <a:xfrm>
          <a:off x="0" y="17934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47" name="フローチャート : 判断 346"/>
        <xdr:cNvSpPr/>
      </xdr:nvSpPr>
      <xdr:spPr>
        <a:xfrm>
          <a:off x="0" y="1808285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48" name="フローチャート : 判断 347"/>
        <xdr:cNvSpPr/>
      </xdr:nvSpPr>
      <xdr:spPr>
        <a:xfrm>
          <a:off x="0" y="1773010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9" name="テキスト ボックス 34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0" name="テキスト ボックス 34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1" name="テキスト ボックス 35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2" name="テキスト ボックス 35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3" name="テキスト ボックス 35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121031</xdr:rowOff>
    </xdr:from>
    <xdr:to>
      <xdr:col>15</xdr:col>
      <xdr:colOff>231775</xdr:colOff>
      <xdr:row>107</xdr:row>
      <xdr:rowOff>51181</xdr:rowOff>
    </xdr:to>
    <xdr:sp macro="" textlink="">
      <xdr:nvSpPr>
        <xdr:cNvPr id="354" name="円/楕円 353"/>
        <xdr:cNvSpPr/>
      </xdr:nvSpPr>
      <xdr:spPr>
        <a:xfrm>
          <a:off x="0" y="1829473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99458</xdr:rowOff>
    </xdr:from>
    <xdr:ext cx="534377" cy="259045"/>
    <xdr:sp macro="" textlink="">
      <xdr:nvSpPr>
        <xdr:cNvPr id="355" name="【港湾・漁港】&#10;一人当たり有形固定資産（償却資産）額該当値テキスト"/>
        <xdr:cNvSpPr txBox="1"/>
      </xdr:nvSpPr>
      <xdr:spPr>
        <a:xfrm>
          <a:off x="0" y="1827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84,900</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126281</xdr:rowOff>
    </xdr:from>
    <xdr:to>
      <xdr:col>14</xdr:col>
      <xdr:colOff>79375</xdr:colOff>
      <xdr:row>107</xdr:row>
      <xdr:rowOff>56431</xdr:rowOff>
    </xdr:to>
    <xdr:sp macro="" textlink="">
      <xdr:nvSpPr>
        <xdr:cNvPr id="356" name="円/楕円 355"/>
        <xdr:cNvSpPr/>
      </xdr:nvSpPr>
      <xdr:spPr>
        <a:xfrm>
          <a:off x="0" y="1829998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381</xdr:rowOff>
    </xdr:from>
    <xdr:to>
      <xdr:col>15</xdr:col>
      <xdr:colOff>180975</xdr:colOff>
      <xdr:row>107</xdr:row>
      <xdr:rowOff>5631</xdr:rowOff>
    </xdr:to>
    <xdr:cxnSp macro="">
      <xdr:nvCxnSpPr>
        <xdr:cNvPr id="357" name="直線コネクタ 356"/>
        <xdr:cNvCxnSpPr/>
      </xdr:nvCxnSpPr>
      <xdr:spPr>
        <a:xfrm flipV="1">
          <a:off x="0" y="18345531"/>
          <a:ext cx="0" cy="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102</xdr:row>
      <xdr:rowOff>17431</xdr:rowOff>
    </xdr:from>
    <xdr:ext cx="599010" cy="259045"/>
    <xdr:sp macro="" textlink="">
      <xdr:nvSpPr>
        <xdr:cNvPr id="358" name="n_1aveValue【港湾・漁港】&#10;一人当たり有形固定資産（償却資産）額"/>
        <xdr:cNvSpPr txBox="1"/>
      </xdr:nvSpPr>
      <xdr:spPr>
        <a:xfrm>
          <a:off x="0" y="175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434486</xdr:colOff>
      <xdr:row>107</xdr:row>
      <xdr:rowOff>47558</xdr:rowOff>
    </xdr:from>
    <xdr:ext cx="534377" cy="259045"/>
    <xdr:sp macro="" textlink="">
      <xdr:nvSpPr>
        <xdr:cNvPr id="359" name="n_1mainValue【港湾・漁港】&#10;一人当たり有形固定資産（償却資産）額"/>
        <xdr:cNvSpPr txBox="1"/>
      </xdr:nvSpPr>
      <xdr:spPr>
        <a:xfrm>
          <a:off x="0" y="1839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83,522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0" name="正方形/長方形 359"/>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1" name="正方形/長方形 360"/>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2" name="正方形/長方形 361"/>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3" name="正方形/長方形 362"/>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4" name="正方形/長方形 363"/>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5" name="正方形/長方形 364"/>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6" name="正方形/長方形 365"/>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7" name="正方形/長方形 366"/>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8" name="テキスト ボックス 367"/>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9" name="直線コネクタ 368"/>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70" name="テキスト ボックス 369"/>
        <xdr:cNvSpPr txBox="1"/>
      </xdr:nvSpPr>
      <xdr:spPr>
        <a:xfrm>
          <a:off x="0"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71" name="直線コネクタ 370"/>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72" name="テキスト ボックス 371"/>
        <xdr:cNvSpPr txBox="1"/>
      </xdr:nvSpPr>
      <xdr:spPr>
        <a:xfrm>
          <a:off x="0"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73" name="直線コネクタ 372"/>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74" name="テキスト ボックス 373"/>
        <xdr:cNvSpPr txBox="1"/>
      </xdr:nvSpPr>
      <xdr:spPr>
        <a:xfrm>
          <a:off x="0"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5" name="直線コネクタ 374"/>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6" name="テキスト ボックス 375"/>
        <xdr:cNvSpPr txBox="1"/>
      </xdr:nvSpPr>
      <xdr:spPr>
        <a:xfrm>
          <a:off x="0"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7" name="直線コネクタ 376"/>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8" name="テキスト ボックス 377"/>
        <xdr:cNvSpPr txBox="1"/>
      </xdr:nvSpPr>
      <xdr:spPr>
        <a:xfrm>
          <a:off x="0"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9" name="直線コネクタ 378"/>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80" name="テキスト ボックス 379"/>
        <xdr:cNvSpPr txBox="1"/>
      </xdr:nvSpPr>
      <xdr:spPr>
        <a:xfrm>
          <a:off x="0"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1" name="直線コネクタ 380"/>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2" name="テキスト ボックス 381"/>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3" name="【認定こども園・幼稚園・保育所】&#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84" name="直線コネクタ 383"/>
        <xdr:cNvCxnSpPr/>
      </xdr:nvCxnSpPr>
      <xdr:spPr>
        <a:xfrm flipV="1">
          <a:off x="0"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85" name="【認定こども園・幼稚園・保育所】&#10;有形固定資産減価償却率最小値テキスト"/>
        <xdr:cNvSpPr txBox="1"/>
      </xdr:nvSpPr>
      <xdr:spPr>
        <a:xfrm>
          <a:off x="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86" name="直線コネクタ 385"/>
        <xdr:cNvCxnSpPr/>
      </xdr:nvCxnSpPr>
      <xdr:spPr>
        <a:xfrm>
          <a:off x="0" y="70180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87" name="【認定こども園・幼稚園・保育所】&#10;有形固定資産減価償却率最大値テキスト"/>
        <xdr:cNvSpPr txBox="1"/>
      </xdr:nvSpPr>
      <xdr:spPr>
        <a:xfrm>
          <a:off x="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88" name="直線コネクタ 387"/>
        <xdr:cNvCxnSpPr/>
      </xdr:nvCxnSpPr>
      <xdr:spPr>
        <a:xfrm>
          <a:off x="0" y="57912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55897</xdr:rowOff>
    </xdr:from>
    <xdr:ext cx="405111" cy="259045"/>
    <xdr:sp macro="" textlink="">
      <xdr:nvSpPr>
        <xdr:cNvPr id="389" name="【認定こども園・幼稚園・保育所】&#10;有形固定資産減価償却率平均値テキスト"/>
        <xdr:cNvSpPr txBox="1"/>
      </xdr:nvSpPr>
      <xdr:spPr>
        <a:xfrm>
          <a:off x="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90" name="フローチャート : 判断 389"/>
        <xdr:cNvSpPr/>
      </xdr:nvSpPr>
      <xdr:spPr>
        <a:xfrm>
          <a:off x="0" y="65481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91" name="フローチャート : 判断 390"/>
        <xdr:cNvSpPr/>
      </xdr:nvSpPr>
      <xdr:spPr>
        <a:xfrm>
          <a:off x="0" y="64071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2" name="テキスト ボックス 39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3" name="テキスト ボックス 39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4" name="テキスト ボックス 39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5" name="テキスト ボックス 39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6" name="テキスト ボックス 39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97" name="円/楕円 396"/>
        <xdr:cNvSpPr/>
      </xdr:nvSpPr>
      <xdr:spPr>
        <a:xfrm>
          <a:off x="0" y="666051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123842</xdr:rowOff>
    </xdr:from>
    <xdr:ext cx="405111" cy="259045"/>
    <xdr:sp macro="" textlink="">
      <xdr:nvSpPr>
        <xdr:cNvPr id="398" name="【認定こども園・幼稚園・保育所】&#10;有形固定資産減価償却率該当値テキスト"/>
        <xdr:cNvSpPr txBox="1"/>
      </xdr:nvSpPr>
      <xdr:spPr>
        <a:xfrm>
          <a:off x="0"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31115</xdr:rowOff>
    </xdr:from>
    <xdr:to>
      <xdr:col>22</xdr:col>
      <xdr:colOff>415925</xdr:colOff>
      <xdr:row>39</xdr:row>
      <xdr:rowOff>132715</xdr:rowOff>
    </xdr:to>
    <xdr:sp macro="" textlink="">
      <xdr:nvSpPr>
        <xdr:cNvPr id="399" name="円/楕円 398"/>
        <xdr:cNvSpPr/>
      </xdr:nvSpPr>
      <xdr:spPr>
        <a:xfrm>
          <a:off x="0" y="671766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24765</xdr:rowOff>
    </xdr:from>
    <xdr:to>
      <xdr:col>23</xdr:col>
      <xdr:colOff>517525</xdr:colOff>
      <xdr:row>39</xdr:row>
      <xdr:rowOff>81915</xdr:rowOff>
    </xdr:to>
    <xdr:cxnSp macro="">
      <xdr:nvCxnSpPr>
        <xdr:cNvPr id="400" name="直線コネクタ 399"/>
        <xdr:cNvCxnSpPr/>
      </xdr:nvCxnSpPr>
      <xdr:spPr>
        <a:xfrm flipV="1">
          <a:off x="0" y="6711315"/>
          <a:ext cx="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10177</xdr:rowOff>
    </xdr:from>
    <xdr:ext cx="405111" cy="259045"/>
    <xdr:sp macro="" textlink="">
      <xdr:nvSpPr>
        <xdr:cNvPr id="401" name="n_1aveValue【認定こども園・幼稚園・保育所】&#10;有形固定資産減価償却率"/>
        <xdr:cNvSpPr txBox="1"/>
      </xdr:nvSpPr>
      <xdr:spPr>
        <a:xfrm>
          <a:off x="0"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123842</xdr:rowOff>
    </xdr:from>
    <xdr:ext cx="405111" cy="259045"/>
    <xdr:sp macro="" textlink="">
      <xdr:nvSpPr>
        <xdr:cNvPr id="402" name="n_1mainValue【認定こども園・幼稚園・保育所】&#10;有形固定資産減価償却率"/>
        <xdr:cNvSpPr txBox="1"/>
      </xdr:nvSpPr>
      <xdr:spPr>
        <a:xfrm>
          <a:off x="0"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3" name="正方形/長方形 40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4" name="正方形/長方形 40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5" name="正方形/長方形 40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6" name="正方形/長方形 40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7" name="正方形/長方形 40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8" name="正方形/長方形 40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9" name="正方形/長方形 40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0" name="正方形/長方形 409"/>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1" name="テキスト ボックス 410"/>
        <xdr:cNvSpPr txBox="1"/>
      </xdr:nvSpPr>
      <xdr:spPr>
        <a:xfrm>
          <a:off x="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2" name="直線コネクタ 411"/>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13" name="直線コネクタ 412"/>
        <xdr:cNvCxnSpPr/>
      </xdr:nvCxnSpPr>
      <xdr:spPr>
        <a:xfrm>
          <a:off x="0" y="716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14" name="テキスト ボックス 413"/>
        <xdr:cNvSpPr txBox="1"/>
      </xdr:nvSpPr>
      <xdr:spPr>
        <a:xfrm>
          <a:off x="0"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15" name="直線コネクタ 414"/>
        <xdr:cNvCxnSpPr/>
      </xdr:nvCxnSpPr>
      <xdr:spPr>
        <a:xfrm>
          <a:off x="0" y="670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16" name="テキスト ボックス 415"/>
        <xdr:cNvSpPr txBox="1"/>
      </xdr:nvSpPr>
      <xdr:spPr>
        <a:xfrm>
          <a:off x="0"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7" name="直線コネクタ 416"/>
        <xdr:cNvCxnSpPr/>
      </xdr:nvCxnSpPr>
      <xdr:spPr>
        <a:xfrm>
          <a:off x="0" y="624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18" name="テキスト ボックス 417"/>
        <xdr:cNvSpPr txBox="1"/>
      </xdr:nvSpPr>
      <xdr:spPr>
        <a:xfrm>
          <a:off x="0"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9" name="直線コネクタ 418"/>
        <xdr:cNvCxnSpPr/>
      </xdr:nvCxnSpPr>
      <xdr:spPr>
        <a:xfrm>
          <a:off x="0" y="579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20" name="テキスト ボックス 419"/>
        <xdr:cNvSpPr txBox="1"/>
      </xdr:nvSpPr>
      <xdr:spPr>
        <a:xfrm>
          <a:off x="0"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1" name="直線コネクタ 420"/>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22" name="テキスト ボックス 421"/>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3" name="【認定こども園・幼稚園・保育所】&#10;一人当たり面積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424" name="直線コネクタ 423"/>
        <xdr:cNvCxnSpPr/>
      </xdr:nvCxnSpPr>
      <xdr:spPr>
        <a:xfrm flipV="1">
          <a:off x="0"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425" name="【認定こども園・幼稚園・保育所】&#10;一人当たり面積最小値テキスト"/>
        <xdr:cNvSpPr txBox="1"/>
      </xdr:nvSpPr>
      <xdr:spPr>
        <a:xfrm>
          <a:off x="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26" name="直線コネクタ 425"/>
        <xdr:cNvCxnSpPr/>
      </xdr:nvCxnSpPr>
      <xdr:spPr>
        <a:xfrm>
          <a:off x="0" y="713765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27" name="【認定こども園・幼稚園・保育所】&#10;一人当たり面積最大値テキスト"/>
        <xdr:cNvSpPr txBox="1"/>
      </xdr:nvSpPr>
      <xdr:spPr>
        <a:xfrm>
          <a:off x="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28" name="直線コネクタ 427"/>
        <xdr:cNvCxnSpPr/>
      </xdr:nvCxnSpPr>
      <xdr:spPr>
        <a:xfrm>
          <a:off x="0" y="597865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29" name="【認定こども園・幼稚園・保育所】&#10;一人当たり面積平均値テキスト"/>
        <xdr:cNvSpPr txBox="1"/>
      </xdr:nvSpPr>
      <xdr:spPr>
        <a:xfrm>
          <a:off x="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30" name="フローチャート : 判断 429"/>
        <xdr:cNvSpPr/>
      </xdr:nvSpPr>
      <xdr:spPr>
        <a:xfrm>
          <a:off x="0" y="672795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31" name="フローチャート : 判断 430"/>
        <xdr:cNvSpPr/>
      </xdr:nvSpPr>
      <xdr:spPr>
        <a:xfrm>
          <a:off x="0" y="67005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2" name="テキスト ボックス 43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3" name="テキスト ボックス 43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4" name="テキスト ボックス 43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5" name="テキスト ボックス 43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6" name="テキスト ボックス 43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50546</xdr:rowOff>
    </xdr:from>
    <xdr:to>
      <xdr:col>32</xdr:col>
      <xdr:colOff>238125</xdr:colOff>
      <xdr:row>37</xdr:row>
      <xdr:rowOff>152146</xdr:rowOff>
    </xdr:to>
    <xdr:sp macro="" textlink="">
      <xdr:nvSpPr>
        <xdr:cNvPr id="437" name="円/楕円 436"/>
        <xdr:cNvSpPr/>
      </xdr:nvSpPr>
      <xdr:spPr>
        <a:xfrm>
          <a:off x="0" y="639419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73423</xdr:rowOff>
    </xdr:from>
    <xdr:ext cx="469744" cy="259045"/>
    <xdr:sp macro="" textlink="">
      <xdr:nvSpPr>
        <xdr:cNvPr id="438" name="【認定こども園・幼稚園・保育所】&#10;一人当たり面積該当値テキスト"/>
        <xdr:cNvSpPr txBox="1"/>
      </xdr:nvSpPr>
      <xdr:spPr>
        <a:xfrm>
          <a:off x="0"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59690</xdr:rowOff>
    </xdr:from>
    <xdr:to>
      <xdr:col>31</xdr:col>
      <xdr:colOff>85725</xdr:colOff>
      <xdr:row>37</xdr:row>
      <xdr:rowOff>161290</xdr:rowOff>
    </xdr:to>
    <xdr:sp macro="" textlink="">
      <xdr:nvSpPr>
        <xdr:cNvPr id="439" name="円/楕円 438"/>
        <xdr:cNvSpPr/>
      </xdr:nvSpPr>
      <xdr:spPr>
        <a:xfrm>
          <a:off x="0" y="640334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101346</xdr:rowOff>
    </xdr:from>
    <xdr:to>
      <xdr:col>32</xdr:col>
      <xdr:colOff>187325</xdr:colOff>
      <xdr:row>37</xdr:row>
      <xdr:rowOff>110490</xdr:rowOff>
    </xdr:to>
    <xdr:cxnSp macro="">
      <xdr:nvCxnSpPr>
        <xdr:cNvPr id="440" name="直線コネクタ 439"/>
        <xdr:cNvCxnSpPr/>
      </xdr:nvCxnSpPr>
      <xdr:spPr>
        <a:xfrm flipV="1">
          <a:off x="0" y="6444996"/>
          <a:ext cx="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106697</xdr:rowOff>
    </xdr:from>
    <xdr:ext cx="469744" cy="259045"/>
    <xdr:sp macro="" textlink="">
      <xdr:nvSpPr>
        <xdr:cNvPr id="441" name="n_1aveValue【認定こども園・幼稚園・保育所】&#10;一人当たり面積"/>
        <xdr:cNvSpPr txBox="1"/>
      </xdr:nvSpPr>
      <xdr:spPr>
        <a:xfrm>
          <a:off x="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6367</xdr:rowOff>
    </xdr:from>
    <xdr:ext cx="469744" cy="259045"/>
    <xdr:sp macro="" textlink="">
      <xdr:nvSpPr>
        <xdr:cNvPr id="442" name="n_1mainValue【認定こども園・幼稚園・保育所】&#10;一人当たり面積"/>
        <xdr:cNvSpPr txBox="1"/>
      </xdr:nvSpPr>
      <xdr:spPr>
        <a:xfrm>
          <a:off x="0"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3" name="正方形/長方形 442"/>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4" name="正方形/長方形 44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5" name="正方形/長方形 44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6" name="正方形/長方形 445"/>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7" name="正方形/長方形 446"/>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8" name="正方形/長方形 447"/>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9" name="正方形/長方形 448"/>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0" name="正方形/長方形 449"/>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1" name="テキスト ボックス 450"/>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2" name="直線コネクタ 451"/>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53" name="テキスト ボックス 452"/>
        <xdr:cNvSpPr txBox="1"/>
      </xdr:nvSpPr>
      <xdr:spPr>
        <a:xfrm>
          <a:off x="0"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54" name="直線コネクタ 453"/>
        <xdr:cNvCxnSpPr/>
      </xdr:nvCxnSpPr>
      <xdr:spPr>
        <a:xfrm>
          <a:off x="0" y="1097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55" name="テキスト ボックス 454"/>
        <xdr:cNvSpPr txBox="1"/>
      </xdr:nvSpPr>
      <xdr:spPr>
        <a:xfrm>
          <a:off x="0"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56" name="直線コネクタ 455"/>
        <xdr:cNvCxnSpPr/>
      </xdr:nvCxnSpPr>
      <xdr:spPr>
        <a:xfrm>
          <a:off x="0" y="1051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57" name="テキスト ボックス 456"/>
        <xdr:cNvSpPr txBox="1"/>
      </xdr:nvSpPr>
      <xdr:spPr>
        <a:xfrm>
          <a:off x="0"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58" name="直線コネクタ 457"/>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59" name="テキスト ボックス 458"/>
        <xdr:cNvSpPr txBox="1"/>
      </xdr:nvSpPr>
      <xdr:spPr>
        <a:xfrm>
          <a:off x="0"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60" name="直線コネクタ 459"/>
        <xdr:cNvCxnSpPr/>
      </xdr:nvCxnSpPr>
      <xdr:spPr>
        <a:xfrm>
          <a:off x="0" y="960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61" name="テキスト ボックス 460"/>
        <xdr:cNvSpPr txBox="1"/>
      </xdr:nvSpPr>
      <xdr:spPr>
        <a:xfrm>
          <a:off x="0"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2" name="直線コネクタ 461"/>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3" name="テキスト ボックス 462"/>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4" name="【学校施設】&#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65" name="直線コネクタ 464"/>
        <xdr:cNvCxnSpPr/>
      </xdr:nvCxnSpPr>
      <xdr:spPr>
        <a:xfrm flipV="1">
          <a:off x="0"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66" name="【学校施設】&#10;有形固定資産減価償却率最小値テキスト"/>
        <xdr:cNvSpPr txBox="1"/>
      </xdr:nvSpPr>
      <xdr:spPr>
        <a:xfrm>
          <a:off x="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67" name="直線コネクタ 466"/>
        <xdr:cNvCxnSpPr/>
      </xdr:nvCxnSpPr>
      <xdr:spPr>
        <a:xfrm>
          <a:off x="0" y="1075563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68" name="【学校施設】&#10;有形固定資産減価償却率最大値テキスト"/>
        <xdr:cNvSpPr txBox="1"/>
      </xdr:nvSpPr>
      <xdr:spPr>
        <a:xfrm>
          <a:off x="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69" name="直線コネクタ 468"/>
        <xdr:cNvCxnSpPr/>
      </xdr:nvCxnSpPr>
      <xdr:spPr>
        <a:xfrm>
          <a:off x="0" y="950747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8653</xdr:rowOff>
    </xdr:from>
    <xdr:ext cx="405111" cy="259045"/>
    <xdr:sp macro="" textlink="">
      <xdr:nvSpPr>
        <xdr:cNvPr id="470" name="【学校施設】&#10;有形固定資産減価償却率平均値テキスト"/>
        <xdr:cNvSpPr txBox="1"/>
      </xdr:nvSpPr>
      <xdr:spPr>
        <a:xfrm>
          <a:off x="0" y="9952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71" name="フローチャート : 判断 470"/>
        <xdr:cNvSpPr/>
      </xdr:nvSpPr>
      <xdr:spPr>
        <a:xfrm>
          <a:off x="0" y="1010132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72" name="フローチャート : 判断 471"/>
        <xdr:cNvSpPr/>
      </xdr:nvSpPr>
      <xdr:spPr>
        <a:xfrm>
          <a:off x="0" y="1004646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3" name="テキスト ボックス 47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4" name="テキスト ボックス 47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5" name="テキスト ボックス 47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6" name="テキスト ボックス 47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7" name="テキスト ボックス 47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74930</xdr:rowOff>
    </xdr:from>
    <xdr:to>
      <xdr:col>23</xdr:col>
      <xdr:colOff>568325</xdr:colOff>
      <xdr:row>63</xdr:row>
      <xdr:rowOff>5080</xdr:rowOff>
    </xdr:to>
    <xdr:sp macro="" textlink="">
      <xdr:nvSpPr>
        <xdr:cNvPr id="478" name="円/楕円 477"/>
        <xdr:cNvSpPr/>
      </xdr:nvSpPr>
      <xdr:spPr>
        <a:xfrm>
          <a:off x="0" y="1070483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161307</xdr:rowOff>
    </xdr:from>
    <xdr:ext cx="405111" cy="259045"/>
    <xdr:sp macro="" textlink="">
      <xdr:nvSpPr>
        <xdr:cNvPr id="479" name="【学校施設】&#10;有形固定資産減価償却率該当値テキスト"/>
        <xdr:cNvSpPr txBox="1"/>
      </xdr:nvSpPr>
      <xdr:spPr>
        <a:xfrm>
          <a:off x="0" y="1061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129794</xdr:rowOff>
    </xdr:from>
    <xdr:to>
      <xdr:col>22</xdr:col>
      <xdr:colOff>415925</xdr:colOff>
      <xdr:row>63</xdr:row>
      <xdr:rowOff>59944</xdr:rowOff>
    </xdr:to>
    <xdr:sp macro="" textlink="">
      <xdr:nvSpPr>
        <xdr:cNvPr id="480" name="円/楕円 479"/>
        <xdr:cNvSpPr/>
      </xdr:nvSpPr>
      <xdr:spPr>
        <a:xfrm>
          <a:off x="0" y="1075969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125730</xdr:rowOff>
    </xdr:from>
    <xdr:to>
      <xdr:col>23</xdr:col>
      <xdr:colOff>517525</xdr:colOff>
      <xdr:row>63</xdr:row>
      <xdr:rowOff>9144</xdr:rowOff>
    </xdr:to>
    <xdr:cxnSp macro="">
      <xdr:nvCxnSpPr>
        <xdr:cNvPr id="481" name="直線コネクタ 480"/>
        <xdr:cNvCxnSpPr/>
      </xdr:nvCxnSpPr>
      <xdr:spPr>
        <a:xfrm flipV="1">
          <a:off x="0" y="10755630"/>
          <a:ext cx="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49039</xdr:rowOff>
    </xdr:from>
    <xdr:ext cx="405111" cy="259045"/>
    <xdr:sp macro="" textlink="">
      <xdr:nvSpPr>
        <xdr:cNvPr id="482" name="n_1aveValue【学校施設】&#10;有形固定資産減価償却率"/>
        <xdr:cNvSpPr txBox="1"/>
      </xdr:nvSpPr>
      <xdr:spPr>
        <a:xfrm>
          <a:off x="0"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51071</xdr:rowOff>
    </xdr:from>
    <xdr:ext cx="405111" cy="259045"/>
    <xdr:sp macro="" textlink="">
      <xdr:nvSpPr>
        <xdr:cNvPr id="483" name="n_1mainValue【学校施設】&#10;有形固定資産減価償却率"/>
        <xdr:cNvSpPr txBox="1"/>
      </xdr:nvSpPr>
      <xdr:spPr>
        <a:xfrm>
          <a:off x="0" y="1085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4" name="正方形/長方形 483"/>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5" name="正方形/長方形 48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6" name="正方形/長方形 48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7" name="正方形/長方形 486"/>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8" name="正方形/長方形 487"/>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9" name="正方形/長方形 488"/>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0" name="正方形/長方形 489"/>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1" name="正方形/長方形 490"/>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2" name="テキスト ボックス 491"/>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3" name="直線コネクタ 492"/>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94" name="直線コネクタ 493"/>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95" name="テキスト ボックス 494"/>
        <xdr:cNvSpPr txBox="1"/>
      </xdr:nvSpPr>
      <xdr:spPr>
        <a:xfrm>
          <a:off x="0"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96" name="直線コネクタ 495"/>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97" name="テキスト ボックス 496"/>
        <xdr:cNvSpPr txBox="1"/>
      </xdr:nvSpPr>
      <xdr:spPr>
        <a:xfrm>
          <a:off x="0"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98" name="直線コネクタ 497"/>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99" name="テキスト ボックス 498"/>
        <xdr:cNvSpPr txBox="1"/>
      </xdr:nvSpPr>
      <xdr:spPr>
        <a:xfrm>
          <a:off x="0"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00" name="直線コネクタ 499"/>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01" name="テキスト ボックス 500"/>
        <xdr:cNvSpPr txBox="1"/>
      </xdr:nvSpPr>
      <xdr:spPr>
        <a:xfrm>
          <a:off x="0"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02" name="直線コネクタ 501"/>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03" name="テキスト ボックス 502"/>
        <xdr:cNvSpPr txBox="1"/>
      </xdr:nvSpPr>
      <xdr:spPr>
        <a:xfrm>
          <a:off x="0"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4" name="直線コネクタ 503"/>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505" name="テキスト ボックス 504"/>
        <xdr:cNvSpPr txBox="1"/>
      </xdr:nvSpPr>
      <xdr:spPr>
        <a:xfrm>
          <a:off x="0"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6" name="【学校施設】&#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507" name="直線コネクタ 506"/>
        <xdr:cNvCxnSpPr/>
      </xdr:nvCxnSpPr>
      <xdr:spPr>
        <a:xfrm flipV="1">
          <a:off x="0"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508" name="【学校施設】&#10;一人当たり面積最小値テキスト"/>
        <xdr:cNvSpPr txBox="1"/>
      </xdr:nvSpPr>
      <xdr:spPr>
        <a:xfrm>
          <a:off x="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509" name="直線コネクタ 508"/>
        <xdr:cNvCxnSpPr/>
      </xdr:nvCxnSpPr>
      <xdr:spPr>
        <a:xfrm>
          <a:off x="0" y="1078039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510" name="【学校施設】&#10;一人当たり面積最大値テキスト"/>
        <xdr:cNvSpPr txBox="1"/>
      </xdr:nvSpPr>
      <xdr:spPr>
        <a:xfrm>
          <a:off x="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511" name="直線コネクタ 510"/>
        <xdr:cNvCxnSpPr/>
      </xdr:nvCxnSpPr>
      <xdr:spPr>
        <a:xfrm>
          <a:off x="0" y="970597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512" name="【学校施設】&#10;一人当たり面積平均値テキスト"/>
        <xdr:cNvSpPr txBox="1"/>
      </xdr:nvSpPr>
      <xdr:spPr>
        <a:xfrm>
          <a:off x="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513" name="フローチャート : 判断 512"/>
        <xdr:cNvSpPr/>
      </xdr:nvSpPr>
      <xdr:spPr>
        <a:xfrm>
          <a:off x="0" y="1056519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514" name="フローチャート : 判断 513"/>
        <xdr:cNvSpPr/>
      </xdr:nvSpPr>
      <xdr:spPr>
        <a:xfrm>
          <a:off x="0" y="1055433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5" name="テキスト ボックス 51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6" name="テキスト ボックス 51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7" name="テキスト ボックス 51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8" name="テキスト ボックス 51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9" name="テキスト ボックス 51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53975</xdr:rowOff>
    </xdr:from>
    <xdr:to>
      <xdr:col>32</xdr:col>
      <xdr:colOff>238125</xdr:colOff>
      <xdr:row>56</xdr:row>
      <xdr:rowOff>155575</xdr:rowOff>
    </xdr:to>
    <xdr:sp macro="" textlink="">
      <xdr:nvSpPr>
        <xdr:cNvPr id="520" name="円/楕円 519"/>
        <xdr:cNvSpPr/>
      </xdr:nvSpPr>
      <xdr:spPr>
        <a:xfrm>
          <a:off x="0" y="965517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7002</xdr:rowOff>
    </xdr:from>
    <xdr:ext cx="469744" cy="259045"/>
    <xdr:sp macro="" textlink="">
      <xdr:nvSpPr>
        <xdr:cNvPr id="521" name="【学校施設】&#10;一人当たり面積該当値テキスト"/>
        <xdr:cNvSpPr txBox="1"/>
      </xdr:nvSpPr>
      <xdr:spPr>
        <a:xfrm>
          <a:off x="0" y="960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72263</xdr:rowOff>
    </xdr:from>
    <xdr:to>
      <xdr:col>31</xdr:col>
      <xdr:colOff>85725</xdr:colOff>
      <xdr:row>57</xdr:row>
      <xdr:rowOff>2413</xdr:rowOff>
    </xdr:to>
    <xdr:sp macro="" textlink="">
      <xdr:nvSpPr>
        <xdr:cNvPr id="522" name="円/楕円 521"/>
        <xdr:cNvSpPr/>
      </xdr:nvSpPr>
      <xdr:spPr>
        <a:xfrm>
          <a:off x="0" y="967346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104775</xdr:rowOff>
    </xdr:from>
    <xdr:to>
      <xdr:col>32</xdr:col>
      <xdr:colOff>187325</xdr:colOff>
      <xdr:row>56</xdr:row>
      <xdr:rowOff>123063</xdr:rowOff>
    </xdr:to>
    <xdr:cxnSp macro="">
      <xdr:nvCxnSpPr>
        <xdr:cNvPr id="523" name="直線コネクタ 522"/>
        <xdr:cNvCxnSpPr/>
      </xdr:nvCxnSpPr>
      <xdr:spPr>
        <a:xfrm flipV="1">
          <a:off x="0" y="9705975"/>
          <a:ext cx="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17162</xdr:rowOff>
    </xdr:from>
    <xdr:ext cx="469744" cy="259045"/>
    <xdr:sp macro="" textlink="">
      <xdr:nvSpPr>
        <xdr:cNvPr id="524" name="n_1aveValue【学校施設】&#10;一人当たり面積"/>
        <xdr:cNvSpPr txBox="1"/>
      </xdr:nvSpPr>
      <xdr:spPr>
        <a:xfrm>
          <a:off x="0"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18940</xdr:rowOff>
    </xdr:from>
    <xdr:ext cx="469744" cy="259045"/>
    <xdr:sp macro="" textlink="">
      <xdr:nvSpPr>
        <xdr:cNvPr id="525" name="n_1mainValue【学校施設】&#10;一人当たり面積"/>
        <xdr:cNvSpPr txBox="1"/>
      </xdr:nvSpPr>
      <xdr:spPr>
        <a:xfrm>
          <a:off x="0" y="94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6" name="正方形/長方形 525"/>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7" name="正方形/長方形 526"/>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28" name="正方形/長方形 527"/>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29" name="正方形/長方形 52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0" name="正方形/長方形 52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1" name="正方形/長方形 53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2" name="正方形/長方形 53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3" name="正方形/長方形 532"/>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34" name="正方形/長方形 533"/>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5" name="正方形/長方形 534"/>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6" name="正方形/長方形 535"/>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7" name="正方形/長方形 536"/>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8" name="正方形/長方形 537"/>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9" name="正方形/長方形 53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0" name="正方形/長方形 53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1" name="正方形/長方形 540"/>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42" name="正方形/長方形 541"/>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3" name="正方形/長方形 542"/>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4" name="正方形/長方形 543"/>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5" name="正方形/長方形 544"/>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6" name="正方形/長方形 545"/>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7" name="正方形/長方形 54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8" name="正方形/長方形 54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9" name="正方形/長方形 548"/>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0" name="テキスト ボックス 549"/>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1" name="直線コネクタ 550"/>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2" name="テキスト ボックス 551"/>
        <xdr:cNvSpPr txBox="1"/>
      </xdr:nvSpPr>
      <xdr:spPr>
        <a:xfrm>
          <a:off x="0"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53" name="直線コネクタ 552"/>
        <xdr:cNvCxnSpPr/>
      </xdr:nvCxnSpPr>
      <xdr:spPr>
        <a:xfrm>
          <a:off x="0" y="1872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54" name="テキスト ボックス 553"/>
        <xdr:cNvSpPr txBox="1"/>
      </xdr:nvSpPr>
      <xdr:spPr>
        <a:xfrm>
          <a:off x="0"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55" name="直線コネクタ 554"/>
        <xdr:cNvCxnSpPr/>
      </xdr:nvCxnSpPr>
      <xdr:spPr>
        <a:xfrm>
          <a:off x="0" y="1839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56" name="テキスト ボックス 555"/>
        <xdr:cNvSpPr txBox="1"/>
      </xdr:nvSpPr>
      <xdr:spPr>
        <a:xfrm>
          <a:off x="0"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57" name="直線コネクタ 556"/>
        <xdr:cNvCxnSpPr/>
      </xdr:nvCxnSpPr>
      <xdr:spPr>
        <a:xfrm>
          <a:off x="0" y="1807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58" name="テキスト ボックス 557"/>
        <xdr:cNvSpPr txBox="1"/>
      </xdr:nvSpPr>
      <xdr:spPr>
        <a:xfrm>
          <a:off x="0"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59" name="直線コネクタ 558"/>
        <xdr:cNvCxnSpPr/>
      </xdr:nvCxnSpPr>
      <xdr:spPr>
        <a:xfrm>
          <a:off x="0" y="1774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60" name="テキスト ボックス 559"/>
        <xdr:cNvSpPr txBox="1"/>
      </xdr:nvSpPr>
      <xdr:spPr>
        <a:xfrm>
          <a:off x="0"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61" name="直線コネクタ 560"/>
        <xdr:cNvCxnSpPr/>
      </xdr:nvCxnSpPr>
      <xdr:spPr>
        <a:xfrm>
          <a:off x="0" y="1741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62" name="テキスト ボックス 561"/>
        <xdr:cNvSpPr txBox="1"/>
      </xdr:nvSpPr>
      <xdr:spPr>
        <a:xfrm>
          <a:off x="0"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63" name="直線コネクタ 562"/>
        <xdr:cNvCxnSpPr/>
      </xdr:nvCxnSpPr>
      <xdr:spPr>
        <a:xfrm>
          <a:off x="0" y="1709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64" name="テキスト ボックス 563"/>
        <xdr:cNvSpPr txBox="1"/>
      </xdr:nvSpPr>
      <xdr:spPr>
        <a:xfrm>
          <a:off x="0"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5" name="直線コネクタ 564"/>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6" name="テキスト ボックス 565"/>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7" name="【公民館】&#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68" name="直線コネクタ 567"/>
        <xdr:cNvCxnSpPr/>
      </xdr:nvCxnSpPr>
      <xdr:spPr>
        <a:xfrm flipV="1">
          <a:off x="0"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69" name="【公民館】&#10;有形固定資産減価償却率最小値テキスト"/>
        <xdr:cNvSpPr txBox="1"/>
      </xdr:nvSpPr>
      <xdr:spPr>
        <a:xfrm>
          <a:off x="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70" name="直線コネクタ 569"/>
        <xdr:cNvCxnSpPr/>
      </xdr:nvCxnSpPr>
      <xdr:spPr>
        <a:xfrm>
          <a:off x="0" y="1867444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71" name="【公民館】&#10;有形固定資産減価償却率最大値テキスト"/>
        <xdr:cNvSpPr txBox="1"/>
      </xdr:nvSpPr>
      <xdr:spPr>
        <a:xfrm>
          <a:off x="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72" name="直線コネクタ 571"/>
        <xdr:cNvCxnSpPr/>
      </xdr:nvCxnSpPr>
      <xdr:spPr>
        <a:xfrm>
          <a:off x="0" y="1727345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90732</xdr:rowOff>
    </xdr:from>
    <xdr:ext cx="405111" cy="259045"/>
    <xdr:sp macro="" textlink="">
      <xdr:nvSpPr>
        <xdr:cNvPr id="573" name="【公民館】&#10;有形固定資産減価償却率平均値テキスト"/>
        <xdr:cNvSpPr txBox="1"/>
      </xdr:nvSpPr>
      <xdr:spPr>
        <a:xfrm>
          <a:off x="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74" name="フローチャート : 判断 573"/>
        <xdr:cNvSpPr/>
      </xdr:nvSpPr>
      <xdr:spPr>
        <a:xfrm>
          <a:off x="0" y="1789865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75" name="フローチャート : 判断 574"/>
        <xdr:cNvSpPr/>
      </xdr:nvSpPr>
      <xdr:spPr>
        <a:xfrm>
          <a:off x="0" y="1790518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6" name="テキスト ボックス 57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7" name="テキスト ボックス 57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8" name="テキスト ボックス 57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9" name="テキスト ボックス 57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0" name="テキスト ボックス 57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81" name="円/楕円 580"/>
        <xdr:cNvSpPr/>
      </xdr:nvSpPr>
      <xdr:spPr>
        <a:xfrm>
          <a:off x="0" y="1796396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111596</xdr:rowOff>
    </xdr:from>
    <xdr:ext cx="405111" cy="259045"/>
    <xdr:sp macro="" textlink="">
      <xdr:nvSpPr>
        <xdr:cNvPr id="582" name="【公民館】&#10;有形固定資産減価償却率該当値テキスト"/>
        <xdr:cNvSpPr txBox="1"/>
      </xdr:nvSpPr>
      <xdr:spPr>
        <a:xfrm>
          <a:off x="0"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20501</xdr:rowOff>
    </xdr:from>
    <xdr:to>
      <xdr:col>22</xdr:col>
      <xdr:colOff>415925</xdr:colOff>
      <xdr:row>105</xdr:row>
      <xdr:rowOff>122101</xdr:rowOff>
    </xdr:to>
    <xdr:sp macro="" textlink="">
      <xdr:nvSpPr>
        <xdr:cNvPr id="583" name="円/楕円 582"/>
        <xdr:cNvSpPr/>
      </xdr:nvSpPr>
      <xdr:spPr>
        <a:xfrm>
          <a:off x="0" y="1802275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12519</xdr:rowOff>
    </xdr:from>
    <xdr:to>
      <xdr:col>23</xdr:col>
      <xdr:colOff>517525</xdr:colOff>
      <xdr:row>105</xdr:row>
      <xdr:rowOff>71301</xdr:rowOff>
    </xdr:to>
    <xdr:cxnSp macro="">
      <xdr:nvCxnSpPr>
        <xdr:cNvPr id="584" name="直線コネクタ 583"/>
        <xdr:cNvCxnSpPr/>
      </xdr:nvCxnSpPr>
      <xdr:spPr>
        <a:xfrm flipV="1">
          <a:off x="0" y="18014769"/>
          <a:ext cx="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21063</xdr:rowOff>
    </xdr:from>
    <xdr:ext cx="405111" cy="259045"/>
    <xdr:sp macro="" textlink="">
      <xdr:nvSpPr>
        <xdr:cNvPr id="585" name="n_1aveValue【公民館】&#10;有形固定資産減価償却率"/>
        <xdr:cNvSpPr txBox="1"/>
      </xdr:nvSpPr>
      <xdr:spPr>
        <a:xfrm>
          <a:off x="0"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113228</xdr:rowOff>
    </xdr:from>
    <xdr:ext cx="405111" cy="259045"/>
    <xdr:sp macro="" textlink="">
      <xdr:nvSpPr>
        <xdr:cNvPr id="586" name="n_1mainValue【公民館】&#10;有形固定資産減価償却率"/>
        <xdr:cNvSpPr txBox="1"/>
      </xdr:nvSpPr>
      <xdr:spPr>
        <a:xfrm>
          <a:off x="0"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7" name="正方形/長方形 586"/>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8" name="正方形/長方形 587"/>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9" name="正方形/長方形 588"/>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0" name="正方形/長方形 589"/>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1" name="正方形/長方形 590"/>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2" name="正方形/長方形 591"/>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3" name="正方形/長方形 592"/>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4" name="正方形/長方形 593"/>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5" name="テキスト ボックス 594"/>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6" name="直線コネクタ 595"/>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97" name="直線コネクタ 596"/>
        <xdr:cNvCxnSpPr/>
      </xdr:nvCxnSpPr>
      <xdr:spPr>
        <a:xfrm>
          <a:off x="0" y="1859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98" name="テキスト ボックス 597"/>
        <xdr:cNvSpPr txBox="1"/>
      </xdr:nvSpPr>
      <xdr:spPr>
        <a:xfrm>
          <a:off x="0"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99" name="直線コネクタ 598"/>
        <xdr:cNvCxnSpPr/>
      </xdr:nvCxnSpPr>
      <xdr:spPr>
        <a:xfrm>
          <a:off x="0" y="1813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0" name="テキスト ボックス 599"/>
        <xdr:cNvSpPr txBox="1"/>
      </xdr:nvSpPr>
      <xdr:spPr>
        <a:xfrm>
          <a:off x="0"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1" name="直線コネクタ 600"/>
        <xdr:cNvCxnSpPr/>
      </xdr:nvCxnSpPr>
      <xdr:spPr>
        <a:xfrm>
          <a:off x="0" y="1767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2" name="テキスト ボックス 601"/>
        <xdr:cNvSpPr txBox="1"/>
      </xdr:nvSpPr>
      <xdr:spPr>
        <a:xfrm>
          <a:off x="0"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3" name="直線コネクタ 602"/>
        <xdr:cNvCxnSpPr/>
      </xdr:nvCxnSpPr>
      <xdr:spPr>
        <a:xfrm>
          <a:off x="0" y="1722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04" name="テキスト ボックス 603"/>
        <xdr:cNvSpPr txBox="1"/>
      </xdr:nvSpPr>
      <xdr:spPr>
        <a:xfrm>
          <a:off x="0"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5" name="直線コネクタ 604"/>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6" name="テキスト ボックス 605"/>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7" name="【公民館】&#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08" name="直線コネクタ 607"/>
        <xdr:cNvCxnSpPr/>
      </xdr:nvCxnSpPr>
      <xdr:spPr>
        <a:xfrm flipV="1">
          <a:off x="0"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09" name="【公民館】&#10;一人当たり面積最小値テキスト"/>
        <xdr:cNvSpPr txBox="1"/>
      </xdr:nvSpPr>
      <xdr:spPr>
        <a:xfrm>
          <a:off x="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10" name="直線コネクタ 609"/>
        <xdr:cNvCxnSpPr/>
      </xdr:nvCxnSpPr>
      <xdr:spPr>
        <a:xfrm>
          <a:off x="0" y="1853565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11" name="【公民館】&#10;一人当たり面積最大値テキスト"/>
        <xdr:cNvSpPr txBox="1"/>
      </xdr:nvSpPr>
      <xdr:spPr>
        <a:xfrm>
          <a:off x="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12" name="直線コネクタ 611"/>
        <xdr:cNvCxnSpPr/>
      </xdr:nvCxnSpPr>
      <xdr:spPr>
        <a:xfrm>
          <a:off x="0" y="172897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87140</xdr:rowOff>
    </xdr:from>
    <xdr:ext cx="469744" cy="259045"/>
    <xdr:sp macro="" textlink="">
      <xdr:nvSpPr>
        <xdr:cNvPr id="613" name="【公民館】&#10;一人当たり面積平均値テキスト"/>
        <xdr:cNvSpPr txBox="1"/>
      </xdr:nvSpPr>
      <xdr:spPr>
        <a:xfrm>
          <a:off x="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14" name="フローチャート : 判断 613"/>
        <xdr:cNvSpPr/>
      </xdr:nvSpPr>
      <xdr:spPr>
        <a:xfrm>
          <a:off x="0" y="1806651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15" name="フローチャート : 判断 614"/>
        <xdr:cNvSpPr/>
      </xdr:nvSpPr>
      <xdr:spPr>
        <a:xfrm>
          <a:off x="0" y="1809851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6" name="テキスト ボックス 61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7" name="テキスト ボックス 61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8" name="テキスト ボックス 61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9" name="テキスト ボックス 61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0" name="テキスト ボックス 61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64263</xdr:rowOff>
    </xdr:from>
    <xdr:to>
      <xdr:col>32</xdr:col>
      <xdr:colOff>238125</xdr:colOff>
      <xdr:row>106</xdr:row>
      <xdr:rowOff>165863</xdr:rowOff>
    </xdr:to>
    <xdr:sp macro="" textlink="">
      <xdr:nvSpPr>
        <xdr:cNvPr id="621" name="円/楕円 620"/>
        <xdr:cNvSpPr/>
      </xdr:nvSpPr>
      <xdr:spPr>
        <a:xfrm>
          <a:off x="0" y="1823796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42690</xdr:rowOff>
    </xdr:from>
    <xdr:ext cx="469744" cy="259045"/>
    <xdr:sp macro="" textlink="">
      <xdr:nvSpPr>
        <xdr:cNvPr id="622" name="【公民館】&#10;一人当たり面積該当値テキスト"/>
        <xdr:cNvSpPr txBox="1"/>
      </xdr:nvSpPr>
      <xdr:spPr>
        <a:xfrm>
          <a:off x="0"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68835</xdr:rowOff>
    </xdr:from>
    <xdr:to>
      <xdr:col>31</xdr:col>
      <xdr:colOff>85725</xdr:colOff>
      <xdr:row>106</xdr:row>
      <xdr:rowOff>170435</xdr:rowOff>
    </xdr:to>
    <xdr:sp macro="" textlink="">
      <xdr:nvSpPr>
        <xdr:cNvPr id="623" name="円/楕円 622"/>
        <xdr:cNvSpPr/>
      </xdr:nvSpPr>
      <xdr:spPr>
        <a:xfrm>
          <a:off x="0" y="1824253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115063</xdr:rowOff>
    </xdr:from>
    <xdr:to>
      <xdr:col>32</xdr:col>
      <xdr:colOff>187325</xdr:colOff>
      <xdr:row>106</xdr:row>
      <xdr:rowOff>119635</xdr:rowOff>
    </xdr:to>
    <xdr:cxnSp macro="">
      <xdr:nvCxnSpPr>
        <xdr:cNvPr id="624" name="直線コネクタ 623"/>
        <xdr:cNvCxnSpPr/>
      </xdr:nvCxnSpPr>
      <xdr:spPr>
        <a:xfrm flipV="1">
          <a:off x="0" y="18288763"/>
          <a:ext cx="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42942</xdr:rowOff>
    </xdr:from>
    <xdr:ext cx="469744" cy="259045"/>
    <xdr:sp macro="" textlink="">
      <xdr:nvSpPr>
        <xdr:cNvPr id="625" name="n_1aveValue【公民館】&#10;一人当たり面積"/>
        <xdr:cNvSpPr txBox="1"/>
      </xdr:nvSpPr>
      <xdr:spPr>
        <a:xfrm>
          <a:off x="0"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161562</xdr:rowOff>
    </xdr:from>
    <xdr:ext cx="469744" cy="259045"/>
    <xdr:sp macro="" textlink="">
      <xdr:nvSpPr>
        <xdr:cNvPr id="626" name="n_1mainValue【公民館】&#10;一人当たり面積"/>
        <xdr:cNvSpPr txBox="1"/>
      </xdr:nvSpPr>
      <xdr:spPr>
        <a:xfrm>
          <a:off x="0"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7" name="正方形/長方形 626"/>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8" name="正方形/長方形 627"/>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29" name="テキスト ボックス 628"/>
        <xdr:cNvSpPr txBox="1"/>
      </xdr:nvSpPr>
      <xdr:spPr>
        <a:xfrm>
          <a:off x="0" y="19748500"/>
          <a:ext cx="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施設類型別減価償却率では、類似団体平均値と比較し、学校施設が低い水準にある。これは、平成</a:t>
          </a:r>
          <a:r>
            <a:rPr kumimoji="1" lang="en-US" altLang="ja-JP" sz="1100">
              <a:solidFill>
                <a:schemeClr val="dk1"/>
              </a:solidFill>
              <a:latin typeface="+mn-lt"/>
              <a:ea typeface="+mn-ea"/>
              <a:cs typeface="+mn-cs"/>
            </a:rPr>
            <a:t>22</a:t>
          </a:r>
          <a:r>
            <a:rPr kumimoji="1" lang="ja-JP" altLang="ja-JP" sz="1100">
              <a:solidFill>
                <a:schemeClr val="dk1"/>
              </a:solidFill>
              <a:latin typeface="+mn-lt"/>
              <a:ea typeface="+mn-ea"/>
              <a:cs typeface="+mn-cs"/>
            </a:rPr>
            <a:t>年度に竣工した鴨川中学校をはじめ、近年行ってきた学校統廃合や耐震化事業に伴う校舎等の新増築、大規模改修によるものである。</a:t>
          </a:r>
          <a:endParaRPr lang="ja-JP" altLang="ja-JP" sz="1400"/>
        </a:p>
        <a:p>
          <a:r>
            <a:rPr kumimoji="1" lang="ja-JP" altLang="ja-JP" sz="1100">
              <a:solidFill>
                <a:schemeClr val="dk1"/>
              </a:solidFill>
              <a:latin typeface="+mn-lt"/>
              <a:ea typeface="+mn-ea"/>
              <a:cs typeface="+mn-cs"/>
            </a:rPr>
            <a:t>　一方、橋りょう・トンネル、公営住宅においては類似団体平均値より高い水準にあ</a:t>
          </a:r>
          <a:r>
            <a:rPr kumimoji="1" lang="ja-JP" altLang="en-US" sz="1100">
              <a:solidFill>
                <a:schemeClr val="dk1"/>
              </a:solidFill>
              <a:latin typeface="+mn-lt"/>
              <a:ea typeface="+mn-ea"/>
              <a:cs typeface="+mn-cs"/>
            </a:rPr>
            <a:t>ることから</a:t>
          </a:r>
          <a:r>
            <a:rPr kumimoji="1" lang="ja-JP" altLang="ja-JP" sz="1100">
              <a:solidFill>
                <a:schemeClr val="dk1"/>
              </a:solidFill>
              <a:latin typeface="+mn-lt"/>
              <a:ea typeface="+mn-ea"/>
              <a:cs typeface="+mn-cs"/>
            </a:rPr>
            <a:t>、鴨川市公共施設等総合管理計画に基づく長寿命化計画を策定し、計画的に修繕を進めているところである。</a:t>
          </a:r>
          <a:endParaRPr lang="ja-JP" altLang="ja-JP" sz="1400"/>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千葉県鴨川市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33,984
33,449
191.14
16,254,804
15,615,452
572,294
9,551,007
19,960,272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105.0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0" y="729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0"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0" y="696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0"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0" y="664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0"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0" y="631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0"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0" y="598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0"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0" y="566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0"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0"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0" y="70942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0" y="566873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0" y="64947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0" y="656009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4173</xdr:rowOff>
    </xdr:from>
    <xdr:to>
      <xdr:col>6</xdr:col>
      <xdr:colOff>561975</xdr:colOff>
      <xdr:row>37</xdr:row>
      <xdr:rowOff>105773</xdr:rowOff>
    </xdr:to>
    <xdr:sp macro="" textlink="">
      <xdr:nvSpPr>
        <xdr:cNvPr id="71" name="円/楕円 70"/>
        <xdr:cNvSpPr/>
      </xdr:nvSpPr>
      <xdr:spPr>
        <a:xfrm>
          <a:off x="0" y="634782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27050</xdr:rowOff>
    </xdr:from>
    <xdr:ext cx="405111" cy="259045"/>
    <xdr:sp macro="" textlink="">
      <xdr:nvSpPr>
        <xdr:cNvPr id="72" name="【図書館】&#10;有形固定資産減価償却率該当値テキスト"/>
        <xdr:cNvSpPr txBox="1"/>
      </xdr:nvSpPr>
      <xdr:spPr>
        <a:xfrm>
          <a:off x="0" y="619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36830</xdr:rowOff>
    </xdr:from>
    <xdr:to>
      <xdr:col>5</xdr:col>
      <xdr:colOff>409575</xdr:colOff>
      <xdr:row>37</xdr:row>
      <xdr:rowOff>138430</xdr:rowOff>
    </xdr:to>
    <xdr:sp macro="" textlink="">
      <xdr:nvSpPr>
        <xdr:cNvPr id="73" name="円/楕円 72"/>
        <xdr:cNvSpPr/>
      </xdr:nvSpPr>
      <xdr:spPr>
        <a:xfrm>
          <a:off x="0" y="63804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54973</xdr:rowOff>
    </xdr:from>
    <xdr:to>
      <xdr:col>6</xdr:col>
      <xdr:colOff>511175</xdr:colOff>
      <xdr:row>37</xdr:row>
      <xdr:rowOff>87630</xdr:rowOff>
    </xdr:to>
    <xdr:cxnSp macro="">
      <xdr:nvCxnSpPr>
        <xdr:cNvPr id="74" name="直線コネクタ 73"/>
        <xdr:cNvCxnSpPr/>
      </xdr:nvCxnSpPr>
      <xdr:spPr>
        <a:xfrm flipV="1">
          <a:off x="0" y="6398623"/>
          <a:ext cx="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137721</xdr:rowOff>
    </xdr:from>
    <xdr:ext cx="405111" cy="259045"/>
    <xdr:sp macro="" textlink="">
      <xdr:nvSpPr>
        <xdr:cNvPr id="75" name="n_1aveValue【図書館】&#10;有形固定資産減価償却率"/>
        <xdr:cNvSpPr txBox="1"/>
      </xdr:nvSpPr>
      <xdr:spPr>
        <a:xfrm>
          <a:off x="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154957</xdr:rowOff>
    </xdr:from>
    <xdr:ext cx="405111" cy="259045"/>
    <xdr:sp macro="" textlink="">
      <xdr:nvSpPr>
        <xdr:cNvPr id="76" name="n_1mainValue【図書館】&#10;有形固定資産減価償却率"/>
        <xdr:cNvSpPr txBox="1"/>
      </xdr:nvSpPr>
      <xdr:spPr>
        <a:xfrm>
          <a:off x="0"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0"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0"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0"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0"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0"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7" name="テキスト ボックス 96"/>
        <xdr:cNvSpPr txBox="1"/>
      </xdr:nvSpPr>
      <xdr:spPr>
        <a:xfrm>
          <a:off x="0"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101" name="直線コネクタ 100"/>
        <xdr:cNvCxnSpPr/>
      </xdr:nvCxnSpPr>
      <xdr:spPr>
        <a:xfrm flipV="1">
          <a:off x="0"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102" name="【図書館】&#10;一人当たり面積最小値テキスト"/>
        <xdr:cNvSpPr txBox="1"/>
      </xdr:nvSpPr>
      <xdr:spPr>
        <a:xfrm>
          <a:off x="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3" name="直線コネクタ 102"/>
        <xdr:cNvCxnSpPr/>
      </xdr:nvCxnSpPr>
      <xdr:spPr>
        <a:xfrm>
          <a:off x="0" y="73152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4" name="【図書館】&#10;一人当たり面積最大値テキスト"/>
        <xdr:cNvSpPr txBox="1"/>
      </xdr:nvSpPr>
      <xdr:spPr>
        <a:xfrm>
          <a:off x="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5" name="直線コネクタ 104"/>
        <xdr:cNvCxnSpPr/>
      </xdr:nvCxnSpPr>
      <xdr:spPr>
        <a:xfrm>
          <a:off x="0" y="56388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67327</xdr:rowOff>
    </xdr:from>
    <xdr:ext cx="469744" cy="259045"/>
    <xdr:sp macro="" textlink="">
      <xdr:nvSpPr>
        <xdr:cNvPr id="106" name="【図書館】&#10;一人当たり面積平均値テキスト"/>
        <xdr:cNvSpPr txBox="1"/>
      </xdr:nvSpPr>
      <xdr:spPr>
        <a:xfrm>
          <a:off x="0" y="641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7" name="フローチャート : 判断 106"/>
        <xdr:cNvSpPr/>
      </xdr:nvSpPr>
      <xdr:spPr>
        <a:xfrm>
          <a:off x="0" y="65595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8" name="フローチャート : 判断 107"/>
        <xdr:cNvSpPr/>
      </xdr:nvSpPr>
      <xdr:spPr>
        <a:xfrm>
          <a:off x="0" y="6464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101600</xdr:rowOff>
    </xdr:from>
    <xdr:to>
      <xdr:col>15</xdr:col>
      <xdr:colOff>231775</xdr:colOff>
      <xdr:row>41</xdr:row>
      <xdr:rowOff>31750</xdr:rowOff>
    </xdr:to>
    <xdr:sp macro="" textlink="">
      <xdr:nvSpPr>
        <xdr:cNvPr id="114" name="円/楕円 113"/>
        <xdr:cNvSpPr/>
      </xdr:nvSpPr>
      <xdr:spPr>
        <a:xfrm>
          <a:off x="0" y="6959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80027</xdr:rowOff>
    </xdr:from>
    <xdr:ext cx="469744" cy="259045"/>
    <xdr:sp macro="" textlink="">
      <xdr:nvSpPr>
        <xdr:cNvPr id="115" name="【図書館】&#10;一人当たり面積該当値テキスト"/>
        <xdr:cNvSpPr txBox="1"/>
      </xdr:nvSpPr>
      <xdr:spPr>
        <a:xfrm>
          <a:off x="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120650</xdr:rowOff>
    </xdr:from>
    <xdr:to>
      <xdr:col>14</xdr:col>
      <xdr:colOff>79375</xdr:colOff>
      <xdr:row>41</xdr:row>
      <xdr:rowOff>50800</xdr:rowOff>
    </xdr:to>
    <xdr:sp macro="" textlink="">
      <xdr:nvSpPr>
        <xdr:cNvPr id="116" name="円/楕円 115"/>
        <xdr:cNvSpPr/>
      </xdr:nvSpPr>
      <xdr:spPr>
        <a:xfrm>
          <a:off x="0" y="69786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152400</xdr:rowOff>
    </xdr:from>
    <xdr:to>
      <xdr:col>15</xdr:col>
      <xdr:colOff>180975</xdr:colOff>
      <xdr:row>41</xdr:row>
      <xdr:rowOff>0</xdr:rowOff>
    </xdr:to>
    <xdr:cxnSp macro="">
      <xdr:nvCxnSpPr>
        <xdr:cNvPr id="117" name="直線コネクタ 116"/>
        <xdr:cNvCxnSpPr/>
      </xdr:nvCxnSpPr>
      <xdr:spPr>
        <a:xfrm flipV="1">
          <a:off x="0" y="7010400"/>
          <a:ext cx="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67327</xdr:rowOff>
    </xdr:from>
    <xdr:ext cx="469744" cy="259045"/>
    <xdr:sp macro="" textlink="">
      <xdr:nvSpPr>
        <xdr:cNvPr id="118" name="n_1aveValue【図書館】&#10;一人当たり面積"/>
        <xdr:cNvSpPr txBox="1"/>
      </xdr:nvSpPr>
      <xdr:spPr>
        <a:xfrm>
          <a:off x="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41927</xdr:rowOff>
    </xdr:from>
    <xdr:ext cx="469744" cy="259045"/>
    <xdr:sp macro="" textlink="">
      <xdr:nvSpPr>
        <xdr:cNvPr id="119" name="n_1mainValue【図書館】&#10;一人当たり面積"/>
        <xdr:cNvSpPr txBox="1"/>
      </xdr:nvSpPr>
      <xdr:spPr>
        <a:xfrm>
          <a:off x="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0" name="テキスト ボックス 129"/>
        <xdr:cNvSpPr txBox="1"/>
      </xdr:nvSpPr>
      <xdr:spPr>
        <a:xfrm>
          <a:off x="0"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1" name="直線コネクタ 130"/>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2" name="テキスト ボックス 131"/>
        <xdr:cNvSpPr txBox="1"/>
      </xdr:nvSpPr>
      <xdr:spPr>
        <a:xfrm>
          <a:off x="0"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3" name="直線コネクタ 132"/>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4" name="テキスト ボックス 133"/>
        <xdr:cNvSpPr txBox="1"/>
      </xdr:nvSpPr>
      <xdr:spPr>
        <a:xfrm>
          <a:off x="0"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5" name="直線コネクタ 134"/>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6" name="テキスト ボックス 135"/>
        <xdr:cNvSpPr txBox="1"/>
      </xdr:nvSpPr>
      <xdr:spPr>
        <a:xfrm>
          <a:off x="0"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7" name="直線コネクタ 136"/>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8" name="テキスト ボックス 137"/>
        <xdr:cNvSpPr txBox="1"/>
      </xdr:nvSpPr>
      <xdr:spPr>
        <a:xfrm>
          <a:off x="0"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9" name="直線コネクタ 138"/>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0" name="テキスト ボックス 139"/>
        <xdr:cNvSpPr txBox="1"/>
      </xdr:nvSpPr>
      <xdr:spPr>
        <a:xfrm>
          <a:off x="0"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2" name="テキスト ボックス 141"/>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体育館・プール】&#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44" name="直線コネクタ 143"/>
        <xdr:cNvCxnSpPr/>
      </xdr:nvCxnSpPr>
      <xdr:spPr>
        <a:xfrm flipV="1">
          <a:off x="0"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5" name="【体育館・プール】&#10;有形固定資産減価償却率最小値テキスト"/>
        <xdr:cNvSpPr txBox="1"/>
      </xdr:nvSpPr>
      <xdr:spPr>
        <a:xfrm>
          <a:off x="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6" name="直線コネクタ 145"/>
        <xdr:cNvCxnSpPr/>
      </xdr:nvCxnSpPr>
      <xdr:spPr>
        <a:xfrm>
          <a:off x="0" y="1087183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7" name="【体育館・プール】&#10;有形固定資産減価償却率最大値テキスト"/>
        <xdr:cNvSpPr txBox="1"/>
      </xdr:nvSpPr>
      <xdr:spPr>
        <a:xfrm>
          <a:off x="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8" name="直線コネクタ 147"/>
        <xdr:cNvCxnSpPr/>
      </xdr:nvCxnSpPr>
      <xdr:spPr>
        <a:xfrm>
          <a:off x="0" y="955167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61612</xdr:rowOff>
    </xdr:from>
    <xdr:ext cx="405111" cy="259045"/>
    <xdr:sp macro="" textlink="">
      <xdr:nvSpPr>
        <xdr:cNvPr id="149" name="【体育館・プール】&#10;有形固定資産減価償却率平均値テキスト"/>
        <xdr:cNvSpPr txBox="1"/>
      </xdr:nvSpPr>
      <xdr:spPr>
        <a:xfrm>
          <a:off x="0" y="1017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50" name="フローチャート : 判断 149"/>
        <xdr:cNvSpPr/>
      </xdr:nvSpPr>
      <xdr:spPr>
        <a:xfrm>
          <a:off x="0" y="1032573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51" name="フローチャート : 判断 150"/>
        <xdr:cNvSpPr/>
      </xdr:nvSpPr>
      <xdr:spPr>
        <a:xfrm>
          <a:off x="0" y="1030859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2" name="テキスト ボックス 15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139700</xdr:rowOff>
    </xdr:from>
    <xdr:to>
      <xdr:col>6</xdr:col>
      <xdr:colOff>561975</xdr:colOff>
      <xdr:row>61</xdr:row>
      <xdr:rowOff>69850</xdr:rowOff>
    </xdr:to>
    <xdr:sp macro="" textlink="">
      <xdr:nvSpPr>
        <xdr:cNvPr id="157" name="円/楕円 156"/>
        <xdr:cNvSpPr/>
      </xdr:nvSpPr>
      <xdr:spPr>
        <a:xfrm>
          <a:off x="0" y="104267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118127</xdr:rowOff>
    </xdr:from>
    <xdr:ext cx="405111" cy="259045"/>
    <xdr:sp macro="" textlink="">
      <xdr:nvSpPr>
        <xdr:cNvPr id="158" name="【体育館・プール】&#10;有形固定資産減価償却率該当値テキスト"/>
        <xdr:cNvSpPr txBox="1"/>
      </xdr:nvSpPr>
      <xdr:spPr>
        <a:xfrm>
          <a:off x="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10160</xdr:rowOff>
    </xdr:from>
    <xdr:to>
      <xdr:col>5</xdr:col>
      <xdr:colOff>409575</xdr:colOff>
      <xdr:row>61</xdr:row>
      <xdr:rowOff>111760</xdr:rowOff>
    </xdr:to>
    <xdr:sp macro="" textlink="">
      <xdr:nvSpPr>
        <xdr:cNvPr id="159" name="円/楕円 158"/>
        <xdr:cNvSpPr/>
      </xdr:nvSpPr>
      <xdr:spPr>
        <a:xfrm>
          <a:off x="0" y="1046861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19050</xdr:rowOff>
    </xdr:from>
    <xdr:to>
      <xdr:col>6</xdr:col>
      <xdr:colOff>511175</xdr:colOff>
      <xdr:row>61</xdr:row>
      <xdr:rowOff>60960</xdr:rowOff>
    </xdr:to>
    <xdr:cxnSp macro="">
      <xdr:nvCxnSpPr>
        <xdr:cNvPr id="160" name="直線コネクタ 159"/>
        <xdr:cNvCxnSpPr/>
      </xdr:nvCxnSpPr>
      <xdr:spPr>
        <a:xfrm flipV="1">
          <a:off x="0" y="10477500"/>
          <a:ext cx="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139717</xdr:rowOff>
    </xdr:from>
    <xdr:ext cx="405111" cy="259045"/>
    <xdr:sp macro="" textlink="">
      <xdr:nvSpPr>
        <xdr:cNvPr id="161" name="n_1aveValue【体育館・プール】&#10;有形固定資産減価償却率"/>
        <xdr:cNvSpPr txBox="1"/>
      </xdr:nvSpPr>
      <xdr:spPr>
        <a:xfrm>
          <a:off x="0"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102887</xdr:rowOff>
    </xdr:from>
    <xdr:ext cx="405111" cy="259045"/>
    <xdr:sp macro="" textlink="">
      <xdr:nvSpPr>
        <xdr:cNvPr id="162" name="n_1mainValue【体育館・プール】&#10;有形固定資産減価償却率"/>
        <xdr:cNvSpPr txBox="1"/>
      </xdr:nvSpPr>
      <xdr:spPr>
        <a:xfrm>
          <a:off x="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0"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0"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0"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0"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0"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86" name="直線コネクタ 185"/>
        <xdr:cNvCxnSpPr/>
      </xdr:nvCxnSpPr>
      <xdr:spPr>
        <a:xfrm flipV="1">
          <a:off x="0"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87" name="【体育館・プール】&#10;一人当たり面積最小値テキスト"/>
        <xdr:cNvSpPr txBox="1"/>
      </xdr:nvSpPr>
      <xdr:spPr>
        <a:xfrm>
          <a:off x="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8" name="直線コネクタ 187"/>
        <xdr:cNvCxnSpPr/>
      </xdr:nvCxnSpPr>
      <xdr:spPr>
        <a:xfrm>
          <a:off x="0" y="109728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9" name="【体育館・プール】&#10;一人当たり面積最大値テキスト"/>
        <xdr:cNvSpPr txBox="1"/>
      </xdr:nvSpPr>
      <xdr:spPr>
        <a:xfrm>
          <a:off x="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90" name="直線コネクタ 189"/>
        <xdr:cNvCxnSpPr/>
      </xdr:nvCxnSpPr>
      <xdr:spPr>
        <a:xfrm>
          <a:off x="0" y="971359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34942</xdr:rowOff>
    </xdr:from>
    <xdr:ext cx="469744" cy="259045"/>
    <xdr:sp macro="" textlink="">
      <xdr:nvSpPr>
        <xdr:cNvPr id="191" name="【体育館・プール】&#10;一人当たり面積平均値テキスト"/>
        <xdr:cNvSpPr txBox="1"/>
      </xdr:nvSpPr>
      <xdr:spPr>
        <a:xfrm>
          <a:off x="0" y="10321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92" name="フローチャート : 判断 191"/>
        <xdr:cNvSpPr/>
      </xdr:nvSpPr>
      <xdr:spPr>
        <a:xfrm>
          <a:off x="0" y="1047051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93" name="フローチャート : 判断 192"/>
        <xdr:cNvSpPr/>
      </xdr:nvSpPr>
      <xdr:spPr>
        <a:xfrm>
          <a:off x="0" y="1049909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92075</xdr:rowOff>
    </xdr:from>
    <xdr:to>
      <xdr:col>15</xdr:col>
      <xdr:colOff>231775</xdr:colOff>
      <xdr:row>63</xdr:row>
      <xdr:rowOff>22225</xdr:rowOff>
    </xdr:to>
    <xdr:sp macro="" textlink="">
      <xdr:nvSpPr>
        <xdr:cNvPr id="199" name="円/楕円 198"/>
        <xdr:cNvSpPr/>
      </xdr:nvSpPr>
      <xdr:spPr>
        <a:xfrm>
          <a:off x="0" y="1072197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70502</xdr:rowOff>
    </xdr:from>
    <xdr:ext cx="469744" cy="259045"/>
    <xdr:sp macro="" textlink="">
      <xdr:nvSpPr>
        <xdr:cNvPr id="200" name="【体育館・プール】&#10;一人当たり面積該当値テキスト"/>
        <xdr:cNvSpPr txBox="1"/>
      </xdr:nvSpPr>
      <xdr:spPr>
        <a:xfrm>
          <a:off x="0"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95885</xdr:rowOff>
    </xdr:from>
    <xdr:to>
      <xdr:col>14</xdr:col>
      <xdr:colOff>79375</xdr:colOff>
      <xdr:row>63</xdr:row>
      <xdr:rowOff>26035</xdr:rowOff>
    </xdr:to>
    <xdr:sp macro="" textlink="">
      <xdr:nvSpPr>
        <xdr:cNvPr id="201" name="円/楕円 200"/>
        <xdr:cNvSpPr/>
      </xdr:nvSpPr>
      <xdr:spPr>
        <a:xfrm>
          <a:off x="0" y="1072578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142875</xdr:rowOff>
    </xdr:from>
    <xdr:to>
      <xdr:col>15</xdr:col>
      <xdr:colOff>180975</xdr:colOff>
      <xdr:row>62</xdr:row>
      <xdr:rowOff>146685</xdr:rowOff>
    </xdr:to>
    <xdr:cxnSp macro="">
      <xdr:nvCxnSpPr>
        <xdr:cNvPr id="202" name="直線コネクタ 201"/>
        <xdr:cNvCxnSpPr/>
      </xdr:nvCxnSpPr>
      <xdr:spPr>
        <a:xfrm flipV="1">
          <a:off x="0" y="10772775"/>
          <a:ext cx="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158767</xdr:rowOff>
    </xdr:from>
    <xdr:ext cx="469744" cy="259045"/>
    <xdr:sp macro="" textlink="">
      <xdr:nvSpPr>
        <xdr:cNvPr id="203" name="n_1aveValue【体育館・プール】&#10;一人当たり面積"/>
        <xdr:cNvSpPr txBox="1"/>
      </xdr:nvSpPr>
      <xdr:spPr>
        <a:xfrm>
          <a:off x="0"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17162</xdr:rowOff>
    </xdr:from>
    <xdr:ext cx="469744" cy="259045"/>
    <xdr:sp macro="" textlink="">
      <xdr:nvSpPr>
        <xdr:cNvPr id="204" name="n_1mainValue【体育館・プール】&#10;一人当たり面積"/>
        <xdr:cNvSpPr txBox="1"/>
      </xdr:nvSpPr>
      <xdr:spPr>
        <a:xfrm>
          <a:off x="0" y="1081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3" name="テキスト ボックス 212"/>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4" name="直線コネクタ 213"/>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5" name="テキスト ボックス 214"/>
        <xdr:cNvSpPr txBox="1"/>
      </xdr:nvSpPr>
      <xdr:spPr>
        <a:xfrm>
          <a:off x="0"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7" name="テキスト ボックス 216"/>
        <xdr:cNvSpPr txBox="1"/>
      </xdr:nvSpPr>
      <xdr:spPr>
        <a:xfrm>
          <a:off x="0"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0"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0"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0"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0"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7" name="テキスト ボックス 226"/>
        <xdr:cNvSpPr txBox="1"/>
      </xdr:nvSpPr>
      <xdr:spPr>
        <a:xfrm>
          <a:off x="0"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福祉施設】&#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29" name="直線コネクタ 228"/>
        <xdr:cNvCxnSpPr/>
      </xdr:nvCxnSpPr>
      <xdr:spPr>
        <a:xfrm flipV="1">
          <a:off x="0"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30" name="【福祉施設】&#10;有形固定資産減価償却率最小値テキスト"/>
        <xdr:cNvSpPr txBox="1"/>
      </xdr:nvSpPr>
      <xdr:spPr>
        <a:xfrm>
          <a:off x="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31" name="直線コネクタ 230"/>
        <xdr:cNvCxnSpPr/>
      </xdr:nvCxnSpPr>
      <xdr:spPr>
        <a:xfrm>
          <a:off x="0" y="1480566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32" name="【福祉施設】&#10;有形固定資産減価償却率最大値テキスト"/>
        <xdr:cNvSpPr txBox="1"/>
      </xdr:nvSpPr>
      <xdr:spPr>
        <a:xfrm>
          <a:off x="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33" name="直線コネクタ 232"/>
        <xdr:cNvCxnSpPr/>
      </xdr:nvCxnSpPr>
      <xdr:spPr>
        <a:xfrm>
          <a:off x="0" y="1323975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34" name="【福祉施設】&#10;有形固定資産減価償却率平均値テキスト"/>
        <xdr:cNvSpPr txBox="1"/>
      </xdr:nvSpPr>
      <xdr:spPr>
        <a:xfrm>
          <a:off x="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35" name="フローチャート : 判断 234"/>
        <xdr:cNvSpPr/>
      </xdr:nvSpPr>
      <xdr:spPr>
        <a:xfrm>
          <a:off x="0" y="1430908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36" name="フローチャート : 判断 235"/>
        <xdr:cNvSpPr/>
      </xdr:nvSpPr>
      <xdr:spPr>
        <a:xfrm>
          <a:off x="0" y="1425956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158750</xdr:rowOff>
    </xdr:from>
    <xdr:to>
      <xdr:col>6</xdr:col>
      <xdr:colOff>561975</xdr:colOff>
      <xdr:row>82</xdr:row>
      <xdr:rowOff>88900</xdr:rowOff>
    </xdr:to>
    <xdr:sp macro="" textlink="">
      <xdr:nvSpPr>
        <xdr:cNvPr id="242" name="円/楕円 241"/>
        <xdr:cNvSpPr/>
      </xdr:nvSpPr>
      <xdr:spPr>
        <a:xfrm>
          <a:off x="0" y="14046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10177</xdr:rowOff>
    </xdr:from>
    <xdr:ext cx="405111" cy="259045"/>
    <xdr:sp macro="" textlink="">
      <xdr:nvSpPr>
        <xdr:cNvPr id="243" name="【福祉施設】&#10;有形固定資産減価償却率該当値テキスト"/>
        <xdr:cNvSpPr txBox="1"/>
      </xdr:nvSpPr>
      <xdr:spPr>
        <a:xfrm>
          <a:off x="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55880</xdr:rowOff>
    </xdr:from>
    <xdr:to>
      <xdr:col>5</xdr:col>
      <xdr:colOff>409575</xdr:colOff>
      <xdr:row>82</xdr:row>
      <xdr:rowOff>157480</xdr:rowOff>
    </xdr:to>
    <xdr:sp macro="" textlink="">
      <xdr:nvSpPr>
        <xdr:cNvPr id="244" name="円/楕円 243"/>
        <xdr:cNvSpPr/>
      </xdr:nvSpPr>
      <xdr:spPr>
        <a:xfrm>
          <a:off x="0" y="141147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38100</xdr:rowOff>
    </xdr:from>
    <xdr:to>
      <xdr:col>6</xdr:col>
      <xdr:colOff>511175</xdr:colOff>
      <xdr:row>82</xdr:row>
      <xdr:rowOff>106680</xdr:rowOff>
    </xdr:to>
    <xdr:cxnSp macro="">
      <xdr:nvCxnSpPr>
        <xdr:cNvPr id="245" name="直線コネクタ 244"/>
        <xdr:cNvCxnSpPr/>
      </xdr:nvCxnSpPr>
      <xdr:spPr>
        <a:xfrm flipV="1">
          <a:off x="0" y="14097000"/>
          <a:ext cx="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121938</xdr:rowOff>
    </xdr:from>
    <xdr:ext cx="405111" cy="259045"/>
    <xdr:sp macro="" textlink="">
      <xdr:nvSpPr>
        <xdr:cNvPr id="246" name="n_1aveValue【福祉施設】&#10;有形固定資産減価償却率"/>
        <xdr:cNvSpPr txBox="1"/>
      </xdr:nvSpPr>
      <xdr:spPr>
        <a:xfrm>
          <a:off x="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2557</xdr:rowOff>
    </xdr:from>
    <xdr:ext cx="405111" cy="259045"/>
    <xdr:sp macro="" textlink="">
      <xdr:nvSpPr>
        <xdr:cNvPr id="247" name="n_1mainValue【福祉施設】&#10;有形固定資産減価償却率"/>
        <xdr:cNvSpPr txBox="1"/>
      </xdr:nvSpPr>
      <xdr:spPr>
        <a:xfrm>
          <a:off x="0"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8" name="直線コネクタ 257"/>
        <xdr:cNvCxnSpPr/>
      </xdr:nvCxnSpPr>
      <xdr:spPr>
        <a:xfrm>
          <a:off x="0" y="1491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9" name="テキスト ボックス 258"/>
        <xdr:cNvSpPr txBox="1"/>
      </xdr:nvSpPr>
      <xdr:spPr>
        <a:xfrm>
          <a:off x="0"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0" name="直線コネクタ 259"/>
        <xdr:cNvCxnSpPr/>
      </xdr:nvCxnSpPr>
      <xdr:spPr>
        <a:xfrm>
          <a:off x="0" y="1458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1" name="テキスト ボックス 260"/>
        <xdr:cNvSpPr txBox="1"/>
      </xdr:nvSpPr>
      <xdr:spPr>
        <a:xfrm>
          <a:off x="0"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2" name="直線コネクタ 261"/>
        <xdr:cNvCxnSpPr/>
      </xdr:nvCxnSpPr>
      <xdr:spPr>
        <a:xfrm>
          <a:off x="0" y="1426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3" name="テキスト ボックス 262"/>
        <xdr:cNvSpPr txBox="1"/>
      </xdr:nvSpPr>
      <xdr:spPr>
        <a:xfrm>
          <a:off x="0"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4" name="直線コネクタ 263"/>
        <xdr:cNvCxnSpPr/>
      </xdr:nvCxnSpPr>
      <xdr:spPr>
        <a:xfrm>
          <a:off x="0" y="1393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5" name="テキスト ボックス 264"/>
        <xdr:cNvSpPr txBox="1"/>
      </xdr:nvSpPr>
      <xdr:spPr>
        <a:xfrm>
          <a:off x="0"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6" name="直線コネクタ 265"/>
        <xdr:cNvCxnSpPr/>
      </xdr:nvCxnSpPr>
      <xdr:spPr>
        <a:xfrm>
          <a:off x="0" y="1360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7" name="テキスト ボックス 266"/>
        <xdr:cNvSpPr txBox="1"/>
      </xdr:nvSpPr>
      <xdr:spPr>
        <a:xfrm>
          <a:off x="0"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8" name="直線コネクタ 267"/>
        <xdr:cNvCxnSpPr/>
      </xdr:nvCxnSpPr>
      <xdr:spPr>
        <a:xfrm>
          <a:off x="0" y="1328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9" name="テキスト ボックス 268"/>
        <xdr:cNvSpPr txBox="1"/>
      </xdr:nvSpPr>
      <xdr:spPr>
        <a:xfrm>
          <a:off x="0"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福祉施設】&#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73" name="直線コネクタ 272"/>
        <xdr:cNvCxnSpPr/>
      </xdr:nvCxnSpPr>
      <xdr:spPr>
        <a:xfrm flipV="1">
          <a:off x="0"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74" name="【福祉施設】&#10;一人当たり面積最小値テキスト"/>
        <xdr:cNvSpPr txBox="1"/>
      </xdr:nvSpPr>
      <xdr:spPr>
        <a:xfrm>
          <a:off x="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75" name="直線コネクタ 274"/>
        <xdr:cNvCxnSpPr/>
      </xdr:nvCxnSpPr>
      <xdr:spPr>
        <a:xfrm>
          <a:off x="0" y="1483178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76" name="【福祉施設】&#10;一人当たり面積最大値テキスト"/>
        <xdr:cNvSpPr txBox="1"/>
      </xdr:nvSpPr>
      <xdr:spPr>
        <a:xfrm>
          <a:off x="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77" name="直線コネクタ 276"/>
        <xdr:cNvCxnSpPr/>
      </xdr:nvCxnSpPr>
      <xdr:spPr>
        <a:xfrm>
          <a:off x="0" y="1346018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148970</xdr:rowOff>
    </xdr:from>
    <xdr:ext cx="469744" cy="259045"/>
    <xdr:sp macro="" textlink="">
      <xdr:nvSpPr>
        <xdr:cNvPr id="278" name="【福祉施設】&#10;一人当たり面積平均値テキスト"/>
        <xdr:cNvSpPr txBox="1"/>
      </xdr:nvSpPr>
      <xdr:spPr>
        <a:xfrm>
          <a:off x="0" y="1420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79" name="フローチャート : 判断 278"/>
        <xdr:cNvSpPr/>
      </xdr:nvSpPr>
      <xdr:spPr>
        <a:xfrm>
          <a:off x="0" y="1435644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80" name="フローチャート : 判断 279"/>
        <xdr:cNvSpPr/>
      </xdr:nvSpPr>
      <xdr:spPr>
        <a:xfrm>
          <a:off x="0" y="1446747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36286</xdr:rowOff>
    </xdr:from>
    <xdr:to>
      <xdr:col>15</xdr:col>
      <xdr:colOff>231775</xdr:colOff>
      <xdr:row>86</xdr:row>
      <xdr:rowOff>137886</xdr:rowOff>
    </xdr:to>
    <xdr:sp macro="" textlink="">
      <xdr:nvSpPr>
        <xdr:cNvPr id="286" name="円/楕円 285"/>
        <xdr:cNvSpPr/>
      </xdr:nvSpPr>
      <xdr:spPr>
        <a:xfrm>
          <a:off x="0" y="1478098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122663</xdr:rowOff>
    </xdr:from>
    <xdr:ext cx="469744" cy="259045"/>
    <xdr:sp macro="" textlink="">
      <xdr:nvSpPr>
        <xdr:cNvPr id="287" name="【福祉施設】&#10;一人当たり面積該当値テキスト"/>
        <xdr:cNvSpPr txBox="1"/>
      </xdr:nvSpPr>
      <xdr:spPr>
        <a:xfrm>
          <a:off x="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36286</xdr:rowOff>
    </xdr:from>
    <xdr:to>
      <xdr:col>14</xdr:col>
      <xdr:colOff>79375</xdr:colOff>
      <xdr:row>86</xdr:row>
      <xdr:rowOff>137886</xdr:rowOff>
    </xdr:to>
    <xdr:sp macro="" textlink="">
      <xdr:nvSpPr>
        <xdr:cNvPr id="288" name="円/楕円 287"/>
        <xdr:cNvSpPr/>
      </xdr:nvSpPr>
      <xdr:spPr>
        <a:xfrm>
          <a:off x="0" y="1478098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87086</xdr:rowOff>
    </xdr:from>
    <xdr:to>
      <xdr:col>15</xdr:col>
      <xdr:colOff>180975</xdr:colOff>
      <xdr:row>86</xdr:row>
      <xdr:rowOff>87086</xdr:rowOff>
    </xdr:to>
    <xdr:cxnSp macro="">
      <xdr:nvCxnSpPr>
        <xdr:cNvPr id="289" name="直線コネクタ 288"/>
        <xdr:cNvCxnSpPr/>
      </xdr:nvCxnSpPr>
      <xdr:spPr>
        <a:xfrm>
          <a:off x="0" y="14831786"/>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12354</xdr:rowOff>
    </xdr:from>
    <xdr:ext cx="469744" cy="259045"/>
    <xdr:sp macro="" textlink="">
      <xdr:nvSpPr>
        <xdr:cNvPr id="290" name="n_1aveValue【福祉施設】&#10;一人当たり面積"/>
        <xdr:cNvSpPr txBox="1"/>
      </xdr:nvSpPr>
      <xdr:spPr>
        <a:xfrm>
          <a:off x="0"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129013</xdr:rowOff>
    </xdr:from>
    <xdr:ext cx="469744" cy="259045"/>
    <xdr:sp macro="" textlink="">
      <xdr:nvSpPr>
        <xdr:cNvPr id="291" name="n_1mainValue【福祉施設】&#10;一人当たり面積"/>
        <xdr:cNvSpPr txBox="1"/>
      </xdr:nvSpPr>
      <xdr:spPr>
        <a:xfrm>
          <a:off x="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0" name="テキスト ボックス 299"/>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1" name="直線コネクタ 300"/>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302" name="直線コネクタ 301"/>
        <xdr:cNvCxnSpPr/>
      </xdr:nvCxnSpPr>
      <xdr:spPr>
        <a:xfrm>
          <a:off x="0" y="1872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303" name="テキスト ボックス 302"/>
        <xdr:cNvSpPr txBox="1"/>
      </xdr:nvSpPr>
      <xdr:spPr>
        <a:xfrm>
          <a:off x="0"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4" name="直線コネクタ 303"/>
        <xdr:cNvCxnSpPr/>
      </xdr:nvCxnSpPr>
      <xdr:spPr>
        <a:xfrm>
          <a:off x="0" y="1839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5" name="テキスト ボックス 304"/>
        <xdr:cNvSpPr txBox="1"/>
      </xdr:nvSpPr>
      <xdr:spPr>
        <a:xfrm>
          <a:off x="0"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6" name="直線コネクタ 305"/>
        <xdr:cNvCxnSpPr/>
      </xdr:nvCxnSpPr>
      <xdr:spPr>
        <a:xfrm>
          <a:off x="0" y="1807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7" name="テキスト ボックス 306"/>
        <xdr:cNvSpPr txBox="1"/>
      </xdr:nvSpPr>
      <xdr:spPr>
        <a:xfrm>
          <a:off x="0"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8" name="直線コネクタ 307"/>
        <xdr:cNvCxnSpPr/>
      </xdr:nvCxnSpPr>
      <xdr:spPr>
        <a:xfrm>
          <a:off x="0" y="1774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9" name="テキスト ボックス 308"/>
        <xdr:cNvSpPr txBox="1"/>
      </xdr:nvSpPr>
      <xdr:spPr>
        <a:xfrm>
          <a:off x="0"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10" name="直線コネクタ 309"/>
        <xdr:cNvCxnSpPr/>
      </xdr:nvCxnSpPr>
      <xdr:spPr>
        <a:xfrm>
          <a:off x="0" y="1741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11" name="テキスト ボックス 310"/>
        <xdr:cNvSpPr txBox="1"/>
      </xdr:nvSpPr>
      <xdr:spPr>
        <a:xfrm>
          <a:off x="0"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12" name="直線コネクタ 311"/>
        <xdr:cNvCxnSpPr/>
      </xdr:nvCxnSpPr>
      <xdr:spPr>
        <a:xfrm>
          <a:off x="0" y="1709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13" name="テキスト ボックス 312"/>
        <xdr:cNvSpPr txBox="1"/>
      </xdr:nvSpPr>
      <xdr:spPr>
        <a:xfrm>
          <a:off x="0"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4" name="直線コネクタ 313"/>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5" name="テキスト ボックス 314"/>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6" name="【市民会館】&#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317" name="直線コネクタ 316"/>
        <xdr:cNvCxnSpPr/>
      </xdr:nvCxnSpPr>
      <xdr:spPr>
        <a:xfrm flipV="1">
          <a:off x="0"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18" name="【市民会館】&#10;有形固定資産減価償却率最小値テキスト"/>
        <xdr:cNvSpPr txBox="1"/>
      </xdr:nvSpPr>
      <xdr:spPr>
        <a:xfrm>
          <a:off x="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19" name="直線コネクタ 318"/>
        <xdr:cNvCxnSpPr/>
      </xdr:nvCxnSpPr>
      <xdr:spPr>
        <a:xfrm>
          <a:off x="0" y="1864341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20" name="【市民会館】&#10;有形固定資産減価償却率最大値テキスト"/>
        <xdr:cNvSpPr txBox="1"/>
      </xdr:nvSpPr>
      <xdr:spPr>
        <a:xfrm>
          <a:off x="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21" name="直線コネクタ 320"/>
        <xdr:cNvCxnSpPr/>
      </xdr:nvCxnSpPr>
      <xdr:spPr>
        <a:xfrm>
          <a:off x="0" y="1709057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22" name="【市民会館】&#10;有形固定資産減価償却率平均値テキスト"/>
        <xdr:cNvSpPr txBox="1"/>
      </xdr:nvSpPr>
      <xdr:spPr>
        <a:xfrm>
          <a:off x="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23" name="フローチャート : 判断 322"/>
        <xdr:cNvSpPr/>
      </xdr:nvSpPr>
      <xdr:spPr>
        <a:xfrm>
          <a:off x="0" y="1791498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24" name="フローチャート : 判断 323"/>
        <xdr:cNvSpPr/>
      </xdr:nvSpPr>
      <xdr:spPr>
        <a:xfrm>
          <a:off x="0" y="1787252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5" name="テキスト ボックス 32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6" name="テキスト ボックス 32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7" name="テキスト ボックス 32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8" name="テキスト ボックス 32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9" name="テキスト ボックス 32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66221</xdr:rowOff>
    </xdr:from>
    <xdr:to>
      <xdr:col>6</xdr:col>
      <xdr:colOff>561975</xdr:colOff>
      <xdr:row>99</xdr:row>
      <xdr:rowOff>167821</xdr:rowOff>
    </xdr:to>
    <xdr:sp macro="" textlink="">
      <xdr:nvSpPr>
        <xdr:cNvPr id="330" name="円/楕円 329"/>
        <xdr:cNvSpPr/>
      </xdr:nvSpPr>
      <xdr:spPr>
        <a:xfrm>
          <a:off x="0" y="1703977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19248</xdr:rowOff>
    </xdr:from>
    <xdr:ext cx="469744" cy="259045"/>
    <xdr:sp macro="" textlink="">
      <xdr:nvSpPr>
        <xdr:cNvPr id="331" name="【市民会館】&#10;有形固定資産減価償却率該当値テキスト"/>
        <xdr:cNvSpPr txBox="1"/>
      </xdr:nvSpPr>
      <xdr:spPr>
        <a:xfrm>
          <a:off x="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66221</xdr:rowOff>
    </xdr:from>
    <xdr:to>
      <xdr:col>5</xdr:col>
      <xdr:colOff>409575</xdr:colOff>
      <xdr:row>99</xdr:row>
      <xdr:rowOff>167821</xdr:rowOff>
    </xdr:to>
    <xdr:sp macro="" textlink="">
      <xdr:nvSpPr>
        <xdr:cNvPr id="332" name="円/楕円 331"/>
        <xdr:cNvSpPr/>
      </xdr:nvSpPr>
      <xdr:spPr>
        <a:xfrm>
          <a:off x="0" y="1703977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99</xdr:row>
      <xdr:rowOff>117021</xdr:rowOff>
    </xdr:from>
    <xdr:to>
      <xdr:col>6</xdr:col>
      <xdr:colOff>511175</xdr:colOff>
      <xdr:row>99</xdr:row>
      <xdr:rowOff>117021</xdr:rowOff>
    </xdr:to>
    <xdr:cxnSp macro="">
      <xdr:nvCxnSpPr>
        <xdr:cNvPr id="333" name="直線コネクタ 332"/>
        <xdr:cNvCxnSpPr/>
      </xdr:nvCxnSpPr>
      <xdr:spPr>
        <a:xfrm>
          <a:off x="0" y="17090571"/>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134456</xdr:rowOff>
    </xdr:from>
    <xdr:ext cx="405111" cy="259045"/>
    <xdr:sp macro="" textlink="">
      <xdr:nvSpPr>
        <xdr:cNvPr id="334" name="n_1aveValue【市民会館】&#10;有形固定資産減価償却率"/>
        <xdr:cNvSpPr txBox="1"/>
      </xdr:nvSpPr>
      <xdr:spPr>
        <a:xfrm>
          <a:off x="0"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5</xdr:col>
      <xdr:colOff>111202</xdr:colOff>
      <xdr:row>98</xdr:row>
      <xdr:rowOff>12898</xdr:rowOff>
    </xdr:from>
    <xdr:ext cx="469744" cy="259045"/>
    <xdr:sp macro="" textlink="">
      <xdr:nvSpPr>
        <xdr:cNvPr id="335" name="n_1mainValue【市民会館】&#10;有形固定資産減価償却率"/>
        <xdr:cNvSpPr txBox="1"/>
      </xdr:nvSpPr>
      <xdr:spPr>
        <a:xfrm>
          <a:off x="0"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6" name="正方形/長方形 335"/>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7" name="正方形/長方形 33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8" name="正方形/長方形 33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9" name="正方形/長方形 33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0" name="正方形/長方形 33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1" name="正方形/長方形 34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2" name="正方形/長方形 34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3" name="正方形/長方形 342"/>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4" name="テキスト ボックス 343"/>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5" name="直線コネクタ 344"/>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6" name="直線コネクタ 345"/>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47" name="テキスト ボックス 346"/>
        <xdr:cNvSpPr txBox="1"/>
      </xdr:nvSpPr>
      <xdr:spPr>
        <a:xfrm>
          <a:off x="0"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8" name="直線コネクタ 347"/>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9" name="テキスト ボックス 348"/>
        <xdr:cNvSpPr txBox="1"/>
      </xdr:nvSpPr>
      <xdr:spPr>
        <a:xfrm>
          <a:off x="0"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50" name="直線コネクタ 349"/>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51" name="テキスト ボックス 350"/>
        <xdr:cNvSpPr txBox="1"/>
      </xdr:nvSpPr>
      <xdr:spPr>
        <a:xfrm>
          <a:off x="0"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2" name="直線コネクタ 351"/>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3" name="テキスト ボックス 352"/>
        <xdr:cNvSpPr txBox="1"/>
      </xdr:nvSpPr>
      <xdr:spPr>
        <a:xfrm>
          <a:off x="0"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4" name="直線コネクタ 353"/>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5" name="テキスト ボックス 354"/>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6" name="直線コネクタ 355"/>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7" name="テキスト ボックス 356"/>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8" name="【市民会館】&#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59" name="直線コネクタ 358"/>
        <xdr:cNvCxnSpPr/>
      </xdr:nvCxnSpPr>
      <xdr:spPr>
        <a:xfrm flipV="1">
          <a:off x="0"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60" name="【市民会館】&#10;一人当たり面積最小値テキスト"/>
        <xdr:cNvSpPr txBox="1"/>
      </xdr:nvSpPr>
      <xdr:spPr>
        <a:xfrm>
          <a:off x="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61" name="直線コネクタ 360"/>
        <xdr:cNvCxnSpPr/>
      </xdr:nvCxnSpPr>
      <xdr:spPr>
        <a:xfrm>
          <a:off x="0" y="1862518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62" name="【市民会館】&#10;一人当たり面積最大値テキスト"/>
        <xdr:cNvSpPr txBox="1"/>
      </xdr:nvSpPr>
      <xdr:spPr>
        <a:xfrm>
          <a:off x="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63" name="直線コネクタ 362"/>
        <xdr:cNvCxnSpPr/>
      </xdr:nvCxnSpPr>
      <xdr:spPr>
        <a:xfrm>
          <a:off x="0" y="1719453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160672</xdr:rowOff>
    </xdr:from>
    <xdr:ext cx="469744" cy="259045"/>
    <xdr:sp macro="" textlink="">
      <xdr:nvSpPr>
        <xdr:cNvPr id="364" name="【市民会館】&#10;一人当たり面積平均値テキスト"/>
        <xdr:cNvSpPr txBox="1"/>
      </xdr:nvSpPr>
      <xdr:spPr>
        <a:xfrm>
          <a:off x="0" y="1816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65" name="フローチャート : 判断 364"/>
        <xdr:cNvSpPr/>
      </xdr:nvSpPr>
      <xdr:spPr>
        <a:xfrm>
          <a:off x="0" y="1831149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66" name="フローチャート : 判断 365"/>
        <xdr:cNvSpPr/>
      </xdr:nvSpPr>
      <xdr:spPr>
        <a:xfrm>
          <a:off x="0" y="1829053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7" name="テキスト ボックス 36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8" name="テキスト ボックス 36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9" name="テキスト ボックス 36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0" name="テキスト ボックス 36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1" name="テキスト ボックス 37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147320</xdr:rowOff>
    </xdr:from>
    <xdr:to>
      <xdr:col>15</xdr:col>
      <xdr:colOff>231775</xdr:colOff>
      <xdr:row>108</xdr:row>
      <xdr:rowOff>77470</xdr:rowOff>
    </xdr:to>
    <xdr:sp macro="" textlink="">
      <xdr:nvSpPr>
        <xdr:cNvPr id="372" name="円/楕円 371"/>
        <xdr:cNvSpPr/>
      </xdr:nvSpPr>
      <xdr:spPr>
        <a:xfrm>
          <a:off x="0" y="1849247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62247</xdr:rowOff>
    </xdr:from>
    <xdr:ext cx="469744" cy="259045"/>
    <xdr:sp macro="" textlink="">
      <xdr:nvSpPr>
        <xdr:cNvPr id="373" name="【市民会館】&#10;一人当たり面積該当値テキスト"/>
        <xdr:cNvSpPr txBox="1"/>
      </xdr:nvSpPr>
      <xdr:spPr>
        <a:xfrm>
          <a:off x="0" y="184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149225</xdr:rowOff>
    </xdr:from>
    <xdr:to>
      <xdr:col>14</xdr:col>
      <xdr:colOff>79375</xdr:colOff>
      <xdr:row>108</xdr:row>
      <xdr:rowOff>79375</xdr:rowOff>
    </xdr:to>
    <xdr:sp macro="" textlink="">
      <xdr:nvSpPr>
        <xdr:cNvPr id="374" name="円/楕円 373"/>
        <xdr:cNvSpPr/>
      </xdr:nvSpPr>
      <xdr:spPr>
        <a:xfrm>
          <a:off x="0" y="1849437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26670</xdr:rowOff>
    </xdr:from>
    <xdr:to>
      <xdr:col>15</xdr:col>
      <xdr:colOff>180975</xdr:colOff>
      <xdr:row>108</xdr:row>
      <xdr:rowOff>28575</xdr:rowOff>
    </xdr:to>
    <xdr:cxnSp macro="">
      <xdr:nvCxnSpPr>
        <xdr:cNvPr id="375" name="直線コネクタ 374"/>
        <xdr:cNvCxnSpPr/>
      </xdr:nvCxnSpPr>
      <xdr:spPr>
        <a:xfrm flipV="1">
          <a:off x="0" y="18543270"/>
          <a:ext cx="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63516</xdr:rowOff>
    </xdr:from>
    <xdr:ext cx="469744" cy="259045"/>
    <xdr:sp macro="" textlink="">
      <xdr:nvSpPr>
        <xdr:cNvPr id="376" name="n_1aveValue【市民会館】&#10;一人当たり面積"/>
        <xdr:cNvSpPr txBox="1"/>
      </xdr:nvSpPr>
      <xdr:spPr>
        <a:xfrm>
          <a:off x="0"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70502</xdr:rowOff>
    </xdr:from>
    <xdr:ext cx="469744" cy="259045"/>
    <xdr:sp macro="" textlink="">
      <xdr:nvSpPr>
        <xdr:cNvPr id="377" name="n_1mainValue【市民会館】&#10;一人当たり面積"/>
        <xdr:cNvSpPr txBox="1"/>
      </xdr:nvSpPr>
      <xdr:spPr>
        <a:xfrm>
          <a:off x="0" y="185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8" name="正方形/長方形 377"/>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9" name="正方形/長方形 378"/>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0" name="正方形/長方形 379"/>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1" name="正方形/長方形 380"/>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2" name="正方形/長方形 381"/>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3" name="正方形/長方形 382"/>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4" name="正方形/長方形 383"/>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5" name="正方形/長方形 384"/>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6" name="テキスト ボックス 385"/>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7" name="直線コネクタ 386"/>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8" name="テキスト ボックス 387"/>
        <xdr:cNvSpPr txBox="1"/>
      </xdr:nvSpPr>
      <xdr:spPr>
        <a:xfrm>
          <a:off x="0"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9" name="直線コネクタ 388"/>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90" name="テキスト ボックス 389"/>
        <xdr:cNvSpPr txBox="1"/>
      </xdr:nvSpPr>
      <xdr:spPr>
        <a:xfrm>
          <a:off x="0"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91" name="直線コネクタ 390"/>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2" name="テキスト ボックス 391"/>
        <xdr:cNvSpPr txBox="1"/>
      </xdr:nvSpPr>
      <xdr:spPr>
        <a:xfrm>
          <a:off x="0"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3" name="直線コネクタ 392"/>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4" name="テキスト ボックス 393"/>
        <xdr:cNvSpPr txBox="1"/>
      </xdr:nvSpPr>
      <xdr:spPr>
        <a:xfrm>
          <a:off x="0"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5" name="直線コネクタ 394"/>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6" name="テキスト ボックス 395"/>
        <xdr:cNvSpPr txBox="1"/>
      </xdr:nvSpPr>
      <xdr:spPr>
        <a:xfrm>
          <a:off x="0"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7" name="直線コネクタ 396"/>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8" name="テキスト ボックス 397"/>
        <xdr:cNvSpPr txBox="1"/>
      </xdr:nvSpPr>
      <xdr:spPr>
        <a:xfrm>
          <a:off x="0"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9" name="直線コネクタ 398"/>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400" name="テキスト ボックス 399"/>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401" name="【一般廃棄物処理施設】&#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402" name="直線コネクタ 401"/>
        <xdr:cNvCxnSpPr/>
      </xdr:nvCxnSpPr>
      <xdr:spPr>
        <a:xfrm flipV="1">
          <a:off x="0"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403" name="【一般廃棄物処理施設】&#10;有形固定資産減価償却率最小値テキスト"/>
        <xdr:cNvSpPr txBox="1"/>
      </xdr:nvSpPr>
      <xdr:spPr>
        <a:xfrm>
          <a:off x="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404" name="直線コネクタ 403"/>
        <xdr:cNvCxnSpPr/>
      </xdr:nvCxnSpPr>
      <xdr:spPr>
        <a:xfrm>
          <a:off x="0" y="710755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405" name="【一般廃棄物処理施設】&#10;有形固定資産減価償却率最大値テキスト"/>
        <xdr:cNvSpPr txBox="1"/>
      </xdr:nvSpPr>
      <xdr:spPr>
        <a:xfrm>
          <a:off x="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406" name="直線コネクタ 405"/>
        <xdr:cNvCxnSpPr/>
      </xdr:nvCxnSpPr>
      <xdr:spPr>
        <a:xfrm>
          <a:off x="0" y="597979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12082</xdr:rowOff>
    </xdr:from>
    <xdr:ext cx="405111" cy="259045"/>
    <xdr:sp macro="" textlink="">
      <xdr:nvSpPr>
        <xdr:cNvPr id="407" name="【一般廃棄物処理施設】&#10;有形固定資産減価償却率平均値テキスト"/>
        <xdr:cNvSpPr txBox="1"/>
      </xdr:nvSpPr>
      <xdr:spPr>
        <a:xfrm>
          <a:off x="0" y="635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408" name="フローチャート : 判断 407"/>
        <xdr:cNvSpPr/>
      </xdr:nvSpPr>
      <xdr:spPr>
        <a:xfrm>
          <a:off x="0" y="650430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409" name="フローチャート : 判断 408"/>
        <xdr:cNvSpPr/>
      </xdr:nvSpPr>
      <xdr:spPr>
        <a:xfrm>
          <a:off x="0" y="646811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10" name="テキスト ボックス 40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11" name="テキスト ボックス 41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2" name="テキスト ボックス 41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3" name="テキスト ボックス 41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4" name="テキスト ボックス 41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164465</xdr:rowOff>
    </xdr:from>
    <xdr:to>
      <xdr:col>23</xdr:col>
      <xdr:colOff>568325</xdr:colOff>
      <xdr:row>40</xdr:row>
      <xdr:rowOff>94615</xdr:rowOff>
    </xdr:to>
    <xdr:sp macro="" textlink="">
      <xdr:nvSpPr>
        <xdr:cNvPr id="415" name="円/楕円 414"/>
        <xdr:cNvSpPr/>
      </xdr:nvSpPr>
      <xdr:spPr>
        <a:xfrm>
          <a:off x="0" y="685101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142892</xdr:rowOff>
    </xdr:from>
    <xdr:ext cx="405111" cy="259045"/>
    <xdr:sp macro="" textlink="">
      <xdr:nvSpPr>
        <xdr:cNvPr id="416" name="【一般廃棄物処理施設】&#10;有形固定資産減価償却率該当値テキスト"/>
        <xdr:cNvSpPr txBox="1"/>
      </xdr:nvSpPr>
      <xdr:spPr>
        <a:xfrm>
          <a:off x="0"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44450</xdr:rowOff>
    </xdr:from>
    <xdr:to>
      <xdr:col>22</xdr:col>
      <xdr:colOff>415925</xdr:colOff>
      <xdr:row>40</xdr:row>
      <xdr:rowOff>146050</xdr:rowOff>
    </xdr:to>
    <xdr:sp macro="" textlink="">
      <xdr:nvSpPr>
        <xdr:cNvPr id="417" name="円/楕円 416"/>
        <xdr:cNvSpPr/>
      </xdr:nvSpPr>
      <xdr:spPr>
        <a:xfrm>
          <a:off x="0" y="69024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43815</xdr:rowOff>
    </xdr:from>
    <xdr:to>
      <xdr:col>23</xdr:col>
      <xdr:colOff>517525</xdr:colOff>
      <xdr:row>40</xdr:row>
      <xdr:rowOff>95250</xdr:rowOff>
    </xdr:to>
    <xdr:cxnSp macro="">
      <xdr:nvCxnSpPr>
        <xdr:cNvPr id="418" name="直線コネクタ 417"/>
        <xdr:cNvCxnSpPr/>
      </xdr:nvCxnSpPr>
      <xdr:spPr>
        <a:xfrm flipV="1">
          <a:off x="0" y="6901815"/>
          <a:ext cx="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71137</xdr:rowOff>
    </xdr:from>
    <xdr:ext cx="405111" cy="259045"/>
    <xdr:sp macro="" textlink="">
      <xdr:nvSpPr>
        <xdr:cNvPr id="419" name="n_1aveValue【一般廃棄物処理施設】&#10;有形固定資産減価償却率"/>
        <xdr:cNvSpPr txBox="1"/>
      </xdr:nvSpPr>
      <xdr:spPr>
        <a:xfrm>
          <a:off x="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137177</xdr:rowOff>
    </xdr:from>
    <xdr:ext cx="405111" cy="259045"/>
    <xdr:sp macro="" textlink="">
      <xdr:nvSpPr>
        <xdr:cNvPr id="420" name="n_1mainValue【一般廃棄物処理施設】&#10;有形固定資産減価償却率"/>
        <xdr:cNvSpPr txBox="1"/>
      </xdr:nvSpPr>
      <xdr:spPr>
        <a:xfrm>
          <a:off x="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21" name="正方形/長方形 420"/>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2" name="正方形/長方形 421"/>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3" name="正方形/長方形 422"/>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4" name="正方形/長方形 42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5" name="正方形/長方形 42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6" name="正方形/長方形 42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7" name="正方形/長方形 42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8" name="正方形/長方形 427"/>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9" name="テキスト ボックス 428"/>
        <xdr:cNvSpPr txBox="1"/>
      </xdr:nvSpPr>
      <xdr:spPr>
        <a:xfrm>
          <a:off x="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30" name="直線コネクタ 429"/>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31" name="直線コネクタ 430"/>
        <xdr:cNvCxnSpPr/>
      </xdr:nvCxnSpPr>
      <xdr:spPr>
        <a:xfrm>
          <a:off x="0" y="716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32" name="テキスト ボックス 431"/>
        <xdr:cNvSpPr txBox="1"/>
      </xdr:nvSpPr>
      <xdr:spPr>
        <a:xfrm>
          <a:off x="0"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33" name="直線コネクタ 432"/>
        <xdr:cNvCxnSpPr/>
      </xdr:nvCxnSpPr>
      <xdr:spPr>
        <a:xfrm>
          <a:off x="0" y="670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34" name="テキスト ボックス 433"/>
        <xdr:cNvSpPr txBox="1"/>
      </xdr:nvSpPr>
      <xdr:spPr>
        <a:xfrm>
          <a:off x="0"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35" name="直線コネクタ 434"/>
        <xdr:cNvCxnSpPr/>
      </xdr:nvCxnSpPr>
      <xdr:spPr>
        <a:xfrm>
          <a:off x="0" y="624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36" name="テキスト ボックス 435"/>
        <xdr:cNvSpPr txBox="1"/>
      </xdr:nvSpPr>
      <xdr:spPr>
        <a:xfrm>
          <a:off x="0"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37" name="直線コネクタ 436"/>
        <xdr:cNvCxnSpPr/>
      </xdr:nvCxnSpPr>
      <xdr:spPr>
        <a:xfrm>
          <a:off x="0" y="579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38" name="テキスト ボックス 437"/>
        <xdr:cNvSpPr txBox="1"/>
      </xdr:nvSpPr>
      <xdr:spPr>
        <a:xfrm>
          <a:off x="0"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9" name="直線コネクタ 438"/>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0" name="テキスト ボックス 439"/>
        <xdr:cNvSpPr txBox="1"/>
      </xdr:nvSpPr>
      <xdr:spPr>
        <a:xfrm>
          <a:off x="0"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1" name="【一般廃棄物処理施設】&#10;一人当たり有形固定資産（償却資産）額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42" name="直線コネクタ 441"/>
        <xdr:cNvCxnSpPr/>
      </xdr:nvCxnSpPr>
      <xdr:spPr>
        <a:xfrm flipV="1">
          <a:off x="0"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43" name="【一般廃棄物処理施設】&#10;一人当たり有形固定資産（償却資産）額最小値テキスト"/>
        <xdr:cNvSpPr txBox="1"/>
      </xdr:nvSpPr>
      <xdr:spPr>
        <a:xfrm>
          <a:off x="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44" name="直線コネクタ 443"/>
        <xdr:cNvCxnSpPr/>
      </xdr:nvCxnSpPr>
      <xdr:spPr>
        <a:xfrm>
          <a:off x="0" y="716264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45" name="【一般廃棄物処理施設】&#10;一人当たり有形固定資産（償却資産）額最大値テキスト"/>
        <xdr:cNvSpPr txBox="1"/>
      </xdr:nvSpPr>
      <xdr:spPr>
        <a:xfrm>
          <a:off x="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46" name="直線コネクタ 445"/>
        <xdr:cNvCxnSpPr/>
      </xdr:nvCxnSpPr>
      <xdr:spPr>
        <a:xfrm>
          <a:off x="0" y="578963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40633</xdr:rowOff>
    </xdr:from>
    <xdr:ext cx="599010" cy="259045"/>
    <xdr:sp macro="" textlink="">
      <xdr:nvSpPr>
        <xdr:cNvPr id="447" name="【一般廃棄物処理施設】&#10;一人当たり有形固定資産（償却資産）額平均値テキスト"/>
        <xdr:cNvSpPr txBox="1"/>
      </xdr:nvSpPr>
      <xdr:spPr>
        <a:xfrm>
          <a:off x="0" y="6727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48" name="フローチャート : 判断 447"/>
        <xdr:cNvSpPr/>
      </xdr:nvSpPr>
      <xdr:spPr>
        <a:xfrm>
          <a:off x="0" y="687575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49" name="フローチャート : 判断 448"/>
        <xdr:cNvSpPr/>
      </xdr:nvSpPr>
      <xdr:spPr>
        <a:xfrm>
          <a:off x="0" y="694412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0" name="テキスト ボックス 44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1" name="テキスト ボックス 45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2" name="テキスト ボックス 45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3" name="テキスト ボックス 45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4" name="テキスト ボックス 45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141774</xdr:rowOff>
    </xdr:from>
    <xdr:to>
      <xdr:col>32</xdr:col>
      <xdr:colOff>238125</xdr:colOff>
      <xdr:row>41</xdr:row>
      <xdr:rowOff>71924</xdr:rowOff>
    </xdr:to>
    <xdr:sp macro="" textlink="">
      <xdr:nvSpPr>
        <xdr:cNvPr id="455" name="円/楕円 454"/>
        <xdr:cNvSpPr/>
      </xdr:nvSpPr>
      <xdr:spPr>
        <a:xfrm>
          <a:off x="0" y="699977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56701</xdr:rowOff>
    </xdr:from>
    <xdr:ext cx="534377" cy="259045"/>
    <xdr:sp macro="" textlink="">
      <xdr:nvSpPr>
        <xdr:cNvPr id="456" name="【一般廃棄物処理施設】&#10;一人当たり有形固定資産（償却資産）額該当値テキスト"/>
        <xdr:cNvSpPr txBox="1"/>
      </xdr:nvSpPr>
      <xdr:spPr>
        <a:xfrm>
          <a:off x="0" y="69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49,093</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143277</xdr:rowOff>
    </xdr:from>
    <xdr:to>
      <xdr:col>31</xdr:col>
      <xdr:colOff>85725</xdr:colOff>
      <xdr:row>41</xdr:row>
      <xdr:rowOff>73427</xdr:rowOff>
    </xdr:to>
    <xdr:sp macro="" textlink="">
      <xdr:nvSpPr>
        <xdr:cNvPr id="457" name="円/楕円 456"/>
        <xdr:cNvSpPr/>
      </xdr:nvSpPr>
      <xdr:spPr>
        <a:xfrm>
          <a:off x="0" y="700127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21124</xdr:rowOff>
    </xdr:from>
    <xdr:to>
      <xdr:col>32</xdr:col>
      <xdr:colOff>187325</xdr:colOff>
      <xdr:row>41</xdr:row>
      <xdr:rowOff>22627</xdr:rowOff>
    </xdr:to>
    <xdr:cxnSp macro="">
      <xdr:nvCxnSpPr>
        <xdr:cNvPr id="458" name="直線コネクタ 457"/>
        <xdr:cNvCxnSpPr/>
      </xdr:nvCxnSpPr>
      <xdr:spPr>
        <a:xfrm flipV="1">
          <a:off x="0" y="7050574"/>
          <a:ext cx="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32800</xdr:rowOff>
    </xdr:from>
    <xdr:ext cx="534377" cy="259045"/>
    <xdr:sp macro="" textlink="">
      <xdr:nvSpPr>
        <xdr:cNvPr id="459" name="n_1aveValue【一般廃棄物処理施設】&#10;一人当たり有形固定資産（償却資産）額"/>
        <xdr:cNvSpPr txBox="1"/>
      </xdr:nvSpPr>
      <xdr:spPr>
        <a:xfrm>
          <a:off x="0"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30</xdr:col>
      <xdr:colOff>440836</xdr:colOff>
      <xdr:row>41</xdr:row>
      <xdr:rowOff>64554</xdr:rowOff>
    </xdr:from>
    <xdr:ext cx="534377" cy="259045"/>
    <xdr:sp macro="" textlink="">
      <xdr:nvSpPr>
        <xdr:cNvPr id="460" name="n_1mainValue【一般廃棄物処理施設】&#10;一人当たり有形固定資産（償却資産）額"/>
        <xdr:cNvSpPr txBox="1"/>
      </xdr:nvSpPr>
      <xdr:spPr>
        <a:xfrm>
          <a:off x="0" y="709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1" name="正方形/長方形 460"/>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2" name="正方形/長方形 461"/>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3" name="正方形/長方形 462"/>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4" name="正方形/長方形 46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5" name="正方形/長方形 46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6" name="正方形/長方形 465"/>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7" name="正方形/長方形 466"/>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8" name="正方形/長方形 467"/>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9" name="テキスト ボックス 468"/>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0" name="直線コネクタ 469"/>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1" name="テキスト ボックス 470"/>
        <xdr:cNvSpPr txBox="1"/>
      </xdr:nvSpPr>
      <xdr:spPr>
        <a:xfrm>
          <a:off x="0"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72" name="直線コネクタ 471"/>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73" name="テキスト ボックス 472"/>
        <xdr:cNvSpPr txBox="1"/>
      </xdr:nvSpPr>
      <xdr:spPr>
        <a:xfrm>
          <a:off x="0"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4" name="直線コネクタ 473"/>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5" name="テキスト ボックス 474"/>
        <xdr:cNvSpPr txBox="1"/>
      </xdr:nvSpPr>
      <xdr:spPr>
        <a:xfrm>
          <a:off x="0"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6" name="直線コネクタ 475"/>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7" name="テキスト ボックス 476"/>
        <xdr:cNvSpPr txBox="1"/>
      </xdr:nvSpPr>
      <xdr:spPr>
        <a:xfrm>
          <a:off x="0"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8" name="直線コネクタ 477"/>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9" name="テキスト ボックス 478"/>
        <xdr:cNvSpPr txBox="1"/>
      </xdr:nvSpPr>
      <xdr:spPr>
        <a:xfrm>
          <a:off x="0"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80" name="直線コネクタ 479"/>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81" name="テキスト ボックス 480"/>
        <xdr:cNvSpPr txBox="1"/>
      </xdr:nvSpPr>
      <xdr:spPr>
        <a:xfrm>
          <a:off x="0"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2" name="直線コネクタ 481"/>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3" name="テキスト ボックス 482"/>
        <xdr:cNvSpPr txBox="1"/>
      </xdr:nvSpPr>
      <xdr:spPr>
        <a:xfrm>
          <a:off x="0"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4" name="【保健センター・保健所】&#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85" name="直線コネクタ 484"/>
        <xdr:cNvCxnSpPr/>
      </xdr:nvCxnSpPr>
      <xdr:spPr>
        <a:xfrm flipV="1">
          <a:off x="0"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86" name="【保健センター・保健所】&#10;有形固定資産減価償却率最小値テキスト"/>
        <xdr:cNvSpPr txBox="1"/>
      </xdr:nvSpPr>
      <xdr:spPr>
        <a:xfrm>
          <a:off x="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87" name="直線コネクタ 486"/>
        <xdr:cNvCxnSpPr/>
      </xdr:nvCxnSpPr>
      <xdr:spPr>
        <a:xfrm>
          <a:off x="0" y="111175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88" name="【保健センター・保健所】&#10;有形固定資産減価償却率最大値テキスト"/>
        <xdr:cNvSpPr txBox="1"/>
      </xdr:nvSpPr>
      <xdr:spPr>
        <a:xfrm>
          <a:off x="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89" name="直線コネクタ 488"/>
        <xdr:cNvCxnSpPr/>
      </xdr:nvCxnSpPr>
      <xdr:spPr>
        <a:xfrm>
          <a:off x="0" y="962025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86377</xdr:rowOff>
    </xdr:from>
    <xdr:ext cx="405111" cy="259045"/>
    <xdr:sp macro="" textlink="">
      <xdr:nvSpPr>
        <xdr:cNvPr id="490" name="【保健センター・保健所】&#10;有形固定資産減価償却率平均値テキスト"/>
        <xdr:cNvSpPr txBox="1"/>
      </xdr:nvSpPr>
      <xdr:spPr>
        <a:xfrm>
          <a:off x="0" y="1037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91" name="フローチャート : 判断 490"/>
        <xdr:cNvSpPr/>
      </xdr:nvSpPr>
      <xdr:spPr>
        <a:xfrm>
          <a:off x="0" y="105219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92" name="フローチャート : 判断 491"/>
        <xdr:cNvSpPr/>
      </xdr:nvSpPr>
      <xdr:spPr>
        <a:xfrm>
          <a:off x="0" y="1050671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3" name="テキスト ボックス 49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4" name="テキスト ボックス 49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5" name="テキスト ボックス 49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6" name="テキスト ボックス 49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7" name="テキスト ボックス 49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98" name="円/楕円 497"/>
        <xdr:cNvSpPr/>
      </xdr:nvSpPr>
      <xdr:spPr>
        <a:xfrm>
          <a:off x="0" y="105219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41927</xdr:rowOff>
    </xdr:from>
    <xdr:ext cx="405111" cy="259045"/>
    <xdr:sp macro="" textlink="">
      <xdr:nvSpPr>
        <xdr:cNvPr id="499" name="【保健センター・保健所】&#10;有形固定資産減価償却率該当値テキスト"/>
        <xdr:cNvSpPr txBox="1"/>
      </xdr:nvSpPr>
      <xdr:spPr>
        <a:xfrm>
          <a:off x="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147320</xdr:rowOff>
    </xdr:from>
    <xdr:to>
      <xdr:col>22</xdr:col>
      <xdr:colOff>415925</xdr:colOff>
      <xdr:row>62</xdr:row>
      <xdr:rowOff>77470</xdr:rowOff>
    </xdr:to>
    <xdr:sp macro="" textlink="">
      <xdr:nvSpPr>
        <xdr:cNvPr id="500" name="円/楕円 499"/>
        <xdr:cNvSpPr/>
      </xdr:nvSpPr>
      <xdr:spPr>
        <a:xfrm>
          <a:off x="0" y="1060577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114300</xdr:rowOff>
    </xdr:from>
    <xdr:to>
      <xdr:col>23</xdr:col>
      <xdr:colOff>517525</xdr:colOff>
      <xdr:row>62</xdr:row>
      <xdr:rowOff>26670</xdr:rowOff>
    </xdr:to>
    <xdr:cxnSp macro="">
      <xdr:nvCxnSpPr>
        <xdr:cNvPr id="501" name="直線コネクタ 500"/>
        <xdr:cNvCxnSpPr/>
      </xdr:nvCxnSpPr>
      <xdr:spPr>
        <a:xfrm flipV="1">
          <a:off x="0" y="10572750"/>
          <a:ext cx="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166387</xdr:rowOff>
    </xdr:from>
    <xdr:ext cx="405111" cy="259045"/>
    <xdr:sp macro="" textlink="">
      <xdr:nvSpPr>
        <xdr:cNvPr id="502" name="n_1aveValue【保健センター・保健所】&#10;有形固定資産減価償却率"/>
        <xdr:cNvSpPr txBox="1"/>
      </xdr:nvSpPr>
      <xdr:spPr>
        <a:xfrm>
          <a:off x="0"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68597</xdr:rowOff>
    </xdr:from>
    <xdr:ext cx="405111" cy="259045"/>
    <xdr:sp macro="" textlink="">
      <xdr:nvSpPr>
        <xdr:cNvPr id="503" name="n_1mainValue【保健センター・保健所】&#10;有形固定資産減価償却率"/>
        <xdr:cNvSpPr txBox="1"/>
      </xdr:nvSpPr>
      <xdr:spPr>
        <a:xfrm>
          <a:off x="0"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4" name="正方形/長方形 503"/>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5" name="正方形/長方形 50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6" name="正方形/長方形 50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7" name="正方形/長方形 506"/>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8" name="正方形/長方形 507"/>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9" name="正方形/長方形 508"/>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0" name="正方形/長方形 509"/>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1" name="正方形/長方形 510"/>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2" name="テキスト ボックス 511"/>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3" name="直線コネクタ 512"/>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514" name="直線コネクタ 513"/>
        <xdr:cNvCxnSpPr/>
      </xdr:nvCxnSpPr>
      <xdr:spPr>
        <a:xfrm>
          <a:off x="0" y="1110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15" name="テキスト ボックス 514"/>
        <xdr:cNvSpPr txBox="1"/>
      </xdr:nvSpPr>
      <xdr:spPr>
        <a:xfrm>
          <a:off x="0"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16" name="直線コネクタ 515"/>
        <xdr:cNvCxnSpPr/>
      </xdr:nvCxnSpPr>
      <xdr:spPr>
        <a:xfrm>
          <a:off x="0" y="1077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17" name="テキスト ボックス 516"/>
        <xdr:cNvSpPr txBox="1"/>
      </xdr:nvSpPr>
      <xdr:spPr>
        <a:xfrm>
          <a:off x="0"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18" name="直線コネクタ 517"/>
        <xdr:cNvCxnSpPr/>
      </xdr:nvCxnSpPr>
      <xdr:spPr>
        <a:xfrm>
          <a:off x="0" y="1045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19" name="テキスト ボックス 518"/>
        <xdr:cNvSpPr txBox="1"/>
      </xdr:nvSpPr>
      <xdr:spPr>
        <a:xfrm>
          <a:off x="0"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20" name="直線コネクタ 519"/>
        <xdr:cNvCxnSpPr/>
      </xdr:nvCxnSpPr>
      <xdr:spPr>
        <a:xfrm>
          <a:off x="0" y="1012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21" name="テキスト ボックス 520"/>
        <xdr:cNvSpPr txBox="1"/>
      </xdr:nvSpPr>
      <xdr:spPr>
        <a:xfrm>
          <a:off x="0"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22" name="直線コネクタ 521"/>
        <xdr:cNvCxnSpPr/>
      </xdr:nvCxnSpPr>
      <xdr:spPr>
        <a:xfrm>
          <a:off x="0" y="979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23" name="テキスト ボックス 522"/>
        <xdr:cNvSpPr txBox="1"/>
      </xdr:nvSpPr>
      <xdr:spPr>
        <a:xfrm>
          <a:off x="0"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24" name="直線コネクタ 523"/>
        <xdr:cNvCxnSpPr/>
      </xdr:nvCxnSpPr>
      <xdr:spPr>
        <a:xfrm>
          <a:off x="0" y="947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25" name="テキスト ボックス 524"/>
        <xdr:cNvSpPr txBox="1"/>
      </xdr:nvSpPr>
      <xdr:spPr>
        <a:xfrm>
          <a:off x="0"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6" name="直線コネクタ 525"/>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7" name="テキスト ボックス 526"/>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8" name="【保健センター・保健所】&#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529" name="直線コネクタ 528"/>
        <xdr:cNvCxnSpPr/>
      </xdr:nvCxnSpPr>
      <xdr:spPr>
        <a:xfrm flipV="1">
          <a:off x="0"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530" name="【保健センター・保健所】&#10;一人当たり面積最小値テキスト"/>
        <xdr:cNvSpPr txBox="1"/>
      </xdr:nvSpPr>
      <xdr:spPr>
        <a:xfrm>
          <a:off x="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531" name="直線コネクタ 530"/>
        <xdr:cNvCxnSpPr/>
      </xdr:nvCxnSpPr>
      <xdr:spPr>
        <a:xfrm>
          <a:off x="0" y="109728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532" name="【保健センター・保健所】&#10;一人当たり面積最大値テキスト"/>
        <xdr:cNvSpPr txBox="1"/>
      </xdr:nvSpPr>
      <xdr:spPr>
        <a:xfrm>
          <a:off x="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33" name="直線コネクタ 532"/>
        <xdr:cNvCxnSpPr/>
      </xdr:nvCxnSpPr>
      <xdr:spPr>
        <a:xfrm>
          <a:off x="0" y="954677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534" name="【保健センター・保健所】&#10;一人当たり面積平均値テキスト"/>
        <xdr:cNvSpPr txBox="1"/>
      </xdr:nvSpPr>
      <xdr:spPr>
        <a:xfrm>
          <a:off x="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35" name="フローチャート : 判断 534"/>
        <xdr:cNvSpPr/>
      </xdr:nvSpPr>
      <xdr:spPr>
        <a:xfrm>
          <a:off x="0" y="1034505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536" name="フローチャート : 判断 535"/>
        <xdr:cNvSpPr/>
      </xdr:nvSpPr>
      <xdr:spPr>
        <a:xfrm>
          <a:off x="0" y="102362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7" name="テキスト ボックス 53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8" name="テキスト ボックス 53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9" name="テキスト ボックス 53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0" name="テキスト ボックス 53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1" name="テキスト ボックス 54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158750</xdr:rowOff>
    </xdr:from>
    <xdr:to>
      <xdr:col>32</xdr:col>
      <xdr:colOff>238125</xdr:colOff>
      <xdr:row>58</xdr:row>
      <xdr:rowOff>88900</xdr:rowOff>
    </xdr:to>
    <xdr:sp macro="" textlink="">
      <xdr:nvSpPr>
        <xdr:cNvPr id="542" name="円/楕円 541"/>
        <xdr:cNvSpPr/>
      </xdr:nvSpPr>
      <xdr:spPr>
        <a:xfrm>
          <a:off x="0" y="99314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10177</xdr:rowOff>
    </xdr:from>
    <xdr:ext cx="469744" cy="259045"/>
    <xdr:sp macro="" textlink="">
      <xdr:nvSpPr>
        <xdr:cNvPr id="543" name="【保健センター・保健所】&#10;一人当たり面積該当値テキスト"/>
        <xdr:cNvSpPr txBox="1"/>
      </xdr:nvSpPr>
      <xdr:spPr>
        <a:xfrm>
          <a:off x="0"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169635</xdr:rowOff>
    </xdr:from>
    <xdr:to>
      <xdr:col>31</xdr:col>
      <xdr:colOff>85725</xdr:colOff>
      <xdr:row>58</xdr:row>
      <xdr:rowOff>99785</xdr:rowOff>
    </xdr:to>
    <xdr:sp macro="" textlink="">
      <xdr:nvSpPr>
        <xdr:cNvPr id="544" name="円/楕円 543"/>
        <xdr:cNvSpPr/>
      </xdr:nvSpPr>
      <xdr:spPr>
        <a:xfrm>
          <a:off x="0" y="994228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38100</xdr:rowOff>
    </xdr:from>
    <xdr:to>
      <xdr:col>32</xdr:col>
      <xdr:colOff>187325</xdr:colOff>
      <xdr:row>58</xdr:row>
      <xdr:rowOff>48985</xdr:rowOff>
    </xdr:to>
    <xdr:cxnSp macro="">
      <xdr:nvCxnSpPr>
        <xdr:cNvPr id="545" name="直線コネクタ 544"/>
        <xdr:cNvCxnSpPr/>
      </xdr:nvCxnSpPr>
      <xdr:spPr>
        <a:xfrm flipV="1">
          <a:off x="0" y="9982200"/>
          <a:ext cx="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41927</xdr:rowOff>
    </xdr:from>
    <xdr:ext cx="469744" cy="259045"/>
    <xdr:sp macro="" textlink="">
      <xdr:nvSpPr>
        <xdr:cNvPr id="546" name="n_1aveValue【保健センター・保健所】&#10;一人当たり面積"/>
        <xdr:cNvSpPr txBox="1"/>
      </xdr:nvSpPr>
      <xdr:spPr>
        <a:xfrm>
          <a:off x="0"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116312</xdr:rowOff>
    </xdr:from>
    <xdr:ext cx="469744" cy="259045"/>
    <xdr:sp macro="" textlink="">
      <xdr:nvSpPr>
        <xdr:cNvPr id="547" name="n_1mainValue【保健センター・保健所】&#10;一人当たり面積"/>
        <xdr:cNvSpPr txBox="1"/>
      </xdr:nvSpPr>
      <xdr:spPr>
        <a:xfrm>
          <a:off x="0"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8" name="正方形/長方形 547"/>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9" name="正方形/長方形 54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0" name="正方形/長方形 54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1" name="正方形/長方形 55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2" name="正方形/長方形 55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3" name="正方形/長方形 55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4" name="正方形/長方形 55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5" name="正方形/長方形 554"/>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6" name="テキスト ボックス 555"/>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7" name="直線コネクタ 556"/>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58" name="直線コネクタ 557"/>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59" name="テキスト ボックス 558"/>
        <xdr:cNvSpPr txBox="1"/>
      </xdr:nvSpPr>
      <xdr:spPr>
        <a:xfrm>
          <a:off x="0"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60" name="直線コネクタ 559"/>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61" name="テキスト ボックス 560"/>
        <xdr:cNvSpPr txBox="1"/>
      </xdr:nvSpPr>
      <xdr:spPr>
        <a:xfrm>
          <a:off x="0"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62" name="直線コネクタ 561"/>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63" name="テキスト ボックス 562"/>
        <xdr:cNvSpPr txBox="1"/>
      </xdr:nvSpPr>
      <xdr:spPr>
        <a:xfrm>
          <a:off x="0"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64" name="直線コネクタ 563"/>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65" name="テキスト ボックス 564"/>
        <xdr:cNvSpPr txBox="1"/>
      </xdr:nvSpPr>
      <xdr:spPr>
        <a:xfrm>
          <a:off x="0"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6" name="直線コネクタ 565"/>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67" name="テキスト ボックス 566"/>
        <xdr:cNvSpPr txBox="1"/>
      </xdr:nvSpPr>
      <xdr:spPr>
        <a:xfrm>
          <a:off x="0"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8" name="直線コネクタ 567"/>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9" name="テキスト ボックス 568"/>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70" name="【消防施設】&#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71" name="直線コネクタ 570"/>
        <xdr:cNvCxnSpPr/>
      </xdr:nvCxnSpPr>
      <xdr:spPr>
        <a:xfrm flipV="1">
          <a:off x="0"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72" name="【消防施設】&#10;有形固定資産減価償却率最小値テキスト"/>
        <xdr:cNvSpPr txBox="1"/>
      </xdr:nvSpPr>
      <xdr:spPr>
        <a:xfrm>
          <a:off x="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73" name="直線コネクタ 572"/>
        <xdr:cNvCxnSpPr/>
      </xdr:nvCxnSpPr>
      <xdr:spPr>
        <a:xfrm>
          <a:off x="0" y="1468183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74" name="【消防施設】&#10;有形固定資産減価償却率最大値テキスト"/>
        <xdr:cNvSpPr txBox="1"/>
      </xdr:nvSpPr>
      <xdr:spPr>
        <a:xfrm>
          <a:off x="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75" name="直線コネクタ 574"/>
        <xdr:cNvCxnSpPr/>
      </xdr:nvCxnSpPr>
      <xdr:spPr>
        <a:xfrm>
          <a:off x="0" y="1342453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50182</xdr:rowOff>
    </xdr:from>
    <xdr:ext cx="405111" cy="259045"/>
    <xdr:sp macro="" textlink="">
      <xdr:nvSpPr>
        <xdr:cNvPr id="576" name="【消防施設】&#10;有形固定資産減価償却率平均値テキスト"/>
        <xdr:cNvSpPr txBox="1"/>
      </xdr:nvSpPr>
      <xdr:spPr>
        <a:xfrm>
          <a:off x="0" y="13594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77" name="フローチャート : 判断 576"/>
        <xdr:cNvSpPr/>
      </xdr:nvSpPr>
      <xdr:spPr>
        <a:xfrm>
          <a:off x="0" y="1374330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78" name="フローチャート : 判断 577"/>
        <xdr:cNvSpPr/>
      </xdr:nvSpPr>
      <xdr:spPr>
        <a:xfrm>
          <a:off x="0" y="1382903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9" name="テキスト ボックス 57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80" name="テキスト ボックス 57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1" name="テキスト ボックス 58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2" name="テキスト ボックス 58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3" name="テキスト ボックス 58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57786</xdr:rowOff>
    </xdr:from>
    <xdr:to>
      <xdr:col>23</xdr:col>
      <xdr:colOff>568325</xdr:colOff>
      <xdr:row>81</xdr:row>
      <xdr:rowOff>159386</xdr:rowOff>
    </xdr:to>
    <xdr:sp macro="" textlink="">
      <xdr:nvSpPr>
        <xdr:cNvPr id="584" name="円/楕円 583"/>
        <xdr:cNvSpPr/>
      </xdr:nvSpPr>
      <xdr:spPr>
        <a:xfrm>
          <a:off x="0" y="1394523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36213</xdr:rowOff>
    </xdr:from>
    <xdr:ext cx="405111" cy="259045"/>
    <xdr:sp macro="" textlink="">
      <xdr:nvSpPr>
        <xdr:cNvPr id="585" name="【消防施設】&#10;有形固定資産減価償却率該当値テキスト"/>
        <xdr:cNvSpPr txBox="1"/>
      </xdr:nvSpPr>
      <xdr:spPr>
        <a:xfrm>
          <a:off x="0"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65405</xdr:rowOff>
    </xdr:from>
    <xdr:to>
      <xdr:col>22</xdr:col>
      <xdr:colOff>415925</xdr:colOff>
      <xdr:row>80</xdr:row>
      <xdr:rowOff>167005</xdr:rowOff>
    </xdr:to>
    <xdr:sp macro="" textlink="">
      <xdr:nvSpPr>
        <xdr:cNvPr id="586" name="円/楕円 585"/>
        <xdr:cNvSpPr/>
      </xdr:nvSpPr>
      <xdr:spPr>
        <a:xfrm>
          <a:off x="0" y="1378140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116205</xdr:rowOff>
    </xdr:from>
    <xdr:to>
      <xdr:col>23</xdr:col>
      <xdr:colOff>517525</xdr:colOff>
      <xdr:row>81</xdr:row>
      <xdr:rowOff>108586</xdr:rowOff>
    </xdr:to>
    <xdr:cxnSp macro="">
      <xdr:nvCxnSpPr>
        <xdr:cNvPr id="587" name="直線コネクタ 586"/>
        <xdr:cNvCxnSpPr/>
      </xdr:nvCxnSpPr>
      <xdr:spPr>
        <a:xfrm>
          <a:off x="0" y="13832205"/>
          <a:ext cx="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34307</xdr:rowOff>
    </xdr:from>
    <xdr:ext cx="405111" cy="259045"/>
    <xdr:sp macro="" textlink="">
      <xdr:nvSpPr>
        <xdr:cNvPr id="588" name="n_1aveValue【消防施設】&#10;有形固定資産減価償却率"/>
        <xdr:cNvSpPr txBox="1"/>
      </xdr:nvSpPr>
      <xdr:spPr>
        <a:xfrm>
          <a:off x="0"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12082</xdr:rowOff>
    </xdr:from>
    <xdr:ext cx="405111" cy="259045"/>
    <xdr:sp macro="" textlink="">
      <xdr:nvSpPr>
        <xdr:cNvPr id="589" name="n_1mainValue【消防施設】&#10;有形固定資産減価償却率"/>
        <xdr:cNvSpPr txBox="1"/>
      </xdr:nvSpPr>
      <xdr:spPr>
        <a:xfrm>
          <a:off x="0"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90" name="正方形/長方形 589"/>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1" name="正方形/長方形 59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2" name="正方形/長方形 59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3" name="正方形/長方形 59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4" name="正方形/長方形 59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5" name="正方形/長方形 594"/>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6" name="正方形/長方形 595"/>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7" name="正方形/長方形 596"/>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8" name="テキスト ボックス 597"/>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9" name="直線コネクタ 598"/>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600" name="直線コネクタ 599"/>
        <xdr:cNvCxnSpPr/>
      </xdr:nvCxnSpPr>
      <xdr:spPr>
        <a:xfrm>
          <a:off x="0" y="1491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601" name="テキスト ボックス 600"/>
        <xdr:cNvSpPr txBox="1"/>
      </xdr:nvSpPr>
      <xdr:spPr>
        <a:xfrm>
          <a:off x="0"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602" name="直線コネクタ 601"/>
        <xdr:cNvCxnSpPr/>
      </xdr:nvCxnSpPr>
      <xdr:spPr>
        <a:xfrm>
          <a:off x="0" y="1458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603" name="テキスト ボックス 602"/>
        <xdr:cNvSpPr txBox="1"/>
      </xdr:nvSpPr>
      <xdr:spPr>
        <a:xfrm>
          <a:off x="0"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604" name="直線コネクタ 603"/>
        <xdr:cNvCxnSpPr/>
      </xdr:nvCxnSpPr>
      <xdr:spPr>
        <a:xfrm>
          <a:off x="0" y="1426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605" name="テキスト ボックス 604"/>
        <xdr:cNvSpPr txBox="1"/>
      </xdr:nvSpPr>
      <xdr:spPr>
        <a:xfrm>
          <a:off x="0"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606" name="直線コネクタ 605"/>
        <xdr:cNvCxnSpPr/>
      </xdr:nvCxnSpPr>
      <xdr:spPr>
        <a:xfrm>
          <a:off x="0" y="1393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607" name="テキスト ボックス 606"/>
        <xdr:cNvSpPr txBox="1"/>
      </xdr:nvSpPr>
      <xdr:spPr>
        <a:xfrm>
          <a:off x="0"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608" name="直線コネクタ 607"/>
        <xdr:cNvCxnSpPr/>
      </xdr:nvCxnSpPr>
      <xdr:spPr>
        <a:xfrm>
          <a:off x="0" y="1360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609" name="テキスト ボックス 608"/>
        <xdr:cNvSpPr txBox="1"/>
      </xdr:nvSpPr>
      <xdr:spPr>
        <a:xfrm>
          <a:off x="0"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10" name="直線コネクタ 609"/>
        <xdr:cNvCxnSpPr/>
      </xdr:nvCxnSpPr>
      <xdr:spPr>
        <a:xfrm>
          <a:off x="0" y="1328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11" name="テキスト ボックス 610"/>
        <xdr:cNvSpPr txBox="1"/>
      </xdr:nvSpPr>
      <xdr:spPr>
        <a:xfrm>
          <a:off x="0"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12" name="直線コネクタ 611"/>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3" name="テキスト ボックス 612"/>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4" name="【消防施設】&#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615" name="直線コネクタ 614"/>
        <xdr:cNvCxnSpPr/>
      </xdr:nvCxnSpPr>
      <xdr:spPr>
        <a:xfrm flipV="1">
          <a:off x="0"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616" name="【消防施設】&#10;一人当たり面積最小値テキスト"/>
        <xdr:cNvSpPr txBox="1"/>
      </xdr:nvSpPr>
      <xdr:spPr>
        <a:xfrm>
          <a:off x="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617" name="直線コネクタ 616"/>
        <xdr:cNvCxnSpPr/>
      </xdr:nvCxnSpPr>
      <xdr:spPr>
        <a:xfrm>
          <a:off x="0" y="1467176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618" name="【消防施設】&#10;一人当たり面積最大値テキスト"/>
        <xdr:cNvSpPr txBox="1"/>
      </xdr:nvSpPr>
      <xdr:spPr>
        <a:xfrm>
          <a:off x="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619" name="直線コネクタ 618"/>
        <xdr:cNvCxnSpPr/>
      </xdr:nvCxnSpPr>
      <xdr:spPr>
        <a:xfrm>
          <a:off x="0" y="1338507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95085</xdr:rowOff>
    </xdr:from>
    <xdr:ext cx="469744" cy="259045"/>
    <xdr:sp macro="" textlink="">
      <xdr:nvSpPr>
        <xdr:cNvPr id="620" name="【消防施設】&#10;一人当たり面積平均値テキスト"/>
        <xdr:cNvSpPr txBox="1"/>
      </xdr:nvSpPr>
      <xdr:spPr>
        <a:xfrm>
          <a:off x="0" y="139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621" name="フローチャート : 判断 620"/>
        <xdr:cNvSpPr/>
      </xdr:nvSpPr>
      <xdr:spPr>
        <a:xfrm>
          <a:off x="0" y="1413110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622" name="フローチャート : 判断 621"/>
        <xdr:cNvSpPr/>
      </xdr:nvSpPr>
      <xdr:spPr>
        <a:xfrm>
          <a:off x="0" y="1388944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3" name="テキスト ボックス 62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4" name="テキスト ボックス 62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5" name="テキスト ボックス 62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6" name="テキスト ボックス 625"/>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7" name="テキスト ボックス 62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628" name="円/楕円 627"/>
        <xdr:cNvSpPr/>
      </xdr:nvSpPr>
      <xdr:spPr>
        <a:xfrm>
          <a:off x="0" y="1413763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57166</xdr:rowOff>
    </xdr:from>
    <xdr:ext cx="469744" cy="259045"/>
    <xdr:sp macro="" textlink="">
      <xdr:nvSpPr>
        <xdr:cNvPr id="629" name="【消防施設】&#10;一人当たり面積該当値テキスト"/>
        <xdr:cNvSpPr txBox="1"/>
      </xdr:nvSpPr>
      <xdr:spPr>
        <a:xfrm>
          <a:off x="0" y="1411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98334</xdr:rowOff>
    </xdr:from>
    <xdr:to>
      <xdr:col>31</xdr:col>
      <xdr:colOff>85725</xdr:colOff>
      <xdr:row>83</xdr:row>
      <xdr:rowOff>28484</xdr:rowOff>
    </xdr:to>
    <xdr:sp macro="" textlink="">
      <xdr:nvSpPr>
        <xdr:cNvPr id="630" name="円/楕円 629"/>
        <xdr:cNvSpPr/>
      </xdr:nvSpPr>
      <xdr:spPr>
        <a:xfrm>
          <a:off x="0" y="1415723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129539</xdr:rowOff>
    </xdr:from>
    <xdr:to>
      <xdr:col>32</xdr:col>
      <xdr:colOff>187325</xdr:colOff>
      <xdr:row>82</xdr:row>
      <xdr:rowOff>149134</xdr:rowOff>
    </xdr:to>
    <xdr:cxnSp macro="">
      <xdr:nvCxnSpPr>
        <xdr:cNvPr id="631" name="直線コネクタ 630"/>
        <xdr:cNvCxnSpPr/>
      </xdr:nvCxnSpPr>
      <xdr:spPr>
        <a:xfrm flipV="1">
          <a:off x="0" y="14188439"/>
          <a:ext cx="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120122</xdr:rowOff>
    </xdr:from>
    <xdr:ext cx="469744" cy="259045"/>
    <xdr:sp macro="" textlink="">
      <xdr:nvSpPr>
        <xdr:cNvPr id="632" name="n_1aveValue【消防施設】&#10;一人当たり面積"/>
        <xdr:cNvSpPr txBox="1"/>
      </xdr:nvSpPr>
      <xdr:spPr>
        <a:xfrm>
          <a:off x="0"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19611</xdr:rowOff>
    </xdr:from>
    <xdr:ext cx="469744" cy="259045"/>
    <xdr:sp macro="" textlink="">
      <xdr:nvSpPr>
        <xdr:cNvPr id="633" name="n_1mainValue【消防施設】&#10;一人当たり面積"/>
        <xdr:cNvSpPr txBox="1"/>
      </xdr:nvSpPr>
      <xdr:spPr>
        <a:xfrm>
          <a:off x="0" y="1424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4" name="正方形/長方形 633"/>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5" name="正方形/長方形 634"/>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6" name="正方形/長方形 635"/>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7" name="正方形/長方形 63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8" name="正方形/長方形 63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9" name="正方形/長方形 63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40" name="正方形/長方形 63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41" name="正方形/長方形 640"/>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42" name="テキスト ボックス 641"/>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3" name="直線コネクタ 642"/>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44" name="直線コネクタ 643"/>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45" name="テキスト ボックス 644"/>
        <xdr:cNvSpPr txBox="1"/>
      </xdr:nvSpPr>
      <xdr:spPr>
        <a:xfrm>
          <a:off x="0"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46" name="直線コネクタ 645"/>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47" name="テキスト ボックス 646"/>
        <xdr:cNvSpPr txBox="1"/>
      </xdr:nvSpPr>
      <xdr:spPr>
        <a:xfrm>
          <a:off x="0"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48" name="直線コネクタ 647"/>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9" name="テキスト ボックス 648"/>
        <xdr:cNvSpPr txBox="1"/>
      </xdr:nvSpPr>
      <xdr:spPr>
        <a:xfrm>
          <a:off x="0"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50" name="直線コネクタ 649"/>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51" name="テキスト ボックス 650"/>
        <xdr:cNvSpPr txBox="1"/>
      </xdr:nvSpPr>
      <xdr:spPr>
        <a:xfrm>
          <a:off x="0"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52" name="直線コネクタ 651"/>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53" name="テキスト ボックス 652"/>
        <xdr:cNvSpPr txBox="1"/>
      </xdr:nvSpPr>
      <xdr:spPr>
        <a:xfrm>
          <a:off x="0"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4" name="直線コネクタ 653"/>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5" name="テキスト ボックス 654"/>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6" name="【庁舎】&#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57" name="直線コネクタ 656"/>
        <xdr:cNvCxnSpPr/>
      </xdr:nvCxnSpPr>
      <xdr:spPr>
        <a:xfrm flipV="1">
          <a:off x="0"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58" name="【庁舎】&#10;有形固定資産減価償却率最小値テキスト"/>
        <xdr:cNvSpPr txBox="1"/>
      </xdr:nvSpPr>
      <xdr:spPr>
        <a:xfrm>
          <a:off x="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59" name="直線コネクタ 658"/>
        <xdr:cNvCxnSpPr/>
      </xdr:nvCxnSpPr>
      <xdr:spPr>
        <a:xfrm>
          <a:off x="0" y="1841373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60" name="【庁舎】&#10;有形固定資産減価償却率最大値テキスト"/>
        <xdr:cNvSpPr txBox="1"/>
      </xdr:nvSpPr>
      <xdr:spPr>
        <a:xfrm>
          <a:off x="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61" name="直線コネクタ 660"/>
        <xdr:cNvCxnSpPr/>
      </xdr:nvCxnSpPr>
      <xdr:spPr>
        <a:xfrm>
          <a:off x="0" y="1703260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662" name="【庁舎】&#10;有形固定資産減価償却率平均値テキスト"/>
        <xdr:cNvSpPr txBox="1"/>
      </xdr:nvSpPr>
      <xdr:spPr>
        <a:xfrm>
          <a:off x="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63" name="フローチャート : 判断 662"/>
        <xdr:cNvSpPr/>
      </xdr:nvSpPr>
      <xdr:spPr>
        <a:xfrm>
          <a:off x="0" y="1764093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664" name="フローチャート : 判断 663"/>
        <xdr:cNvSpPr/>
      </xdr:nvSpPr>
      <xdr:spPr>
        <a:xfrm>
          <a:off x="0" y="175018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5" name="テキスト ボックス 66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6" name="テキスト ボックス 66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7" name="テキスト ボックス 66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8" name="テキスト ボックス 66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9" name="テキスト ボックス 66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670" name="円/楕円 669"/>
        <xdr:cNvSpPr/>
      </xdr:nvSpPr>
      <xdr:spPr>
        <a:xfrm>
          <a:off x="0" y="175818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116857</xdr:rowOff>
    </xdr:from>
    <xdr:ext cx="405111" cy="259045"/>
    <xdr:sp macro="" textlink="">
      <xdr:nvSpPr>
        <xdr:cNvPr id="671" name="【庁舎】&#10;有形固定資産減価償却率該当値テキスト"/>
        <xdr:cNvSpPr txBox="1"/>
      </xdr:nvSpPr>
      <xdr:spPr>
        <a:xfrm>
          <a:off x="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133986</xdr:rowOff>
    </xdr:from>
    <xdr:to>
      <xdr:col>22</xdr:col>
      <xdr:colOff>415925</xdr:colOff>
      <xdr:row>103</xdr:row>
      <xdr:rowOff>64136</xdr:rowOff>
    </xdr:to>
    <xdr:sp macro="" textlink="">
      <xdr:nvSpPr>
        <xdr:cNvPr id="672" name="円/楕円 671"/>
        <xdr:cNvSpPr/>
      </xdr:nvSpPr>
      <xdr:spPr>
        <a:xfrm>
          <a:off x="0" y="1762188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144780</xdr:rowOff>
    </xdr:from>
    <xdr:to>
      <xdr:col>23</xdr:col>
      <xdr:colOff>517525</xdr:colOff>
      <xdr:row>103</xdr:row>
      <xdr:rowOff>13336</xdr:rowOff>
    </xdr:to>
    <xdr:cxnSp macro="">
      <xdr:nvCxnSpPr>
        <xdr:cNvPr id="673" name="直線コネクタ 672"/>
        <xdr:cNvCxnSpPr/>
      </xdr:nvCxnSpPr>
      <xdr:spPr>
        <a:xfrm flipV="1">
          <a:off x="0" y="17632680"/>
          <a:ext cx="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100</xdr:row>
      <xdr:rowOff>132097</xdr:rowOff>
    </xdr:from>
    <xdr:ext cx="405111" cy="259045"/>
    <xdr:sp macro="" textlink="">
      <xdr:nvSpPr>
        <xdr:cNvPr id="674" name="n_1aveValue【庁舎】&#10;有形固定資産減価償却率"/>
        <xdr:cNvSpPr txBox="1"/>
      </xdr:nvSpPr>
      <xdr:spPr>
        <a:xfrm>
          <a:off x="0"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55263</xdr:rowOff>
    </xdr:from>
    <xdr:ext cx="405111" cy="259045"/>
    <xdr:sp macro="" textlink="">
      <xdr:nvSpPr>
        <xdr:cNvPr id="675" name="n_1mainValue【庁舎】&#10;有形固定資産減価償却率"/>
        <xdr:cNvSpPr txBox="1"/>
      </xdr:nvSpPr>
      <xdr:spPr>
        <a:xfrm>
          <a:off x="0"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6" name="正方形/長方形 675"/>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7" name="正方形/長方形 67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8" name="正方形/長方形 67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9" name="正方形/長方形 67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80" name="正方形/長方形 67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81" name="正方形/長方形 68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2" name="正方形/長方形 68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3" name="正方形/長方形 682"/>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4" name="テキスト ボックス 683"/>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5" name="直線コネクタ 684"/>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86" name="テキスト ボックス 685"/>
        <xdr:cNvSpPr txBox="1"/>
      </xdr:nvSpPr>
      <xdr:spPr>
        <a:xfrm>
          <a:off x="0"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87" name="直線コネクタ 686"/>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8" name="テキスト ボックス 687"/>
        <xdr:cNvSpPr txBox="1"/>
      </xdr:nvSpPr>
      <xdr:spPr>
        <a:xfrm>
          <a:off x="0"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89" name="直線コネクタ 688"/>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90" name="テキスト ボックス 689"/>
        <xdr:cNvSpPr txBox="1"/>
      </xdr:nvSpPr>
      <xdr:spPr>
        <a:xfrm>
          <a:off x="0"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91" name="直線コネクタ 690"/>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92" name="テキスト ボックス 691"/>
        <xdr:cNvSpPr txBox="1"/>
      </xdr:nvSpPr>
      <xdr:spPr>
        <a:xfrm>
          <a:off x="0"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93" name="直線コネクタ 692"/>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94" name="テキスト ボックス 693"/>
        <xdr:cNvSpPr txBox="1"/>
      </xdr:nvSpPr>
      <xdr:spPr>
        <a:xfrm>
          <a:off x="0"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95" name="直線コネクタ 694"/>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96" name="テキスト ボックス 695"/>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7" name="直線コネクタ 696"/>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8" name="テキスト ボックス 697"/>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9" name="【庁舎】&#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700" name="直線コネクタ 699"/>
        <xdr:cNvCxnSpPr/>
      </xdr:nvCxnSpPr>
      <xdr:spPr>
        <a:xfrm flipV="1">
          <a:off x="0"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701" name="【庁舎】&#10;一人当たり面積最小値テキスト"/>
        <xdr:cNvSpPr txBox="1"/>
      </xdr:nvSpPr>
      <xdr:spPr>
        <a:xfrm>
          <a:off x="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702" name="直線コネクタ 701"/>
        <xdr:cNvCxnSpPr/>
      </xdr:nvCxnSpPr>
      <xdr:spPr>
        <a:xfrm>
          <a:off x="0" y="1848231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703" name="【庁舎】&#10;一人当たり面積最大値テキスト"/>
        <xdr:cNvSpPr txBox="1"/>
      </xdr:nvSpPr>
      <xdr:spPr>
        <a:xfrm>
          <a:off x="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704" name="直線コネクタ 703"/>
        <xdr:cNvCxnSpPr/>
      </xdr:nvCxnSpPr>
      <xdr:spPr>
        <a:xfrm>
          <a:off x="0" y="1712595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44466</xdr:rowOff>
    </xdr:from>
    <xdr:ext cx="469744" cy="259045"/>
    <xdr:sp macro="" textlink="">
      <xdr:nvSpPr>
        <xdr:cNvPr id="705" name="【庁舎】&#10;一人当たり面積平均値テキスト"/>
        <xdr:cNvSpPr txBox="1"/>
      </xdr:nvSpPr>
      <xdr:spPr>
        <a:xfrm>
          <a:off x="0" y="17703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706" name="フローチャート : 判断 705"/>
        <xdr:cNvSpPr/>
      </xdr:nvSpPr>
      <xdr:spPr>
        <a:xfrm>
          <a:off x="0" y="1785238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707" name="フローチャート : 判断 706"/>
        <xdr:cNvSpPr/>
      </xdr:nvSpPr>
      <xdr:spPr>
        <a:xfrm>
          <a:off x="0" y="1786001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8" name="テキスト ボックス 70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9" name="テキスト ボックス 70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10" name="テキスト ボックス 70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1" name="テキスト ボックス 71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2" name="テキスト ボックス 71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128270</xdr:rowOff>
    </xdr:from>
    <xdr:to>
      <xdr:col>32</xdr:col>
      <xdr:colOff>238125</xdr:colOff>
      <xdr:row>105</xdr:row>
      <xdr:rowOff>58420</xdr:rowOff>
    </xdr:to>
    <xdr:sp macro="" textlink="">
      <xdr:nvSpPr>
        <xdr:cNvPr id="713" name="円/楕円 712"/>
        <xdr:cNvSpPr/>
      </xdr:nvSpPr>
      <xdr:spPr>
        <a:xfrm>
          <a:off x="0" y="1795907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106697</xdr:rowOff>
    </xdr:from>
    <xdr:ext cx="469744" cy="259045"/>
    <xdr:sp macro="" textlink="">
      <xdr:nvSpPr>
        <xdr:cNvPr id="714" name="【庁舎】&#10;一人当たり面積該当値テキスト"/>
        <xdr:cNvSpPr txBox="1"/>
      </xdr:nvSpPr>
      <xdr:spPr>
        <a:xfrm>
          <a:off x="0"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0.273</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143511</xdr:rowOff>
    </xdr:from>
    <xdr:to>
      <xdr:col>31</xdr:col>
      <xdr:colOff>85725</xdr:colOff>
      <xdr:row>105</xdr:row>
      <xdr:rowOff>73661</xdr:rowOff>
    </xdr:to>
    <xdr:sp macro="" textlink="">
      <xdr:nvSpPr>
        <xdr:cNvPr id="715" name="円/楕円 714"/>
        <xdr:cNvSpPr/>
      </xdr:nvSpPr>
      <xdr:spPr>
        <a:xfrm>
          <a:off x="0" y="1797431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7620</xdr:rowOff>
    </xdr:from>
    <xdr:to>
      <xdr:col>32</xdr:col>
      <xdr:colOff>187325</xdr:colOff>
      <xdr:row>105</xdr:row>
      <xdr:rowOff>22861</xdr:rowOff>
    </xdr:to>
    <xdr:cxnSp macro="">
      <xdr:nvCxnSpPr>
        <xdr:cNvPr id="716" name="直線コネクタ 715"/>
        <xdr:cNvCxnSpPr/>
      </xdr:nvCxnSpPr>
      <xdr:spPr>
        <a:xfrm flipV="1">
          <a:off x="0" y="18009870"/>
          <a:ext cx="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147338</xdr:rowOff>
    </xdr:from>
    <xdr:ext cx="469744" cy="259045"/>
    <xdr:sp macro="" textlink="">
      <xdr:nvSpPr>
        <xdr:cNvPr id="717" name="n_1aveValue【庁舎】&#10;一人当たり面積"/>
        <xdr:cNvSpPr txBox="1"/>
      </xdr:nvSpPr>
      <xdr:spPr>
        <a:xfrm>
          <a:off x="0"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64788</xdr:rowOff>
    </xdr:from>
    <xdr:ext cx="469744" cy="259045"/>
    <xdr:sp macro="" textlink="">
      <xdr:nvSpPr>
        <xdr:cNvPr id="718" name="n_1mainValue【庁舎】&#10;一人当たり面積"/>
        <xdr:cNvSpPr txBox="1"/>
      </xdr:nvSpPr>
      <xdr:spPr>
        <a:xfrm>
          <a:off x="0"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9" name="正方形/長方形 718"/>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20" name="正方形/長方形 719"/>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1" name="テキスト ボックス 720"/>
        <xdr:cNvSpPr txBox="1"/>
      </xdr:nvSpPr>
      <xdr:spPr>
        <a:xfrm>
          <a:off x="0" y="19748500"/>
          <a:ext cx="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　施設類型別減価償却率では、類似団体平均値と比較し、福祉施設や市民会館が高い水準となっている。特に、市民会館は取得後</a:t>
          </a:r>
          <a:r>
            <a:rPr kumimoji="1" lang="en-US" altLang="ja-JP" sz="1100">
              <a:solidFill>
                <a:schemeClr val="dk1"/>
              </a:solidFill>
              <a:latin typeface="+mn-lt"/>
              <a:ea typeface="+mn-ea"/>
              <a:cs typeface="+mn-cs"/>
            </a:rPr>
            <a:t>40</a:t>
          </a:r>
          <a:r>
            <a:rPr kumimoji="1" lang="ja-JP" altLang="ja-JP" sz="1100">
              <a:solidFill>
                <a:schemeClr val="dk1"/>
              </a:solidFill>
              <a:latin typeface="+mn-lt"/>
              <a:ea typeface="+mn-ea"/>
              <a:cs typeface="+mn-cs"/>
            </a:rPr>
            <a:t>年が経過していることから、当初は現施設に代わる多目的施設を建設する予定であった。しかしながら、他施設の老朽化対策を含む既存事業の優先度を見直した結果、多目的施設の建設を見送ることとなり、市民会館に係る今後の方針は未だ定まっていないのが現状である。</a:t>
          </a:r>
          <a:endParaRPr lang="ja-JP" altLang="ja-JP" sz="1400"/>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千葉県鴨川市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33,984
33,449
191.14
16,254,804
15,615,452
572,294
9,551,007
19,960,272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105.0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年度決算における財政力指数は</a:t>
          </a:r>
          <a:r>
            <a:rPr kumimoji="1" lang="en-US" altLang="ja-JP" sz="1100">
              <a:solidFill>
                <a:schemeClr val="dk1"/>
              </a:solidFill>
              <a:latin typeface="+mn-lt"/>
              <a:ea typeface="+mn-ea"/>
              <a:cs typeface="+mn-cs"/>
            </a:rPr>
            <a:t>0.52</a:t>
          </a:r>
          <a:r>
            <a:rPr kumimoji="1" lang="ja-JP" altLang="ja-JP" sz="1100">
              <a:solidFill>
                <a:schemeClr val="dk1"/>
              </a:solidFill>
              <a:latin typeface="+mn-lt"/>
              <a:ea typeface="+mn-ea"/>
              <a:cs typeface="+mn-cs"/>
            </a:rPr>
            <a:t>となり、平成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年度まで</a:t>
          </a:r>
          <a:r>
            <a:rPr kumimoji="1" lang="ja-JP" altLang="en-US" sz="1100">
              <a:solidFill>
                <a:schemeClr val="dk1"/>
              </a:solidFill>
              <a:latin typeface="+mn-lt"/>
              <a:ea typeface="+mn-ea"/>
              <a:cs typeface="+mn-cs"/>
            </a:rPr>
            <a:t>の</a:t>
          </a:r>
          <a:r>
            <a:rPr kumimoji="1" lang="en-US" altLang="ja-JP" sz="1100">
              <a:solidFill>
                <a:schemeClr val="dk1"/>
              </a:solidFill>
              <a:latin typeface="+mn-lt"/>
              <a:ea typeface="+mn-ea"/>
              <a:cs typeface="+mn-cs"/>
            </a:rPr>
            <a:t>3</a:t>
          </a:r>
          <a:r>
            <a:rPr kumimoji="1" lang="ja-JP" altLang="en-US" sz="1100">
              <a:solidFill>
                <a:schemeClr val="dk1"/>
              </a:solidFill>
              <a:latin typeface="+mn-lt"/>
              <a:ea typeface="+mn-ea"/>
              <a:cs typeface="+mn-cs"/>
            </a:rPr>
            <a:t>か年維持していた数値から、減少に転じた</a:t>
          </a:r>
          <a:r>
            <a:rPr kumimoji="1" lang="ja-JP" altLang="ja-JP" sz="1100">
              <a:solidFill>
                <a:schemeClr val="dk1"/>
              </a:solidFill>
              <a:latin typeface="+mn-lt"/>
              <a:ea typeface="+mn-ea"/>
              <a:cs typeface="+mn-cs"/>
            </a:rPr>
            <a:t>。今後も市税収入の減少、高齢者人口の増加等による社会保障経費の増を主な要因として、基準財政需要額が伸びていくことが見込まれ、</a:t>
          </a:r>
          <a:r>
            <a:rPr kumimoji="1" lang="ja-JP" altLang="en-US" sz="1100">
              <a:solidFill>
                <a:schemeClr val="dk1"/>
              </a:solidFill>
              <a:latin typeface="+mn-lt"/>
              <a:ea typeface="+mn-ea"/>
              <a:cs typeface="+mn-cs"/>
            </a:rPr>
            <a:t>指数の低下が</a:t>
          </a:r>
          <a:r>
            <a:rPr kumimoji="1" lang="ja-JP" altLang="ja-JP" sz="1100">
              <a:solidFill>
                <a:schemeClr val="dk1"/>
              </a:solidFill>
              <a:latin typeface="+mn-lt"/>
              <a:ea typeface="+mn-ea"/>
              <a:cs typeface="+mn-cs"/>
            </a:rPr>
            <a:t>予測される。この状況に対応するため、市町村合併以降、各種行政財政改革への取組などにより財政基盤の強化に努めてきたところであるが、今後も引き続き市税の徴収強化や新たな歳入の確保に取り組み、財政基盤の安定化に努めるものとす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116417</xdr:rowOff>
    </xdr:to>
    <xdr:cxnSp macro="">
      <xdr:nvCxnSpPr>
        <xdr:cNvPr id="68" name="直線コネクタ 67"/>
        <xdr:cNvCxnSpPr/>
      </xdr:nvCxnSpPr>
      <xdr:spPr>
        <a:xfrm>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96308</xdr:rowOff>
    </xdr:to>
    <xdr:cxnSp macro="">
      <xdr:nvCxnSpPr>
        <xdr:cNvPr id="71" name="直線コネクタ 70"/>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96308</xdr:rowOff>
    </xdr:to>
    <xdr:cxnSp macro="">
      <xdr:nvCxnSpPr>
        <xdr:cNvPr id="74" name="直線コネクタ 73"/>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96308</xdr:rowOff>
    </xdr:to>
    <xdr:cxnSp macro="">
      <xdr:nvCxnSpPr>
        <xdr:cNvPr id="77" name="直線コネクタ 76"/>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8"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9" name="円/楕円 88"/>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90" name="テキスト ボックス 89"/>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157285</xdr:rowOff>
    </xdr:from>
    <xdr:ext cx="762000" cy="259045"/>
    <xdr:sp macro="" textlink="">
      <xdr:nvSpPr>
        <xdr:cNvPr id="92" name="テキスト ボックス 91"/>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157285</xdr:rowOff>
    </xdr:from>
    <xdr:ext cx="762000" cy="259045"/>
    <xdr:sp macro="" textlink="">
      <xdr:nvSpPr>
        <xdr:cNvPr id="94" name="テキスト ボックス 93"/>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157285</xdr:rowOff>
    </xdr:from>
    <xdr:ext cx="762000" cy="259045"/>
    <xdr:sp macro="" textlink="">
      <xdr:nvSpPr>
        <xdr:cNvPr id="96" name="テキスト ボックス 95"/>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年度決算における経常収支比率は</a:t>
          </a:r>
          <a:r>
            <a:rPr lang="en-US" altLang="ja-JP" sz="1100" b="0" i="0" baseline="0">
              <a:solidFill>
                <a:schemeClr val="dk1"/>
              </a:solidFill>
              <a:latin typeface="+mn-lt"/>
              <a:ea typeface="+mn-ea"/>
              <a:cs typeface="+mn-cs"/>
            </a:rPr>
            <a:t>93.7</a:t>
          </a:r>
          <a:r>
            <a:rPr lang="ja-JP" altLang="ja-JP" sz="1100" b="0" i="0" baseline="0">
              <a:solidFill>
                <a:schemeClr val="dk1"/>
              </a:solidFill>
              <a:latin typeface="+mn-lt"/>
              <a:ea typeface="+mn-ea"/>
              <a:cs typeface="+mn-cs"/>
            </a:rPr>
            <a:t>％となり、前年度決算数値と比べ</a:t>
          </a:r>
          <a:r>
            <a:rPr lang="en-US" altLang="ja-JP" sz="1100" b="0" i="0" baseline="0">
              <a:solidFill>
                <a:schemeClr val="dk1"/>
              </a:solidFill>
              <a:latin typeface="+mn-lt"/>
              <a:ea typeface="+mn-ea"/>
              <a:cs typeface="+mn-cs"/>
            </a:rPr>
            <a:t>3.5</a:t>
          </a:r>
          <a:r>
            <a:rPr lang="ja-JP" altLang="ja-JP" sz="1100" b="0" i="0" baseline="0">
              <a:solidFill>
                <a:schemeClr val="dk1"/>
              </a:solidFill>
              <a:latin typeface="+mn-lt"/>
              <a:ea typeface="+mn-ea"/>
              <a:cs typeface="+mn-cs"/>
            </a:rPr>
            <a:t>％の増となった。この要因として、</a:t>
          </a:r>
          <a:r>
            <a:rPr lang="ja-JP" altLang="en-US" sz="1100" b="0" i="0" baseline="0">
              <a:solidFill>
                <a:schemeClr val="dk1"/>
              </a:solidFill>
              <a:latin typeface="+mn-lt"/>
              <a:ea typeface="+mn-ea"/>
              <a:cs typeface="+mn-cs"/>
            </a:rPr>
            <a:t>扶助費</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補助費等</a:t>
          </a:r>
          <a:r>
            <a:rPr lang="ja-JP" altLang="ja-JP" sz="1100" b="0" i="0" baseline="0">
              <a:solidFill>
                <a:schemeClr val="dk1"/>
              </a:solidFill>
              <a:latin typeface="+mn-lt"/>
              <a:ea typeface="+mn-ea"/>
              <a:cs typeface="+mn-cs"/>
            </a:rPr>
            <a:t>の増等が挙げられる。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本市の経常収支比率は、類似団体</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全国平均</a:t>
          </a:r>
          <a:r>
            <a:rPr lang="ja-JP" altLang="en-US" sz="1100" b="0" i="0" baseline="0">
              <a:solidFill>
                <a:schemeClr val="dk1"/>
              </a:solidFill>
              <a:latin typeface="+mn-lt"/>
              <a:ea typeface="+mn-ea"/>
              <a:cs typeface="+mn-cs"/>
            </a:rPr>
            <a:t>及び</a:t>
          </a:r>
          <a:r>
            <a:rPr lang="ja-JP" altLang="ja-JP" sz="1100" b="0" i="0" baseline="0">
              <a:solidFill>
                <a:schemeClr val="dk1"/>
              </a:solidFill>
              <a:latin typeface="+mn-lt"/>
              <a:ea typeface="+mn-ea"/>
              <a:cs typeface="+mn-cs"/>
            </a:rPr>
            <a:t>千葉県平均と比較すると</a:t>
          </a:r>
          <a:r>
            <a:rPr lang="en-US" altLang="ja-JP" sz="1100" b="0" i="0" baseline="0">
              <a:solidFill>
                <a:schemeClr val="dk1"/>
              </a:solidFill>
              <a:latin typeface="+mn-lt"/>
              <a:ea typeface="+mn-ea"/>
              <a:cs typeface="+mn-cs"/>
            </a:rPr>
            <a:t>1</a:t>
          </a:r>
          <a:r>
            <a:rPr lang="ja-JP" altLang="en-US"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3</a:t>
          </a:r>
          <a:r>
            <a:rPr lang="ja-JP" altLang="en-US" sz="1100" b="0" i="0" baseline="0">
              <a:solidFill>
                <a:schemeClr val="dk1"/>
              </a:solidFill>
              <a:latin typeface="+mn-lt"/>
              <a:ea typeface="+mn-ea"/>
              <a:cs typeface="+mn-cs"/>
            </a:rPr>
            <a:t>％程度高い</a:t>
          </a:r>
          <a:r>
            <a:rPr lang="ja-JP" altLang="ja-JP" sz="1100" b="0" i="0" baseline="0">
              <a:solidFill>
                <a:schemeClr val="dk1"/>
              </a:solidFill>
              <a:latin typeface="+mn-lt"/>
              <a:ea typeface="+mn-ea"/>
              <a:cs typeface="+mn-cs"/>
            </a:rPr>
            <a:t>数値となって</a:t>
          </a:r>
          <a:r>
            <a:rPr lang="ja-JP" altLang="en-US" sz="1100" b="0" i="0" baseline="0">
              <a:solidFill>
                <a:schemeClr val="dk1"/>
              </a:solidFill>
              <a:latin typeface="+mn-lt"/>
              <a:ea typeface="+mn-ea"/>
              <a:cs typeface="+mn-cs"/>
            </a:rPr>
            <a:t>おり</a:t>
          </a:r>
          <a:r>
            <a:rPr lang="ja-JP" altLang="ja-JP" sz="1100" b="0" i="0" baseline="0">
              <a:solidFill>
                <a:schemeClr val="dk1"/>
              </a:solidFill>
              <a:latin typeface="+mn-lt"/>
              <a:ea typeface="+mn-ea"/>
              <a:cs typeface="+mn-cs"/>
            </a:rPr>
            <a:t>、人件費が</a:t>
          </a:r>
          <a:r>
            <a:rPr lang="en-US" altLang="ja-JP" sz="1100" b="0" i="0" baseline="0">
              <a:solidFill>
                <a:schemeClr val="dk1"/>
              </a:solidFill>
              <a:latin typeface="+mn-lt"/>
              <a:ea typeface="+mn-ea"/>
              <a:cs typeface="+mn-cs"/>
            </a:rPr>
            <a:t>33.2</a:t>
          </a:r>
          <a:r>
            <a:rPr lang="ja-JP" altLang="ja-JP" sz="1100" b="0" i="0" baseline="0">
              <a:solidFill>
                <a:schemeClr val="dk1"/>
              </a:solidFill>
              <a:latin typeface="+mn-lt"/>
              <a:ea typeface="+mn-ea"/>
              <a:cs typeface="+mn-cs"/>
            </a:rPr>
            <a:t>％、公債費が</a:t>
          </a:r>
          <a:r>
            <a:rPr lang="en-US" altLang="ja-JP" sz="1100" b="0" i="0" baseline="0">
              <a:solidFill>
                <a:schemeClr val="dk1"/>
              </a:solidFill>
              <a:latin typeface="+mn-lt"/>
              <a:ea typeface="+mn-ea"/>
              <a:cs typeface="+mn-cs"/>
            </a:rPr>
            <a:t>19.5</a:t>
          </a:r>
          <a:r>
            <a:rPr lang="ja-JP" altLang="ja-JP" sz="1100" b="0" i="0" baseline="0">
              <a:solidFill>
                <a:schemeClr val="dk1"/>
              </a:solidFill>
              <a:latin typeface="+mn-lt"/>
              <a:ea typeface="+mn-ea"/>
              <a:cs typeface="+mn-cs"/>
            </a:rPr>
            <a:t>％と両比率が高い水準にあることや、</a:t>
          </a:r>
          <a:r>
            <a:rPr lang="ja-JP" altLang="en-US" sz="1100" b="0" i="0" baseline="0">
              <a:solidFill>
                <a:schemeClr val="dk1"/>
              </a:solidFill>
              <a:latin typeface="+mn-lt"/>
              <a:ea typeface="+mn-ea"/>
              <a:cs typeface="+mn-cs"/>
            </a:rPr>
            <a:t>普通</a:t>
          </a:r>
          <a:r>
            <a:rPr lang="ja-JP" altLang="ja-JP" sz="1100" b="0" i="0" baseline="0">
              <a:solidFill>
                <a:schemeClr val="dk1"/>
              </a:solidFill>
              <a:latin typeface="+mn-lt"/>
              <a:ea typeface="+mn-ea"/>
              <a:cs typeface="+mn-cs"/>
            </a:rPr>
            <a:t>交付税が算定の特例により減少</a:t>
          </a:r>
          <a:r>
            <a:rPr lang="ja-JP" altLang="en-US" sz="1100" b="0" i="0" baseline="0">
              <a:solidFill>
                <a:schemeClr val="dk1"/>
              </a:solidFill>
              <a:latin typeface="+mn-lt"/>
              <a:ea typeface="+mn-ea"/>
              <a:cs typeface="+mn-cs"/>
            </a:rPr>
            <a:t>を考慮し</a:t>
          </a:r>
          <a:r>
            <a:rPr lang="ja-JP" altLang="ja-JP" sz="1100" b="0" i="0" baseline="0">
              <a:solidFill>
                <a:schemeClr val="dk1"/>
              </a:solidFill>
              <a:latin typeface="+mn-lt"/>
              <a:ea typeface="+mn-ea"/>
              <a:cs typeface="+mn-cs"/>
            </a:rPr>
            <a:t>、今後も歳出全般にわたる経費の削減等に取り組み、経常経費の縮減を図る一方で、徴収強化などにより市税等経常一般財源の確保に努めるものとする。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169273</xdr:rowOff>
    </xdr:from>
    <xdr:to>
      <xdr:col>7</xdr:col>
      <xdr:colOff>152400</xdr:colOff>
      <xdr:row>60</xdr:row>
      <xdr:rowOff>118473</xdr:rowOff>
    </xdr:to>
    <xdr:cxnSp macro="">
      <xdr:nvCxnSpPr>
        <xdr:cNvPr id="133" name="直線コネクタ 132"/>
        <xdr:cNvCxnSpPr/>
      </xdr:nvCxnSpPr>
      <xdr:spPr>
        <a:xfrm>
          <a:off x="4114800" y="1028482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165826</xdr:rowOff>
    </xdr:from>
    <xdr:to>
      <xdr:col>6</xdr:col>
      <xdr:colOff>0</xdr:colOff>
      <xdr:row>59</xdr:row>
      <xdr:rowOff>169273</xdr:rowOff>
    </xdr:to>
    <xdr:cxnSp macro="">
      <xdr:nvCxnSpPr>
        <xdr:cNvPr id="136" name="直線コネクタ 135"/>
        <xdr:cNvCxnSpPr/>
      </xdr:nvCxnSpPr>
      <xdr:spPr>
        <a:xfrm>
          <a:off x="3225800" y="1028137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69306</xdr:rowOff>
    </xdr:from>
    <xdr:to>
      <xdr:col>4</xdr:col>
      <xdr:colOff>482600</xdr:colOff>
      <xdr:row>59</xdr:row>
      <xdr:rowOff>165826</xdr:rowOff>
    </xdr:to>
    <xdr:cxnSp macro="">
      <xdr:nvCxnSpPr>
        <xdr:cNvPr id="139" name="直線コネクタ 138"/>
        <xdr:cNvCxnSpPr/>
      </xdr:nvCxnSpPr>
      <xdr:spPr>
        <a:xfrm>
          <a:off x="2336800" y="1018485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48623</xdr:rowOff>
    </xdr:from>
    <xdr:to>
      <xdr:col>3</xdr:col>
      <xdr:colOff>279400</xdr:colOff>
      <xdr:row>59</xdr:row>
      <xdr:rowOff>69306</xdr:rowOff>
    </xdr:to>
    <xdr:cxnSp macro="">
      <xdr:nvCxnSpPr>
        <xdr:cNvPr id="142" name="直線コネクタ 141"/>
        <xdr:cNvCxnSpPr/>
      </xdr:nvCxnSpPr>
      <xdr:spPr>
        <a:xfrm>
          <a:off x="1447800" y="1016417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67673</xdr:rowOff>
    </xdr:from>
    <xdr:to>
      <xdr:col>7</xdr:col>
      <xdr:colOff>203200</xdr:colOff>
      <xdr:row>60</xdr:row>
      <xdr:rowOff>169273</xdr:rowOff>
    </xdr:to>
    <xdr:sp macro="" textlink="">
      <xdr:nvSpPr>
        <xdr:cNvPr id="152" name="円/楕円 151"/>
        <xdr:cNvSpPr/>
      </xdr:nvSpPr>
      <xdr:spPr>
        <a:xfrm>
          <a:off x="4902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39750</xdr:rowOff>
    </xdr:from>
    <xdr:ext cx="762000" cy="259045"/>
    <xdr:sp macro="" textlink="">
      <xdr:nvSpPr>
        <xdr:cNvPr id="153" name="財政構造の弾力性該当値テキスト"/>
        <xdr:cNvSpPr txBox="1"/>
      </xdr:nvSpPr>
      <xdr:spPr>
        <a:xfrm>
          <a:off x="50419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118473</xdr:rowOff>
    </xdr:from>
    <xdr:to>
      <xdr:col>6</xdr:col>
      <xdr:colOff>50800</xdr:colOff>
      <xdr:row>60</xdr:row>
      <xdr:rowOff>48623</xdr:rowOff>
    </xdr:to>
    <xdr:sp macro="" textlink="">
      <xdr:nvSpPr>
        <xdr:cNvPr id="154" name="円/楕円 153"/>
        <xdr:cNvSpPr/>
      </xdr:nvSpPr>
      <xdr:spPr>
        <a:xfrm>
          <a:off x="4064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33400</xdr:rowOff>
    </xdr:from>
    <xdr:ext cx="736600" cy="259045"/>
    <xdr:sp macro="" textlink="">
      <xdr:nvSpPr>
        <xdr:cNvPr id="155" name="テキスト ボックス 154"/>
        <xdr:cNvSpPr txBox="1"/>
      </xdr:nvSpPr>
      <xdr:spPr>
        <a:xfrm>
          <a:off x="3733800" y="10320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115026</xdr:rowOff>
    </xdr:from>
    <xdr:to>
      <xdr:col>4</xdr:col>
      <xdr:colOff>533400</xdr:colOff>
      <xdr:row>60</xdr:row>
      <xdr:rowOff>45176</xdr:rowOff>
    </xdr:to>
    <xdr:sp macro="" textlink="">
      <xdr:nvSpPr>
        <xdr:cNvPr id="156" name="円/楕円 155"/>
        <xdr:cNvSpPr/>
      </xdr:nvSpPr>
      <xdr:spPr>
        <a:xfrm>
          <a:off x="3175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57" name="テキスト ボックス 156"/>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18506</xdr:rowOff>
    </xdr:from>
    <xdr:to>
      <xdr:col>3</xdr:col>
      <xdr:colOff>330200</xdr:colOff>
      <xdr:row>59</xdr:row>
      <xdr:rowOff>120106</xdr:rowOff>
    </xdr:to>
    <xdr:sp macro="" textlink="">
      <xdr:nvSpPr>
        <xdr:cNvPr id="158" name="円/楕円 157"/>
        <xdr:cNvSpPr/>
      </xdr:nvSpPr>
      <xdr:spPr>
        <a:xfrm>
          <a:off x="2286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130283</xdr:rowOff>
    </xdr:from>
    <xdr:ext cx="762000" cy="259045"/>
    <xdr:sp macro="" textlink="">
      <xdr:nvSpPr>
        <xdr:cNvPr id="159" name="テキスト ボックス 158"/>
        <xdr:cNvSpPr txBox="1"/>
      </xdr:nvSpPr>
      <xdr:spPr>
        <a:xfrm>
          <a:off x="1955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169273</xdr:rowOff>
    </xdr:from>
    <xdr:to>
      <xdr:col>2</xdr:col>
      <xdr:colOff>127000</xdr:colOff>
      <xdr:row>59</xdr:row>
      <xdr:rowOff>99423</xdr:rowOff>
    </xdr:to>
    <xdr:sp macro="" textlink="">
      <xdr:nvSpPr>
        <xdr:cNvPr id="160" name="円/楕円 159"/>
        <xdr:cNvSpPr/>
      </xdr:nvSpPr>
      <xdr:spPr>
        <a:xfrm>
          <a:off x="1397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109600</xdr:rowOff>
    </xdr:from>
    <xdr:ext cx="762000" cy="259045"/>
    <xdr:sp macro="" textlink="">
      <xdr:nvSpPr>
        <xdr:cNvPr id="161" name="テキスト ボックス 160"/>
        <xdr:cNvSpPr txBox="1"/>
      </xdr:nvSpPr>
      <xdr:spPr>
        <a:xfrm>
          <a:off x="1066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[160,680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年度決算における人件費、物件費及び維持補修費の合計額の人口１人当たりの金額は、類似団体の平均値より約</a:t>
          </a:r>
          <a:r>
            <a:rPr lang="en-US" altLang="ja-JP" sz="1100" b="0" i="0" baseline="0">
              <a:solidFill>
                <a:schemeClr val="dk1"/>
              </a:solidFill>
              <a:latin typeface="+mn-lt"/>
              <a:ea typeface="+mn-ea"/>
              <a:cs typeface="+mn-cs"/>
            </a:rPr>
            <a:t>3,300</a:t>
          </a:r>
          <a:r>
            <a:rPr lang="ja-JP" altLang="ja-JP" sz="1100" b="0" i="0" baseline="0">
              <a:solidFill>
                <a:schemeClr val="dk1"/>
              </a:solidFill>
              <a:latin typeface="+mn-lt"/>
              <a:ea typeface="+mn-ea"/>
              <a:cs typeface="+mn-cs"/>
            </a:rPr>
            <a:t>円</a:t>
          </a:r>
          <a:r>
            <a:rPr lang="ja-JP" altLang="en-US" sz="1100" b="0" i="0" baseline="0">
              <a:solidFill>
                <a:schemeClr val="dk1"/>
              </a:solidFill>
              <a:latin typeface="+mn-lt"/>
              <a:ea typeface="+mn-ea"/>
              <a:cs typeface="+mn-cs"/>
            </a:rPr>
            <a:t>低</a:t>
          </a:r>
          <a:r>
            <a:rPr lang="ja-JP" altLang="ja-JP" sz="1100" b="0" i="0" baseline="0">
              <a:solidFill>
                <a:schemeClr val="dk1"/>
              </a:solidFill>
              <a:latin typeface="+mn-lt"/>
              <a:ea typeface="+mn-ea"/>
              <a:cs typeface="+mn-cs"/>
            </a:rPr>
            <a:t>い数値となって</a:t>
          </a:r>
          <a:r>
            <a:rPr lang="ja-JP" altLang="en-US" sz="1100" b="0" i="0" baseline="0">
              <a:solidFill>
                <a:schemeClr val="dk1"/>
              </a:solidFill>
              <a:latin typeface="+mn-lt"/>
              <a:ea typeface="+mn-ea"/>
              <a:cs typeface="+mn-cs"/>
            </a:rPr>
            <a:t>いるが</a:t>
          </a:r>
          <a:r>
            <a:rPr lang="ja-JP" altLang="ja-JP" sz="1100" b="0" i="0" baseline="0">
              <a:solidFill>
                <a:schemeClr val="dk1"/>
              </a:solidFill>
              <a:latin typeface="+mn-lt"/>
              <a:ea typeface="+mn-ea"/>
              <a:cs typeface="+mn-cs"/>
            </a:rPr>
            <a:t>、全国平均や千葉県平均と比較</a:t>
          </a:r>
          <a:r>
            <a:rPr lang="ja-JP" altLang="en-US" sz="1100" b="0" i="0" baseline="0">
              <a:solidFill>
                <a:schemeClr val="dk1"/>
              </a:solidFill>
              <a:latin typeface="+mn-lt"/>
              <a:ea typeface="+mn-ea"/>
              <a:cs typeface="+mn-cs"/>
            </a:rPr>
            <a:t>すると</a:t>
          </a:r>
          <a:r>
            <a:rPr lang="ja-JP" altLang="ja-JP" sz="1100" b="0" i="0" baseline="0">
              <a:solidFill>
                <a:schemeClr val="dk1"/>
              </a:solidFill>
              <a:latin typeface="+mn-lt"/>
              <a:ea typeface="+mn-ea"/>
              <a:cs typeface="+mn-cs"/>
            </a:rPr>
            <a:t>それぞれ</a:t>
          </a:r>
          <a:r>
            <a:rPr lang="en-US" altLang="ja-JP" sz="1100" b="0" i="0" baseline="0">
              <a:solidFill>
                <a:schemeClr val="dk1"/>
              </a:solidFill>
              <a:latin typeface="+mn-lt"/>
              <a:ea typeface="+mn-ea"/>
              <a:cs typeface="+mn-cs"/>
            </a:rPr>
            <a:t>37,000</a:t>
          </a:r>
          <a:r>
            <a:rPr lang="ja-JP" altLang="ja-JP" sz="1100" b="0" i="0" baseline="0">
              <a:solidFill>
                <a:schemeClr val="dk1"/>
              </a:solidFill>
              <a:latin typeface="+mn-lt"/>
              <a:ea typeface="+mn-ea"/>
              <a:cs typeface="+mn-cs"/>
            </a:rPr>
            <a:t>円から</a:t>
          </a:r>
          <a:r>
            <a:rPr lang="en-US" altLang="ja-JP" sz="1100" b="0" i="0" baseline="0">
              <a:solidFill>
                <a:schemeClr val="dk1"/>
              </a:solidFill>
              <a:latin typeface="+mn-lt"/>
              <a:ea typeface="+mn-ea"/>
              <a:cs typeface="+mn-cs"/>
            </a:rPr>
            <a:t>48,000</a:t>
          </a:r>
          <a:r>
            <a:rPr lang="ja-JP" altLang="ja-JP" sz="1100" b="0" i="0" baseline="0">
              <a:solidFill>
                <a:schemeClr val="dk1"/>
              </a:solidFill>
              <a:latin typeface="+mn-lt"/>
              <a:ea typeface="+mn-ea"/>
              <a:cs typeface="+mn-cs"/>
            </a:rPr>
            <a:t>円程度高い数値となっている。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この主な要因は人件費によるものであり、具体的にはごみ焼却施設やし尿処理施設、保育所、給食センターなどの施設運営を直営で行っているため、人口規模に比して職員数が多いことが挙げられる。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今後は、業務の民間委託の拡大</a:t>
          </a:r>
          <a:r>
            <a:rPr lang="ja-JP" altLang="en-US" sz="1100" b="0" i="0" baseline="0">
              <a:solidFill>
                <a:schemeClr val="dk1"/>
              </a:solidFill>
              <a:latin typeface="+mn-lt"/>
              <a:ea typeface="+mn-ea"/>
              <a:cs typeface="+mn-cs"/>
            </a:rPr>
            <a:t>や</a:t>
          </a:r>
          <a:r>
            <a:rPr lang="ja-JP" altLang="ja-JP" sz="1100" b="0" i="0" baseline="0">
              <a:solidFill>
                <a:schemeClr val="dk1"/>
              </a:solidFill>
              <a:latin typeface="+mn-lt"/>
              <a:ea typeface="+mn-ea"/>
              <a:cs typeface="+mn-cs"/>
            </a:rPr>
            <a:t>施設の統廃合などで人件費のコスト縮減を図る取組を行っていく必要がある。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40481</xdr:rowOff>
    </xdr:from>
    <xdr:to>
      <xdr:col>7</xdr:col>
      <xdr:colOff>152400</xdr:colOff>
      <xdr:row>83</xdr:row>
      <xdr:rowOff>58386</xdr:rowOff>
    </xdr:to>
    <xdr:cxnSp macro="">
      <xdr:nvCxnSpPr>
        <xdr:cNvPr id="196" name="直線コネクタ 195"/>
        <xdr:cNvCxnSpPr/>
      </xdr:nvCxnSpPr>
      <xdr:spPr>
        <a:xfrm>
          <a:off x="4114800" y="14270831"/>
          <a:ext cx="838200" cy="1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32800</xdr:rowOff>
    </xdr:from>
    <xdr:to>
      <xdr:col>6</xdr:col>
      <xdr:colOff>0</xdr:colOff>
      <xdr:row>83</xdr:row>
      <xdr:rowOff>40481</xdr:rowOff>
    </xdr:to>
    <xdr:cxnSp macro="">
      <xdr:nvCxnSpPr>
        <xdr:cNvPr id="199" name="直線コネクタ 198"/>
        <xdr:cNvCxnSpPr/>
      </xdr:nvCxnSpPr>
      <xdr:spPr>
        <a:xfrm>
          <a:off x="3225800" y="14263150"/>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104770</xdr:rowOff>
    </xdr:from>
    <xdr:to>
      <xdr:col>4</xdr:col>
      <xdr:colOff>482600</xdr:colOff>
      <xdr:row>83</xdr:row>
      <xdr:rowOff>32800</xdr:rowOff>
    </xdr:to>
    <xdr:cxnSp macro="">
      <xdr:nvCxnSpPr>
        <xdr:cNvPr id="202" name="直線コネクタ 201"/>
        <xdr:cNvCxnSpPr/>
      </xdr:nvCxnSpPr>
      <xdr:spPr>
        <a:xfrm>
          <a:off x="2336800" y="14163670"/>
          <a:ext cx="889000" cy="9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78299</xdr:rowOff>
    </xdr:from>
    <xdr:to>
      <xdr:col>3</xdr:col>
      <xdr:colOff>279400</xdr:colOff>
      <xdr:row>82</xdr:row>
      <xdr:rowOff>104770</xdr:rowOff>
    </xdr:to>
    <xdr:cxnSp macro="">
      <xdr:nvCxnSpPr>
        <xdr:cNvPr id="205" name="直線コネクタ 204"/>
        <xdr:cNvCxnSpPr/>
      </xdr:nvCxnSpPr>
      <xdr:spPr>
        <a:xfrm>
          <a:off x="1447800" y="14137199"/>
          <a:ext cx="889000" cy="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7586</xdr:rowOff>
    </xdr:from>
    <xdr:to>
      <xdr:col>7</xdr:col>
      <xdr:colOff>203200</xdr:colOff>
      <xdr:row>83</xdr:row>
      <xdr:rowOff>109186</xdr:rowOff>
    </xdr:to>
    <xdr:sp macro="" textlink="">
      <xdr:nvSpPr>
        <xdr:cNvPr id="215" name="円/楕円 214"/>
        <xdr:cNvSpPr/>
      </xdr:nvSpPr>
      <xdr:spPr>
        <a:xfrm>
          <a:off x="4902200" y="142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24113</xdr:rowOff>
    </xdr:from>
    <xdr:ext cx="762000" cy="259045"/>
    <xdr:sp macro="" textlink="">
      <xdr:nvSpPr>
        <xdr:cNvPr id="216" name="人件費・物件費等の状況該当値テキスト"/>
        <xdr:cNvSpPr txBox="1"/>
      </xdr:nvSpPr>
      <xdr:spPr>
        <a:xfrm>
          <a:off x="5041900" y="1408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160,680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161131</xdr:rowOff>
    </xdr:from>
    <xdr:to>
      <xdr:col>6</xdr:col>
      <xdr:colOff>50800</xdr:colOff>
      <xdr:row>83</xdr:row>
      <xdr:rowOff>91281</xdr:rowOff>
    </xdr:to>
    <xdr:sp macro="" textlink="">
      <xdr:nvSpPr>
        <xdr:cNvPr id="217" name="円/楕円 216"/>
        <xdr:cNvSpPr/>
      </xdr:nvSpPr>
      <xdr:spPr>
        <a:xfrm>
          <a:off x="4064000" y="142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76058</xdr:rowOff>
    </xdr:from>
    <xdr:ext cx="736600" cy="259045"/>
    <xdr:sp macro="" textlink="">
      <xdr:nvSpPr>
        <xdr:cNvPr id="218" name="テキスト ボックス 217"/>
        <xdr:cNvSpPr txBox="1"/>
      </xdr:nvSpPr>
      <xdr:spPr>
        <a:xfrm>
          <a:off x="3733800" y="14306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158,454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153450</xdr:rowOff>
    </xdr:from>
    <xdr:to>
      <xdr:col>4</xdr:col>
      <xdr:colOff>533400</xdr:colOff>
      <xdr:row>83</xdr:row>
      <xdr:rowOff>83600</xdr:rowOff>
    </xdr:to>
    <xdr:sp macro="" textlink="">
      <xdr:nvSpPr>
        <xdr:cNvPr id="219" name="円/楕円 218"/>
        <xdr:cNvSpPr/>
      </xdr:nvSpPr>
      <xdr:spPr>
        <a:xfrm>
          <a:off x="3175000" y="142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68377</xdr:rowOff>
    </xdr:from>
    <xdr:ext cx="762000" cy="259045"/>
    <xdr:sp macro="" textlink="">
      <xdr:nvSpPr>
        <xdr:cNvPr id="220" name="テキスト ボックス 219"/>
        <xdr:cNvSpPr txBox="1"/>
      </xdr:nvSpPr>
      <xdr:spPr>
        <a:xfrm>
          <a:off x="2844800" y="142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157,499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53970</xdr:rowOff>
    </xdr:from>
    <xdr:to>
      <xdr:col>3</xdr:col>
      <xdr:colOff>330200</xdr:colOff>
      <xdr:row>82</xdr:row>
      <xdr:rowOff>155570</xdr:rowOff>
    </xdr:to>
    <xdr:sp macro="" textlink="">
      <xdr:nvSpPr>
        <xdr:cNvPr id="221" name="円/楕円 220"/>
        <xdr:cNvSpPr/>
      </xdr:nvSpPr>
      <xdr:spPr>
        <a:xfrm>
          <a:off x="2286000" y="141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165747</xdr:rowOff>
    </xdr:from>
    <xdr:ext cx="762000" cy="259045"/>
    <xdr:sp macro="" textlink="">
      <xdr:nvSpPr>
        <xdr:cNvPr id="222" name="テキスト ボックス 221"/>
        <xdr:cNvSpPr txBox="1"/>
      </xdr:nvSpPr>
      <xdr:spPr>
        <a:xfrm>
          <a:off x="1955800" y="138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145,131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27499</xdr:rowOff>
    </xdr:from>
    <xdr:to>
      <xdr:col>2</xdr:col>
      <xdr:colOff>127000</xdr:colOff>
      <xdr:row>82</xdr:row>
      <xdr:rowOff>129099</xdr:rowOff>
    </xdr:to>
    <xdr:sp macro="" textlink="">
      <xdr:nvSpPr>
        <xdr:cNvPr id="223" name="円/楕円 222"/>
        <xdr:cNvSpPr/>
      </xdr:nvSpPr>
      <xdr:spPr>
        <a:xfrm>
          <a:off x="1397000" y="140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139276</xdr:rowOff>
    </xdr:from>
    <xdr:ext cx="762000" cy="259045"/>
    <xdr:sp macro="" textlink="">
      <xdr:nvSpPr>
        <xdr:cNvPr id="224" name="テキスト ボックス 223"/>
        <xdr:cNvSpPr txBox="1"/>
      </xdr:nvSpPr>
      <xdr:spPr>
        <a:xfrm>
          <a:off x="1066800" y="1385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本市における平成</a:t>
          </a:r>
          <a:r>
            <a:rPr kumimoji="1" lang="en-US" altLang="ja-JP" sz="1100">
              <a:solidFill>
                <a:schemeClr val="dk1"/>
              </a:solidFill>
              <a:latin typeface="+mn-lt"/>
              <a:ea typeface="+mn-ea"/>
              <a:cs typeface="+mn-cs"/>
            </a:rPr>
            <a:t>29</a:t>
          </a:r>
          <a:r>
            <a:rPr kumimoji="1" lang="ja-JP" altLang="ja-JP" sz="1100">
              <a:solidFill>
                <a:schemeClr val="dk1"/>
              </a:solidFill>
              <a:latin typeface="+mn-lt"/>
              <a:ea typeface="+mn-ea"/>
              <a:cs typeface="+mn-cs"/>
            </a:rPr>
            <a:t>年</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月</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日現在のラスパイレス指数は</a:t>
          </a:r>
          <a:r>
            <a:rPr kumimoji="1" lang="en-US" altLang="ja-JP" sz="1100">
              <a:solidFill>
                <a:schemeClr val="dk1"/>
              </a:solidFill>
              <a:latin typeface="+mn-lt"/>
              <a:ea typeface="+mn-ea"/>
              <a:cs typeface="+mn-cs"/>
            </a:rPr>
            <a:t>100.3</a:t>
          </a:r>
          <a:r>
            <a:rPr kumimoji="1" lang="ja-JP" altLang="ja-JP" sz="1100">
              <a:solidFill>
                <a:schemeClr val="dk1"/>
              </a:solidFill>
              <a:latin typeface="+mn-lt"/>
              <a:ea typeface="+mn-ea"/>
              <a:cs typeface="+mn-cs"/>
            </a:rPr>
            <a:t>であり、全国平均を上回る水準となっている。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この主な要因として、経験年数階層の変動、及び現給保障者の割合が国家公務員と比較すると少ないことが挙げられる。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今後も引き続き、より一層の給与の適正化に努める。</a:t>
          </a:r>
          <a:endParaRPr kumimoji="1" lang="en-US"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49848</xdr:rowOff>
    </xdr:from>
    <xdr:to>
      <xdr:col>24</xdr:col>
      <xdr:colOff>558800</xdr:colOff>
      <xdr:row>85</xdr:row>
      <xdr:rowOff>61913</xdr:rowOff>
    </xdr:to>
    <xdr:cxnSp macro="">
      <xdr:nvCxnSpPr>
        <xdr:cNvPr id="254" name="直線コネクタ 253"/>
        <xdr:cNvCxnSpPr/>
      </xdr:nvCxnSpPr>
      <xdr:spPr>
        <a:xfrm flipV="1">
          <a:off x="16179800" y="1462309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43814</xdr:rowOff>
    </xdr:from>
    <xdr:to>
      <xdr:col>23</xdr:col>
      <xdr:colOff>406400</xdr:colOff>
      <xdr:row>85</xdr:row>
      <xdr:rowOff>61913</xdr:rowOff>
    </xdr:to>
    <xdr:cxnSp macro="">
      <xdr:nvCxnSpPr>
        <xdr:cNvPr id="257" name="直線コネクタ 256"/>
        <xdr:cNvCxnSpPr/>
      </xdr:nvCxnSpPr>
      <xdr:spPr>
        <a:xfrm>
          <a:off x="15290800" y="14617064"/>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19686</xdr:rowOff>
    </xdr:from>
    <xdr:to>
      <xdr:col>23</xdr:col>
      <xdr:colOff>457200</xdr:colOff>
      <xdr:row>84</xdr:row>
      <xdr:rowOff>121286</xdr:rowOff>
    </xdr:to>
    <xdr:sp macro="" textlink="">
      <xdr:nvSpPr>
        <xdr:cNvPr id="258" name="フローチャート : 判断 257"/>
        <xdr:cNvSpPr/>
      </xdr:nvSpPr>
      <xdr:spPr>
        <a:xfrm>
          <a:off x="16129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131463</xdr:rowOff>
    </xdr:from>
    <xdr:ext cx="736600" cy="259045"/>
    <xdr:sp macro="" textlink="">
      <xdr:nvSpPr>
        <xdr:cNvPr id="259" name="テキスト ボックス 258"/>
        <xdr:cNvSpPr txBox="1"/>
      </xdr:nvSpPr>
      <xdr:spPr>
        <a:xfrm>
          <a:off x="15798800" y="1419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43814</xdr:rowOff>
    </xdr:from>
    <xdr:to>
      <xdr:col>22</xdr:col>
      <xdr:colOff>203200</xdr:colOff>
      <xdr:row>85</xdr:row>
      <xdr:rowOff>80011</xdr:rowOff>
    </xdr:to>
    <xdr:cxnSp macro="">
      <xdr:nvCxnSpPr>
        <xdr:cNvPr id="260" name="直線コネクタ 259"/>
        <xdr:cNvCxnSpPr/>
      </xdr:nvCxnSpPr>
      <xdr:spPr>
        <a:xfrm flipV="1">
          <a:off x="14401800" y="146170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142875</xdr:rowOff>
    </xdr:from>
    <xdr:to>
      <xdr:col>22</xdr:col>
      <xdr:colOff>254000</xdr:colOff>
      <xdr:row>84</xdr:row>
      <xdr:rowOff>73025</xdr:rowOff>
    </xdr:to>
    <xdr:sp macro="" textlink="">
      <xdr:nvSpPr>
        <xdr:cNvPr id="261" name="フローチャート : 判断 260"/>
        <xdr:cNvSpPr/>
      </xdr:nvSpPr>
      <xdr:spPr>
        <a:xfrm>
          <a:off x="152400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83202</xdr:rowOff>
    </xdr:from>
    <xdr:ext cx="762000" cy="259045"/>
    <xdr:sp macro="" textlink="">
      <xdr:nvSpPr>
        <xdr:cNvPr id="262" name="テキスト ボックス 261"/>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88</xdr:row>
      <xdr:rowOff>54293</xdr:rowOff>
    </xdr:to>
    <xdr:cxnSp macro="">
      <xdr:nvCxnSpPr>
        <xdr:cNvPr id="263" name="直線コネクタ 262"/>
        <xdr:cNvCxnSpPr/>
      </xdr:nvCxnSpPr>
      <xdr:spPr>
        <a:xfrm flipV="1">
          <a:off x="13512800" y="14653261"/>
          <a:ext cx="889000" cy="4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4" name="フローチャート : 判断 263"/>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5" name="テキスト ボックス 264"/>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6" name="フローチャート : 判断 265"/>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7" name="テキスト ボックス 266"/>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170498</xdr:rowOff>
    </xdr:from>
    <xdr:to>
      <xdr:col>24</xdr:col>
      <xdr:colOff>609600</xdr:colOff>
      <xdr:row>85</xdr:row>
      <xdr:rowOff>100648</xdr:rowOff>
    </xdr:to>
    <xdr:sp macro="" textlink="">
      <xdr:nvSpPr>
        <xdr:cNvPr id="273" name="円/楕円 272"/>
        <xdr:cNvSpPr/>
      </xdr:nvSpPr>
      <xdr:spPr>
        <a:xfrm>
          <a:off x="169672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142575</xdr:rowOff>
    </xdr:from>
    <xdr:ext cx="762000" cy="259045"/>
    <xdr:sp macro="" textlink="">
      <xdr:nvSpPr>
        <xdr:cNvPr id="274" name="給与水準   （国との比較）該当値テキスト"/>
        <xdr:cNvSpPr txBox="1"/>
      </xdr:nvSpPr>
      <xdr:spPr>
        <a:xfrm>
          <a:off x="17106900" y="1454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11113</xdr:rowOff>
    </xdr:from>
    <xdr:to>
      <xdr:col>23</xdr:col>
      <xdr:colOff>457200</xdr:colOff>
      <xdr:row>85</xdr:row>
      <xdr:rowOff>112713</xdr:rowOff>
    </xdr:to>
    <xdr:sp macro="" textlink="">
      <xdr:nvSpPr>
        <xdr:cNvPr id="275" name="円/楕円 274"/>
        <xdr:cNvSpPr/>
      </xdr:nvSpPr>
      <xdr:spPr>
        <a:xfrm>
          <a:off x="16129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97490</xdr:rowOff>
    </xdr:from>
    <xdr:ext cx="736600" cy="259045"/>
    <xdr:sp macro="" textlink="">
      <xdr:nvSpPr>
        <xdr:cNvPr id="276" name="テキスト ボックス 275"/>
        <xdr:cNvSpPr txBox="1"/>
      </xdr:nvSpPr>
      <xdr:spPr>
        <a:xfrm>
          <a:off x="15798800" y="1467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164464</xdr:rowOff>
    </xdr:from>
    <xdr:to>
      <xdr:col>22</xdr:col>
      <xdr:colOff>254000</xdr:colOff>
      <xdr:row>85</xdr:row>
      <xdr:rowOff>94614</xdr:rowOff>
    </xdr:to>
    <xdr:sp macro="" textlink="">
      <xdr:nvSpPr>
        <xdr:cNvPr id="277" name="円/楕円 276"/>
        <xdr:cNvSpPr/>
      </xdr:nvSpPr>
      <xdr:spPr>
        <a:xfrm>
          <a:off x="15240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79391</xdr:rowOff>
    </xdr:from>
    <xdr:ext cx="762000" cy="259045"/>
    <xdr:sp macro="" textlink="">
      <xdr:nvSpPr>
        <xdr:cNvPr id="278" name="テキスト ボックス 277"/>
        <xdr:cNvSpPr txBox="1"/>
      </xdr:nvSpPr>
      <xdr:spPr>
        <a:xfrm>
          <a:off x="14909800" y="1465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9" name="円/楕円 278"/>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80" name="テキスト ボックス 279"/>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3493</xdr:rowOff>
    </xdr:from>
    <xdr:to>
      <xdr:col>19</xdr:col>
      <xdr:colOff>533400</xdr:colOff>
      <xdr:row>88</xdr:row>
      <xdr:rowOff>105093</xdr:rowOff>
    </xdr:to>
    <xdr:sp macro="" textlink="">
      <xdr:nvSpPr>
        <xdr:cNvPr id="281" name="円/楕円 280"/>
        <xdr:cNvSpPr/>
      </xdr:nvSpPr>
      <xdr:spPr>
        <a:xfrm>
          <a:off x="13462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89870</xdr:rowOff>
    </xdr:from>
    <xdr:ext cx="762000" cy="259045"/>
    <xdr:sp macro="" textlink="">
      <xdr:nvSpPr>
        <xdr:cNvPr id="282" name="テキスト ボックス 281"/>
        <xdr:cNvSpPr txBox="1"/>
      </xdr:nvSpPr>
      <xdr:spPr>
        <a:xfrm>
          <a:off x="13131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本市における人口千人当たりの職員数は</a:t>
          </a:r>
          <a:r>
            <a:rPr kumimoji="1" lang="en-US" altLang="ja-JP" sz="1100">
              <a:solidFill>
                <a:schemeClr val="dk1"/>
              </a:solidFill>
              <a:latin typeface="+mn-lt"/>
              <a:ea typeface="+mn-ea"/>
              <a:cs typeface="+mn-cs"/>
            </a:rPr>
            <a:t>11.95</a:t>
          </a:r>
          <a:r>
            <a:rPr kumimoji="1" lang="ja-JP" altLang="ja-JP" sz="1100">
              <a:solidFill>
                <a:schemeClr val="dk1"/>
              </a:solidFill>
              <a:latin typeface="+mn-lt"/>
              <a:ea typeface="+mn-ea"/>
              <a:cs typeface="+mn-cs"/>
            </a:rPr>
            <a:t>人であり、類似団体平均と比較すると高い数値となっており、この要因として、地理的条件等により保育園、幼稚園が多く、清掃センター、衛生センター、給食センター、及び総合運動施設など市の規模に比して直営施設が多くなっていることが挙げ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このため、平成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月に定員適正化計画を策定し、小学校及び中学校の適正配置（統廃合の推進）、幼稚園・保育園の一元化、給食センターの民営化、ごみ、し尿の収集業務の民間委託導入等を積極的に図りつつ、技能労務職員については、退職者の補充を行わないことなどにより、職員削減を進め、適正な定員管理に努めていくこととした。</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144175</xdr:rowOff>
    </xdr:from>
    <xdr:to>
      <xdr:col>24</xdr:col>
      <xdr:colOff>558800</xdr:colOff>
      <xdr:row>63</xdr:row>
      <xdr:rowOff>160262</xdr:rowOff>
    </xdr:to>
    <xdr:cxnSp macro="">
      <xdr:nvCxnSpPr>
        <xdr:cNvPr id="319" name="直線コネクタ 318"/>
        <xdr:cNvCxnSpPr/>
      </xdr:nvCxnSpPr>
      <xdr:spPr>
        <a:xfrm>
          <a:off x="16179800" y="1094552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0"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128088</xdr:rowOff>
    </xdr:from>
    <xdr:to>
      <xdr:col>23</xdr:col>
      <xdr:colOff>406400</xdr:colOff>
      <xdr:row>63</xdr:row>
      <xdr:rowOff>144175</xdr:rowOff>
    </xdr:to>
    <xdr:cxnSp macro="">
      <xdr:nvCxnSpPr>
        <xdr:cNvPr id="322" name="直線コネクタ 321"/>
        <xdr:cNvCxnSpPr/>
      </xdr:nvCxnSpPr>
      <xdr:spPr>
        <a:xfrm>
          <a:off x="15290800" y="1092943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3" name="フローチャート : 判断 322"/>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4" name="テキスト ボックス 323"/>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121194</xdr:rowOff>
    </xdr:from>
    <xdr:to>
      <xdr:col>22</xdr:col>
      <xdr:colOff>203200</xdr:colOff>
      <xdr:row>63</xdr:row>
      <xdr:rowOff>128088</xdr:rowOff>
    </xdr:to>
    <xdr:cxnSp macro="">
      <xdr:nvCxnSpPr>
        <xdr:cNvPr id="325" name="直線コネクタ 324"/>
        <xdr:cNvCxnSpPr/>
      </xdr:nvCxnSpPr>
      <xdr:spPr>
        <a:xfrm>
          <a:off x="14401800" y="109225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26" name="フローチャート : 判断 325"/>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27" name="テキスト ボックス 326"/>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105108</xdr:rowOff>
    </xdr:from>
    <xdr:to>
      <xdr:col>21</xdr:col>
      <xdr:colOff>0</xdr:colOff>
      <xdr:row>63</xdr:row>
      <xdr:rowOff>121194</xdr:rowOff>
    </xdr:to>
    <xdr:cxnSp macro="">
      <xdr:nvCxnSpPr>
        <xdr:cNvPr id="328" name="直線コネクタ 327"/>
        <xdr:cNvCxnSpPr/>
      </xdr:nvCxnSpPr>
      <xdr:spPr>
        <a:xfrm>
          <a:off x="13512800" y="1090645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29" name="フローチャート : 判断 328"/>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0" name="テキスト ボックス 329"/>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1" name="フローチャート : 判断 330"/>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2" name="テキスト ボックス 331"/>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109462</xdr:rowOff>
    </xdr:from>
    <xdr:to>
      <xdr:col>24</xdr:col>
      <xdr:colOff>609600</xdr:colOff>
      <xdr:row>64</xdr:row>
      <xdr:rowOff>39612</xdr:rowOff>
    </xdr:to>
    <xdr:sp macro="" textlink="">
      <xdr:nvSpPr>
        <xdr:cNvPr id="338" name="円/楕円 337"/>
        <xdr:cNvSpPr/>
      </xdr:nvSpPr>
      <xdr:spPr>
        <a:xfrm>
          <a:off x="16967200" y="109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81539</xdr:rowOff>
    </xdr:from>
    <xdr:ext cx="762000" cy="259045"/>
    <xdr:sp macro="" textlink="">
      <xdr:nvSpPr>
        <xdr:cNvPr id="339" name="定員管理の状況該当値テキスト"/>
        <xdr:cNvSpPr txBox="1"/>
      </xdr:nvSpPr>
      <xdr:spPr>
        <a:xfrm>
          <a:off x="17106900" y="1088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93375</xdr:rowOff>
    </xdr:from>
    <xdr:to>
      <xdr:col>23</xdr:col>
      <xdr:colOff>457200</xdr:colOff>
      <xdr:row>64</xdr:row>
      <xdr:rowOff>23525</xdr:rowOff>
    </xdr:to>
    <xdr:sp macro="" textlink="">
      <xdr:nvSpPr>
        <xdr:cNvPr id="340" name="円/楕円 339"/>
        <xdr:cNvSpPr/>
      </xdr:nvSpPr>
      <xdr:spPr>
        <a:xfrm>
          <a:off x="16129000" y="108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8302</xdr:rowOff>
    </xdr:from>
    <xdr:ext cx="736600" cy="259045"/>
    <xdr:sp macro="" textlink="">
      <xdr:nvSpPr>
        <xdr:cNvPr id="341" name="テキスト ボックス 340"/>
        <xdr:cNvSpPr txBox="1"/>
      </xdr:nvSpPr>
      <xdr:spPr>
        <a:xfrm>
          <a:off x="15798800" y="1098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77288</xdr:rowOff>
    </xdr:from>
    <xdr:to>
      <xdr:col>22</xdr:col>
      <xdr:colOff>254000</xdr:colOff>
      <xdr:row>64</xdr:row>
      <xdr:rowOff>7438</xdr:rowOff>
    </xdr:to>
    <xdr:sp macro="" textlink="">
      <xdr:nvSpPr>
        <xdr:cNvPr id="342" name="円/楕円 341"/>
        <xdr:cNvSpPr/>
      </xdr:nvSpPr>
      <xdr:spPr>
        <a:xfrm>
          <a:off x="15240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163665</xdr:rowOff>
    </xdr:from>
    <xdr:ext cx="762000" cy="259045"/>
    <xdr:sp macro="" textlink="">
      <xdr:nvSpPr>
        <xdr:cNvPr id="343" name="テキスト ボックス 342"/>
        <xdr:cNvSpPr txBox="1"/>
      </xdr:nvSpPr>
      <xdr:spPr>
        <a:xfrm>
          <a:off x="14909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70394</xdr:rowOff>
    </xdr:from>
    <xdr:to>
      <xdr:col>21</xdr:col>
      <xdr:colOff>50800</xdr:colOff>
      <xdr:row>64</xdr:row>
      <xdr:rowOff>544</xdr:rowOff>
    </xdr:to>
    <xdr:sp macro="" textlink="">
      <xdr:nvSpPr>
        <xdr:cNvPr id="344" name="円/楕円 343"/>
        <xdr:cNvSpPr/>
      </xdr:nvSpPr>
      <xdr:spPr>
        <a:xfrm>
          <a:off x="14351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156771</xdr:rowOff>
    </xdr:from>
    <xdr:ext cx="762000" cy="259045"/>
    <xdr:sp macro="" textlink="">
      <xdr:nvSpPr>
        <xdr:cNvPr id="345" name="テキスト ボックス 344"/>
        <xdr:cNvSpPr txBox="1"/>
      </xdr:nvSpPr>
      <xdr:spPr>
        <a:xfrm>
          <a:off x="14020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54308</xdr:rowOff>
    </xdr:from>
    <xdr:to>
      <xdr:col>19</xdr:col>
      <xdr:colOff>533400</xdr:colOff>
      <xdr:row>63</xdr:row>
      <xdr:rowOff>155908</xdr:rowOff>
    </xdr:to>
    <xdr:sp macro="" textlink="">
      <xdr:nvSpPr>
        <xdr:cNvPr id="346" name="円/楕円 345"/>
        <xdr:cNvSpPr/>
      </xdr:nvSpPr>
      <xdr:spPr>
        <a:xfrm>
          <a:off x="13462000" y="108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140685</xdr:rowOff>
    </xdr:from>
    <xdr:ext cx="762000" cy="259045"/>
    <xdr:sp macro="" textlink="">
      <xdr:nvSpPr>
        <xdr:cNvPr id="347" name="テキスト ボックス 346"/>
        <xdr:cNvSpPr txBox="1"/>
      </xdr:nvSpPr>
      <xdr:spPr>
        <a:xfrm>
          <a:off x="13131800" y="1094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年度決算における実質公債費比率は</a:t>
          </a:r>
          <a:r>
            <a:rPr lang="en-US" altLang="ja-JP" sz="1100" b="0" i="0" baseline="0">
              <a:solidFill>
                <a:schemeClr val="dk1"/>
              </a:solidFill>
              <a:latin typeface="+mn-lt"/>
              <a:ea typeface="+mn-ea"/>
              <a:cs typeface="+mn-cs"/>
            </a:rPr>
            <a:t>10.5</a:t>
          </a:r>
          <a:r>
            <a:rPr lang="ja-JP" altLang="ja-JP" sz="1100" b="0" i="0" baseline="0">
              <a:solidFill>
                <a:schemeClr val="dk1"/>
              </a:solidFill>
              <a:latin typeface="+mn-lt"/>
              <a:ea typeface="+mn-ea"/>
              <a:cs typeface="+mn-cs"/>
            </a:rPr>
            <a:t>％となり、</a:t>
          </a:r>
          <a:r>
            <a:rPr lang="ja-JP" altLang="en-US" sz="1100" b="0" i="0" baseline="0">
              <a:solidFill>
                <a:schemeClr val="dk1"/>
              </a:solidFill>
              <a:latin typeface="+mn-lt"/>
              <a:ea typeface="+mn-ea"/>
              <a:cs typeface="+mn-cs"/>
            </a:rPr>
            <a:t>前年度と同数値ではあるが、</a:t>
          </a:r>
          <a:r>
            <a:rPr lang="ja-JP" altLang="ja-JP" sz="1100" b="0" i="0" baseline="0">
              <a:solidFill>
                <a:schemeClr val="dk1"/>
              </a:solidFill>
              <a:latin typeface="+mn-lt"/>
              <a:ea typeface="+mn-ea"/>
              <a:cs typeface="+mn-cs"/>
            </a:rPr>
            <a:t>直近５か年の推移では、徐々に改善が図られている。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本市の実質公債費比率は、</a:t>
          </a:r>
          <a:r>
            <a:rPr lang="ja-JP" altLang="en-US" sz="1100" b="0" i="0" baseline="0">
              <a:solidFill>
                <a:schemeClr val="dk1"/>
              </a:solidFill>
              <a:latin typeface="+mn-lt"/>
              <a:ea typeface="+mn-ea"/>
              <a:cs typeface="+mn-cs"/>
            </a:rPr>
            <a:t>類似団体平均、全国平均及び千葉県平均より高く、</a:t>
          </a:r>
          <a:r>
            <a:rPr lang="ja-JP" altLang="ja-JP" sz="1100" b="0" i="0" baseline="0">
              <a:solidFill>
                <a:schemeClr val="dk1"/>
              </a:solidFill>
              <a:latin typeface="+mn-lt"/>
              <a:ea typeface="+mn-ea"/>
              <a:cs typeface="+mn-cs"/>
            </a:rPr>
            <a:t>類似団体平均</a:t>
          </a:r>
          <a:r>
            <a:rPr lang="ja-JP" altLang="en-US" sz="1100" b="0" i="0" baseline="0">
              <a:solidFill>
                <a:schemeClr val="dk1"/>
              </a:solidFill>
              <a:latin typeface="+mn-lt"/>
              <a:ea typeface="+mn-ea"/>
              <a:cs typeface="+mn-cs"/>
            </a:rPr>
            <a:t>比では</a:t>
          </a:r>
          <a:r>
            <a:rPr lang="en-US" altLang="ja-JP" sz="1100" b="0" i="0" baseline="0">
              <a:solidFill>
                <a:schemeClr val="dk1"/>
              </a:solidFill>
              <a:latin typeface="+mn-lt"/>
              <a:ea typeface="+mn-ea"/>
              <a:cs typeface="+mn-cs"/>
            </a:rPr>
            <a:t>0.5</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全国平均</a:t>
          </a:r>
          <a:r>
            <a:rPr lang="ja-JP" altLang="en-US" sz="1100" b="0" i="0" baseline="0">
              <a:solidFill>
                <a:schemeClr val="dk1"/>
              </a:solidFill>
              <a:latin typeface="+mn-lt"/>
              <a:ea typeface="+mn-ea"/>
              <a:cs typeface="+mn-cs"/>
            </a:rPr>
            <a:t>及び</a:t>
          </a:r>
          <a:r>
            <a:rPr lang="ja-JP" altLang="ja-JP" sz="1100" b="0" i="0" baseline="0">
              <a:solidFill>
                <a:schemeClr val="dk1"/>
              </a:solidFill>
              <a:latin typeface="+mn-lt"/>
              <a:ea typeface="+mn-ea"/>
              <a:cs typeface="+mn-cs"/>
            </a:rPr>
            <a:t>千葉県平均との比較では約</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％程度</a:t>
          </a:r>
          <a:r>
            <a:rPr lang="ja-JP" altLang="en-US" sz="1100" b="0" i="0" baseline="0">
              <a:solidFill>
                <a:schemeClr val="dk1"/>
              </a:solidFill>
              <a:latin typeface="+mn-lt"/>
              <a:ea typeface="+mn-ea"/>
              <a:cs typeface="+mn-cs"/>
            </a:rPr>
            <a:t>の差が開いていることから</a:t>
          </a:r>
          <a:r>
            <a:rPr lang="ja-JP" altLang="ja-JP" sz="1100" b="0" i="0" baseline="0">
              <a:solidFill>
                <a:schemeClr val="dk1"/>
              </a:solidFill>
              <a:latin typeface="+mn-lt"/>
              <a:ea typeface="+mn-ea"/>
              <a:cs typeface="+mn-cs"/>
            </a:rPr>
            <a:t>、今後も改善に向けた取組が必要である。このため、今後の大規模事業は５か年計画に則って適切な取捨選択を行うなど、起債発行の抑制に努め、安定した財政運営に努めていく。</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48154</xdr:rowOff>
    </xdr:from>
    <xdr:to>
      <xdr:col>24</xdr:col>
      <xdr:colOff>558800</xdr:colOff>
      <xdr:row>37</xdr:row>
      <xdr:rowOff>48154</xdr:rowOff>
    </xdr:to>
    <xdr:cxnSp macro="">
      <xdr:nvCxnSpPr>
        <xdr:cNvPr id="381" name="直線コネクタ 380"/>
        <xdr:cNvCxnSpPr/>
      </xdr:nvCxnSpPr>
      <xdr:spPr>
        <a:xfrm>
          <a:off x="16179800" y="63918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2"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48154</xdr:rowOff>
    </xdr:from>
    <xdr:to>
      <xdr:col>23</xdr:col>
      <xdr:colOff>406400</xdr:colOff>
      <xdr:row>37</xdr:row>
      <xdr:rowOff>54187</xdr:rowOff>
    </xdr:to>
    <xdr:cxnSp macro="">
      <xdr:nvCxnSpPr>
        <xdr:cNvPr id="384" name="直線コネクタ 383"/>
        <xdr:cNvCxnSpPr/>
      </xdr:nvCxnSpPr>
      <xdr:spPr>
        <a:xfrm flipV="1">
          <a:off x="15290800" y="639180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5" name="フローチャート : 判断 384"/>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86" name="テキスト ボックス 385"/>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54187</xdr:rowOff>
    </xdr:from>
    <xdr:to>
      <xdr:col>22</xdr:col>
      <xdr:colOff>203200</xdr:colOff>
      <xdr:row>37</xdr:row>
      <xdr:rowOff>70273</xdr:rowOff>
    </xdr:to>
    <xdr:cxnSp macro="">
      <xdr:nvCxnSpPr>
        <xdr:cNvPr id="387" name="直線コネクタ 386"/>
        <xdr:cNvCxnSpPr/>
      </xdr:nvCxnSpPr>
      <xdr:spPr>
        <a:xfrm flipV="1">
          <a:off x="14401800" y="63978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88" name="フローチャート : 判断 387"/>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89" name="テキスト ボックス 388"/>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70273</xdr:rowOff>
    </xdr:from>
    <xdr:to>
      <xdr:col>21</xdr:col>
      <xdr:colOff>0</xdr:colOff>
      <xdr:row>37</xdr:row>
      <xdr:rowOff>90382</xdr:rowOff>
    </xdr:to>
    <xdr:cxnSp macro="">
      <xdr:nvCxnSpPr>
        <xdr:cNvPr id="390" name="直線コネクタ 389"/>
        <xdr:cNvCxnSpPr/>
      </xdr:nvCxnSpPr>
      <xdr:spPr>
        <a:xfrm flipV="1">
          <a:off x="13512800" y="641392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1" name="フローチャート : 判断 390"/>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2" name="テキスト ボックス 391"/>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3" name="フローチャート : 判断 392"/>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4" name="テキスト ボックス 393"/>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168804</xdr:rowOff>
    </xdr:from>
    <xdr:to>
      <xdr:col>24</xdr:col>
      <xdr:colOff>609600</xdr:colOff>
      <xdr:row>37</xdr:row>
      <xdr:rowOff>98954</xdr:rowOff>
    </xdr:to>
    <xdr:sp macro="" textlink="">
      <xdr:nvSpPr>
        <xdr:cNvPr id="400" name="円/楕円 399"/>
        <xdr:cNvSpPr/>
      </xdr:nvSpPr>
      <xdr:spPr>
        <a:xfrm>
          <a:off x="169672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140881</xdr:rowOff>
    </xdr:from>
    <xdr:ext cx="762000" cy="259045"/>
    <xdr:sp macro="" textlink="">
      <xdr:nvSpPr>
        <xdr:cNvPr id="401" name="公債費負担の状況該当値テキスト"/>
        <xdr:cNvSpPr txBox="1"/>
      </xdr:nvSpPr>
      <xdr:spPr>
        <a:xfrm>
          <a:off x="17106900" y="63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168804</xdr:rowOff>
    </xdr:from>
    <xdr:to>
      <xdr:col>23</xdr:col>
      <xdr:colOff>457200</xdr:colOff>
      <xdr:row>37</xdr:row>
      <xdr:rowOff>98954</xdr:rowOff>
    </xdr:to>
    <xdr:sp macro="" textlink="">
      <xdr:nvSpPr>
        <xdr:cNvPr id="402" name="円/楕円 401"/>
        <xdr:cNvSpPr/>
      </xdr:nvSpPr>
      <xdr:spPr>
        <a:xfrm>
          <a:off x="16129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109131</xdr:rowOff>
    </xdr:from>
    <xdr:ext cx="736600" cy="259045"/>
    <xdr:sp macro="" textlink="">
      <xdr:nvSpPr>
        <xdr:cNvPr id="403" name="テキスト ボックス 402"/>
        <xdr:cNvSpPr txBox="1"/>
      </xdr:nvSpPr>
      <xdr:spPr>
        <a:xfrm>
          <a:off x="15798800" y="610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3387</xdr:rowOff>
    </xdr:from>
    <xdr:to>
      <xdr:col>22</xdr:col>
      <xdr:colOff>254000</xdr:colOff>
      <xdr:row>37</xdr:row>
      <xdr:rowOff>104987</xdr:rowOff>
    </xdr:to>
    <xdr:sp macro="" textlink="">
      <xdr:nvSpPr>
        <xdr:cNvPr id="404" name="円/楕円 403"/>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115164</xdr:rowOff>
    </xdr:from>
    <xdr:ext cx="762000" cy="259045"/>
    <xdr:sp macro="" textlink="">
      <xdr:nvSpPr>
        <xdr:cNvPr id="405" name="テキスト ボックス 404"/>
        <xdr:cNvSpPr txBox="1"/>
      </xdr:nvSpPr>
      <xdr:spPr>
        <a:xfrm>
          <a:off x="14909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19473</xdr:rowOff>
    </xdr:from>
    <xdr:to>
      <xdr:col>21</xdr:col>
      <xdr:colOff>50800</xdr:colOff>
      <xdr:row>37</xdr:row>
      <xdr:rowOff>121073</xdr:rowOff>
    </xdr:to>
    <xdr:sp macro="" textlink="">
      <xdr:nvSpPr>
        <xdr:cNvPr id="406" name="円/楕円 405"/>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131250</xdr:rowOff>
    </xdr:from>
    <xdr:ext cx="762000" cy="259045"/>
    <xdr:sp macro="" textlink="">
      <xdr:nvSpPr>
        <xdr:cNvPr id="407" name="テキスト ボックス 406"/>
        <xdr:cNvSpPr txBox="1"/>
      </xdr:nvSpPr>
      <xdr:spPr>
        <a:xfrm>
          <a:off x="14020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39582</xdr:rowOff>
    </xdr:from>
    <xdr:to>
      <xdr:col>19</xdr:col>
      <xdr:colOff>533400</xdr:colOff>
      <xdr:row>37</xdr:row>
      <xdr:rowOff>141182</xdr:rowOff>
    </xdr:to>
    <xdr:sp macro="" textlink="">
      <xdr:nvSpPr>
        <xdr:cNvPr id="408" name="円/楕円 407"/>
        <xdr:cNvSpPr/>
      </xdr:nvSpPr>
      <xdr:spPr>
        <a:xfrm>
          <a:off x="13462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151359</xdr:rowOff>
    </xdr:from>
    <xdr:ext cx="762000" cy="259045"/>
    <xdr:sp macro="" textlink="">
      <xdr:nvSpPr>
        <xdr:cNvPr id="409" name="テキスト ボックス 408"/>
        <xdr:cNvSpPr txBox="1"/>
      </xdr:nvSpPr>
      <xdr:spPr>
        <a:xfrm>
          <a:off x="13131800" y="615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年度決算における将来負担比率は</a:t>
          </a:r>
          <a:r>
            <a:rPr lang="en-US" altLang="ja-JP" sz="1100" b="0" i="0" baseline="0">
              <a:solidFill>
                <a:schemeClr val="dk1"/>
              </a:solidFill>
              <a:latin typeface="+mn-lt"/>
              <a:ea typeface="+mn-ea"/>
              <a:cs typeface="+mn-cs"/>
            </a:rPr>
            <a:t>105.0</a:t>
          </a:r>
          <a:r>
            <a:rPr lang="ja-JP" altLang="ja-JP" sz="1100" b="0" i="0" baseline="0">
              <a:solidFill>
                <a:schemeClr val="dk1"/>
              </a:solidFill>
              <a:latin typeface="+mn-lt"/>
              <a:ea typeface="+mn-ea"/>
              <a:cs typeface="+mn-cs"/>
            </a:rPr>
            <a:t>％となり、前年度決算数値に比して</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％の減となった。この主な要因として、鴨川市開発公社からの太海多目的公益用地買戻しに係る債務負担の減が挙げられる。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本市の将来負担比率は、類似団体平均や全国平均、千葉県平均のいずれと比しても高い水準にあるが、これは過去に実施してきた施設整備等の事業財源に地方債を積極的に活用してきたことや、債務負担行為に基づく太海多目的公益用地取得事業に係る将来負担が主な要因となっているものである。今後も、行財政改革を進めるとともに、財政調整基金等の適切な確保を図り、財政基盤の安定化を図っ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132715</xdr:rowOff>
    </xdr:from>
    <xdr:to>
      <xdr:col>24</xdr:col>
      <xdr:colOff>558800</xdr:colOff>
      <xdr:row>15</xdr:row>
      <xdr:rowOff>135128</xdr:rowOff>
    </xdr:to>
    <xdr:cxnSp macro="">
      <xdr:nvCxnSpPr>
        <xdr:cNvPr id="441" name="直線コネクタ 440"/>
        <xdr:cNvCxnSpPr/>
      </xdr:nvCxnSpPr>
      <xdr:spPr>
        <a:xfrm flipV="1">
          <a:off x="16179800" y="270446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2"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3" name="フローチャート : 判断 442"/>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135128</xdr:rowOff>
    </xdr:from>
    <xdr:to>
      <xdr:col>23</xdr:col>
      <xdr:colOff>406400</xdr:colOff>
      <xdr:row>15</xdr:row>
      <xdr:rowOff>153949</xdr:rowOff>
    </xdr:to>
    <xdr:cxnSp macro="">
      <xdr:nvCxnSpPr>
        <xdr:cNvPr id="444" name="直線コネクタ 443"/>
        <xdr:cNvCxnSpPr/>
      </xdr:nvCxnSpPr>
      <xdr:spPr>
        <a:xfrm flipV="1">
          <a:off x="15290800" y="2706878"/>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5" name="フローチャート : 判断 444"/>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46" name="テキスト ボックス 445"/>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131267</xdr:rowOff>
    </xdr:from>
    <xdr:to>
      <xdr:col>22</xdr:col>
      <xdr:colOff>203200</xdr:colOff>
      <xdr:row>15</xdr:row>
      <xdr:rowOff>153949</xdr:rowOff>
    </xdr:to>
    <xdr:cxnSp macro="">
      <xdr:nvCxnSpPr>
        <xdr:cNvPr id="447" name="直線コネクタ 446"/>
        <xdr:cNvCxnSpPr/>
      </xdr:nvCxnSpPr>
      <xdr:spPr>
        <a:xfrm>
          <a:off x="14401800" y="2703017"/>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48" name="フローチャート : 判断 447"/>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49" name="テキスト ボックス 448"/>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131267</xdr:rowOff>
    </xdr:from>
    <xdr:to>
      <xdr:col>21</xdr:col>
      <xdr:colOff>0</xdr:colOff>
      <xdr:row>15</xdr:row>
      <xdr:rowOff>152019</xdr:rowOff>
    </xdr:to>
    <xdr:cxnSp macro="">
      <xdr:nvCxnSpPr>
        <xdr:cNvPr id="450" name="直線コネクタ 449"/>
        <xdr:cNvCxnSpPr/>
      </xdr:nvCxnSpPr>
      <xdr:spPr>
        <a:xfrm flipV="1">
          <a:off x="13512800" y="2703017"/>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1" name="フローチャート : 判断 450"/>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2" name="テキスト ボックス 451"/>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3" name="フローチャート : 判断 452"/>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4" name="テキスト ボックス 453"/>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81915</xdr:rowOff>
    </xdr:from>
    <xdr:to>
      <xdr:col>24</xdr:col>
      <xdr:colOff>609600</xdr:colOff>
      <xdr:row>16</xdr:row>
      <xdr:rowOff>12065</xdr:rowOff>
    </xdr:to>
    <xdr:sp macro="" textlink="">
      <xdr:nvSpPr>
        <xdr:cNvPr id="460" name="円/楕円 459"/>
        <xdr:cNvSpPr/>
      </xdr:nvSpPr>
      <xdr:spPr>
        <a:xfrm>
          <a:off x="169672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53992</xdr:rowOff>
    </xdr:from>
    <xdr:ext cx="762000" cy="259045"/>
    <xdr:sp macro="" textlink="">
      <xdr:nvSpPr>
        <xdr:cNvPr id="461" name="将来負担の状況該当値テキスト"/>
        <xdr:cNvSpPr txBox="1"/>
      </xdr:nvSpPr>
      <xdr:spPr>
        <a:xfrm>
          <a:off x="171069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84328</xdr:rowOff>
    </xdr:from>
    <xdr:to>
      <xdr:col>23</xdr:col>
      <xdr:colOff>457200</xdr:colOff>
      <xdr:row>16</xdr:row>
      <xdr:rowOff>14478</xdr:rowOff>
    </xdr:to>
    <xdr:sp macro="" textlink="">
      <xdr:nvSpPr>
        <xdr:cNvPr id="462" name="円/楕円 461"/>
        <xdr:cNvSpPr/>
      </xdr:nvSpPr>
      <xdr:spPr>
        <a:xfrm>
          <a:off x="16129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170705</xdr:rowOff>
    </xdr:from>
    <xdr:ext cx="736600" cy="259045"/>
    <xdr:sp macro="" textlink="">
      <xdr:nvSpPr>
        <xdr:cNvPr id="463" name="テキスト ボックス 462"/>
        <xdr:cNvSpPr txBox="1"/>
      </xdr:nvSpPr>
      <xdr:spPr>
        <a:xfrm>
          <a:off x="15798800" y="274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103149</xdr:rowOff>
    </xdr:from>
    <xdr:to>
      <xdr:col>22</xdr:col>
      <xdr:colOff>254000</xdr:colOff>
      <xdr:row>16</xdr:row>
      <xdr:rowOff>33299</xdr:rowOff>
    </xdr:to>
    <xdr:sp macro="" textlink="">
      <xdr:nvSpPr>
        <xdr:cNvPr id="464" name="円/楕円 463"/>
        <xdr:cNvSpPr/>
      </xdr:nvSpPr>
      <xdr:spPr>
        <a:xfrm>
          <a:off x="15240000" y="26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18076</xdr:rowOff>
    </xdr:from>
    <xdr:ext cx="762000" cy="259045"/>
    <xdr:sp macro="" textlink="">
      <xdr:nvSpPr>
        <xdr:cNvPr id="465" name="テキスト ボックス 464"/>
        <xdr:cNvSpPr txBox="1"/>
      </xdr:nvSpPr>
      <xdr:spPr>
        <a:xfrm>
          <a:off x="14909800" y="276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80467</xdr:rowOff>
    </xdr:from>
    <xdr:to>
      <xdr:col>21</xdr:col>
      <xdr:colOff>50800</xdr:colOff>
      <xdr:row>16</xdr:row>
      <xdr:rowOff>10617</xdr:rowOff>
    </xdr:to>
    <xdr:sp macro="" textlink="">
      <xdr:nvSpPr>
        <xdr:cNvPr id="466" name="円/楕円 465"/>
        <xdr:cNvSpPr/>
      </xdr:nvSpPr>
      <xdr:spPr>
        <a:xfrm>
          <a:off x="14351000" y="26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166844</xdr:rowOff>
    </xdr:from>
    <xdr:ext cx="762000" cy="259045"/>
    <xdr:sp macro="" textlink="">
      <xdr:nvSpPr>
        <xdr:cNvPr id="467" name="テキスト ボックス 466"/>
        <xdr:cNvSpPr txBox="1"/>
      </xdr:nvSpPr>
      <xdr:spPr>
        <a:xfrm>
          <a:off x="14020800" y="273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101219</xdr:rowOff>
    </xdr:from>
    <xdr:to>
      <xdr:col>19</xdr:col>
      <xdr:colOff>533400</xdr:colOff>
      <xdr:row>16</xdr:row>
      <xdr:rowOff>31369</xdr:rowOff>
    </xdr:to>
    <xdr:sp macro="" textlink="">
      <xdr:nvSpPr>
        <xdr:cNvPr id="468" name="円/楕円 467"/>
        <xdr:cNvSpPr/>
      </xdr:nvSpPr>
      <xdr:spPr>
        <a:xfrm>
          <a:off x="13462000" y="26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16146</xdr:rowOff>
    </xdr:from>
    <xdr:ext cx="762000" cy="259045"/>
    <xdr:sp macro="" textlink="">
      <xdr:nvSpPr>
        <xdr:cNvPr id="469" name="テキスト ボックス 468"/>
        <xdr:cNvSpPr txBox="1"/>
      </xdr:nvSpPr>
      <xdr:spPr>
        <a:xfrm>
          <a:off x="13131800" y="27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千葉県鴨川市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33,984
33,449
191.14
16,254,804
15,615,452
572,294
9,551,007
19,960,272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105.0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本市の人件費は、市の人口規模に比して保育所や幼稚園の施設数が多いこと、また、ごみ焼却施設、し尿処理施設、総合運動施設、給食センターなどを市直営方式で運営していることから、</a:t>
          </a:r>
          <a:r>
            <a:rPr lang="ja-JP" altLang="en-US" sz="1100" b="0" i="0" baseline="0">
              <a:solidFill>
                <a:schemeClr val="dk1"/>
              </a:solidFill>
              <a:latin typeface="+mn-lt"/>
              <a:ea typeface="+mn-ea"/>
              <a:cs typeface="+mn-cs"/>
            </a:rPr>
            <a:t>類似団体等に比べ</a:t>
          </a:r>
          <a:r>
            <a:rPr lang="ja-JP" altLang="ja-JP" sz="1100" b="0" i="0" baseline="0">
              <a:solidFill>
                <a:schemeClr val="dk1"/>
              </a:solidFill>
              <a:latin typeface="+mn-lt"/>
              <a:ea typeface="+mn-ea"/>
              <a:cs typeface="+mn-cs"/>
            </a:rPr>
            <a:t>多い状況となっている。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人件費の削減には、施設の統廃合の実施、ごみやし尿収集等に係る業務の民間委託、民営化の推進が必要となるため、これらの取組を進め、費用の抑制に努める。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127000</xdr:rowOff>
    </xdr:from>
    <xdr:to>
      <xdr:col>7</xdr:col>
      <xdr:colOff>15875</xdr:colOff>
      <xdr:row>41</xdr:row>
      <xdr:rowOff>8890</xdr:rowOff>
    </xdr:to>
    <xdr:cxnSp macro="">
      <xdr:nvCxnSpPr>
        <xdr:cNvPr id="66" name="直線コネクタ 65"/>
        <xdr:cNvCxnSpPr/>
      </xdr:nvCxnSpPr>
      <xdr:spPr>
        <a:xfrm>
          <a:off x="3987800" y="6985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127000</xdr:rowOff>
    </xdr:from>
    <xdr:to>
      <xdr:col>5</xdr:col>
      <xdr:colOff>549275</xdr:colOff>
      <xdr:row>41</xdr:row>
      <xdr:rowOff>1270</xdr:rowOff>
    </xdr:to>
    <xdr:cxnSp macro="">
      <xdr:nvCxnSpPr>
        <xdr:cNvPr id="69" name="直線コネクタ 68"/>
        <xdr:cNvCxnSpPr/>
      </xdr:nvCxnSpPr>
      <xdr:spPr>
        <a:xfrm flipV="1">
          <a:off x="3098800" y="6985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58420</xdr:rowOff>
    </xdr:from>
    <xdr:to>
      <xdr:col>4</xdr:col>
      <xdr:colOff>346075</xdr:colOff>
      <xdr:row>41</xdr:row>
      <xdr:rowOff>1270</xdr:rowOff>
    </xdr:to>
    <xdr:cxnSp macro="">
      <xdr:nvCxnSpPr>
        <xdr:cNvPr id="72" name="直線コネクタ 71"/>
        <xdr:cNvCxnSpPr/>
      </xdr:nvCxnSpPr>
      <xdr:spPr>
        <a:xfrm>
          <a:off x="2209800" y="6916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58420</xdr:rowOff>
    </xdr:from>
    <xdr:to>
      <xdr:col>3</xdr:col>
      <xdr:colOff>142875</xdr:colOff>
      <xdr:row>40</xdr:row>
      <xdr:rowOff>165100</xdr:rowOff>
    </xdr:to>
    <xdr:cxnSp macro="">
      <xdr:nvCxnSpPr>
        <xdr:cNvPr id="75" name="直線コネクタ 74"/>
        <xdr:cNvCxnSpPr/>
      </xdr:nvCxnSpPr>
      <xdr:spPr>
        <a:xfrm flipV="1">
          <a:off x="1320800" y="6916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129540</xdr:rowOff>
    </xdr:from>
    <xdr:to>
      <xdr:col>7</xdr:col>
      <xdr:colOff>66675</xdr:colOff>
      <xdr:row>41</xdr:row>
      <xdr:rowOff>59690</xdr:rowOff>
    </xdr:to>
    <xdr:sp macro="" textlink="">
      <xdr:nvSpPr>
        <xdr:cNvPr id="85" name="円/楕円 84"/>
        <xdr:cNvSpPr/>
      </xdr:nvSpPr>
      <xdr:spPr>
        <a:xfrm>
          <a:off x="47752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38117</xdr:rowOff>
    </xdr:from>
    <xdr:ext cx="762000" cy="259045"/>
    <xdr:sp macro="" textlink="">
      <xdr:nvSpPr>
        <xdr:cNvPr id="86" name="人件費該当値テキスト"/>
        <xdr:cNvSpPr txBox="1"/>
      </xdr:nvSpPr>
      <xdr:spPr>
        <a:xfrm>
          <a:off x="4914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76200</xdr:rowOff>
    </xdr:from>
    <xdr:to>
      <xdr:col>5</xdr:col>
      <xdr:colOff>600075</xdr:colOff>
      <xdr:row>41</xdr:row>
      <xdr:rowOff>6350</xdr:rowOff>
    </xdr:to>
    <xdr:sp macro="" textlink="">
      <xdr:nvSpPr>
        <xdr:cNvPr id="87" name="円/楕円 86"/>
        <xdr:cNvSpPr/>
      </xdr:nvSpPr>
      <xdr:spPr>
        <a:xfrm>
          <a:off x="393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162577</xdr:rowOff>
    </xdr:from>
    <xdr:ext cx="736600" cy="259045"/>
    <xdr:sp macro="" textlink="">
      <xdr:nvSpPr>
        <xdr:cNvPr id="88" name="テキスト ボックス 87"/>
        <xdr:cNvSpPr txBox="1"/>
      </xdr:nvSpPr>
      <xdr:spPr>
        <a:xfrm>
          <a:off x="3606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121920</xdr:rowOff>
    </xdr:from>
    <xdr:to>
      <xdr:col>4</xdr:col>
      <xdr:colOff>396875</xdr:colOff>
      <xdr:row>41</xdr:row>
      <xdr:rowOff>52070</xdr:rowOff>
    </xdr:to>
    <xdr:sp macro="" textlink="">
      <xdr:nvSpPr>
        <xdr:cNvPr id="89" name="円/楕円 88"/>
        <xdr:cNvSpPr/>
      </xdr:nvSpPr>
      <xdr:spPr>
        <a:xfrm>
          <a:off x="3048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36847</xdr:rowOff>
    </xdr:from>
    <xdr:ext cx="762000" cy="259045"/>
    <xdr:sp macro="" textlink="">
      <xdr:nvSpPr>
        <xdr:cNvPr id="90" name="テキスト ボックス 89"/>
        <xdr:cNvSpPr txBox="1"/>
      </xdr:nvSpPr>
      <xdr:spPr>
        <a:xfrm>
          <a:off x="2717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7620</xdr:rowOff>
    </xdr:from>
    <xdr:to>
      <xdr:col>3</xdr:col>
      <xdr:colOff>193675</xdr:colOff>
      <xdr:row>40</xdr:row>
      <xdr:rowOff>109220</xdr:rowOff>
    </xdr:to>
    <xdr:sp macro="" textlink="">
      <xdr:nvSpPr>
        <xdr:cNvPr id="91" name="円/楕円 90"/>
        <xdr:cNvSpPr/>
      </xdr:nvSpPr>
      <xdr:spPr>
        <a:xfrm>
          <a:off x="2159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93997</xdr:rowOff>
    </xdr:from>
    <xdr:ext cx="762000" cy="259045"/>
    <xdr:sp macro="" textlink="">
      <xdr:nvSpPr>
        <xdr:cNvPr id="92" name="テキスト ボックス 91"/>
        <xdr:cNvSpPr txBox="1"/>
      </xdr:nvSpPr>
      <xdr:spPr>
        <a:xfrm>
          <a:off x="1828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3" name="円/楕円 92"/>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29227</xdr:rowOff>
    </xdr:from>
    <xdr:ext cx="762000" cy="259045"/>
    <xdr:sp macro="" textlink="">
      <xdr:nvSpPr>
        <xdr:cNvPr id="94" name="テキスト ボックス 93"/>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物件費の経常収支比率については、類似団体平均や全国平均、千葉県平均を下回っている状況である。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年度数値については前年度比</a:t>
          </a:r>
          <a:r>
            <a:rPr lang="ja-JP" altLang="en-US" sz="1100" b="0" i="0" baseline="0">
              <a:solidFill>
                <a:schemeClr val="dk1"/>
              </a:solidFill>
              <a:latin typeface="+mn-lt"/>
              <a:ea typeface="+mn-ea"/>
              <a:cs typeface="+mn-cs"/>
            </a:rPr>
            <a:t>で増加しており</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か年の推移を見</a:t>
          </a:r>
          <a:r>
            <a:rPr lang="ja-JP" altLang="en-US" sz="1100" b="0" i="0" baseline="0">
              <a:solidFill>
                <a:schemeClr val="dk1"/>
              </a:solidFill>
              <a:latin typeface="+mn-lt"/>
              <a:ea typeface="+mn-ea"/>
              <a:cs typeface="+mn-cs"/>
            </a:rPr>
            <a:t>ても</a:t>
          </a:r>
          <a:r>
            <a:rPr lang="ja-JP" altLang="ja-JP" sz="1100" b="0" i="0" baseline="0">
              <a:solidFill>
                <a:schemeClr val="dk1"/>
              </a:solidFill>
              <a:latin typeface="+mn-lt"/>
              <a:ea typeface="+mn-ea"/>
              <a:cs typeface="+mn-cs"/>
            </a:rPr>
            <a:t>増加傾向にあるため、今後も歳出の抑制及び削減に努めていく必要がある。</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64407</xdr:rowOff>
    </xdr:to>
    <xdr:cxnSp macro="">
      <xdr:nvCxnSpPr>
        <xdr:cNvPr id="129" name="直線コネクタ 128"/>
        <xdr:cNvCxnSpPr/>
      </xdr:nvCxnSpPr>
      <xdr:spPr>
        <a:xfrm>
          <a:off x="15671800" y="2592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42636</xdr:rowOff>
    </xdr:to>
    <xdr:cxnSp macro="">
      <xdr:nvCxnSpPr>
        <xdr:cNvPr id="132" name="直線コネクタ 131"/>
        <xdr:cNvCxnSpPr/>
      </xdr:nvCxnSpPr>
      <xdr:spPr>
        <a:xfrm flipV="1">
          <a:off x="14782800" y="2592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42636</xdr:rowOff>
    </xdr:from>
    <xdr:to>
      <xdr:col>21</xdr:col>
      <xdr:colOff>361950</xdr:colOff>
      <xdr:row>15</xdr:row>
      <xdr:rowOff>42636</xdr:rowOff>
    </xdr:to>
    <xdr:cxnSp macro="">
      <xdr:nvCxnSpPr>
        <xdr:cNvPr id="135" name="直線コネクタ 134"/>
        <xdr:cNvCxnSpPr/>
      </xdr:nvCxnSpPr>
      <xdr:spPr>
        <a:xfrm>
          <a:off x="13893800" y="2614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42636</xdr:rowOff>
    </xdr:to>
    <xdr:cxnSp macro="">
      <xdr:nvCxnSpPr>
        <xdr:cNvPr id="138" name="直線コネクタ 137"/>
        <xdr:cNvCxnSpPr/>
      </xdr:nvCxnSpPr>
      <xdr:spPr>
        <a:xfrm>
          <a:off x="13004800" y="2527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13607</xdr:rowOff>
    </xdr:from>
    <xdr:to>
      <xdr:col>24</xdr:col>
      <xdr:colOff>82550</xdr:colOff>
      <xdr:row>15</xdr:row>
      <xdr:rowOff>115207</xdr:rowOff>
    </xdr:to>
    <xdr:sp macro="" textlink="">
      <xdr:nvSpPr>
        <xdr:cNvPr id="148" name="円/楕円 147"/>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30134</xdr:rowOff>
    </xdr:from>
    <xdr:ext cx="762000" cy="259045"/>
    <xdr:sp macro="" textlink="">
      <xdr:nvSpPr>
        <xdr:cNvPr id="149"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50" name="円/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163286</xdr:rowOff>
    </xdr:from>
    <xdr:to>
      <xdr:col>21</xdr:col>
      <xdr:colOff>412750</xdr:colOff>
      <xdr:row>15</xdr:row>
      <xdr:rowOff>93436</xdr:rowOff>
    </xdr:to>
    <xdr:sp macro="" textlink="">
      <xdr:nvSpPr>
        <xdr:cNvPr id="152" name="円/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103613</xdr:rowOff>
    </xdr:from>
    <xdr:ext cx="762000" cy="259045"/>
    <xdr:sp macro="" textlink="">
      <xdr:nvSpPr>
        <xdr:cNvPr id="153" name="テキスト ボックス 152"/>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163286</xdr:rowOff>
    </xdr:from>
    <xdr:to>
      <xdr:col>20</xdr:col>
      <xdr:colOff>209550</xdr:colOff>
      <xdr:row>15</xdr:row>
      <xdr:rowOff>93436</xdr:rowOff>
    </xdr:to>
    <xdr:sp macro="" textlink="">
      <xdr:nvSpPr>
        <xdr:cNvPr id="154" name="円/楕円 153"/>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55" name="テキスト ボックス 154"/>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6" name="円/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扶助費の</a:t>
          </a:r>
          <a:r>
            <a:rPr lang="ja-JP" altLang="en-US" sz="1100" b="0" i="0" baseline="0">
              <a:solidFill>
                <a:schemeClr val="dk1"/>
              </a:solidFill>
              <a:latin typeface="+mn-lt"/>
              <a:ea typeface="+mn-ea"/>
              <a:cs typeface="+mn-cs"/>
            </a:rPr>
            <a:t>経常収支比率</a:t>
          </a:r>
          <a:r>
            <a:rPr lang="ja-JP" altLang="ja-JP" sz="1100" b="0" i="0" baseline="0">
              <a:solidFill>
                <a:schemeClr val="dk1"/>
              </a:solidFill>
              <a:latin typeface="+mn-lt"/>
              <a:ea typeface="+mn-ea"/>
              <a:cs typeface="+mn-cs"/>
            </a:rPr>
            <a:t>については、類似団体平均</a:t>
          </a:r>
          <a:r>
            <a:rPr lang="ja-JP" altLang="en-US" sz="1100" b="0" i="0" baseline="0">
              <a:solidFill>
                <a:schemeClr val="dk1"/>
              </a:solidFill>
              <a:latin typeface="+mn-lt"/>
              <a:ea typeface="+mn-ea"/>
              <a:cs typeface="+mn-cs"/>
            </a:rPr>
            <a:t>と同率、</a:t>
          </a:r>
          <a:r>
            <a:rPr lang="ja-JP" altLang="ja-JP" sz="1100" b="0" i="0" baseline="0">
              <a:solidFill>
                <a:schemeClr val="dk1"/>
              </a:solidFill>
              <a:latin typeface="+mn-lt"/>
              <a:ea typeface="+mn-ea"/>
              <a:cs typeface="+mn-cs"/>
            </a:rPr>
            <a:t>全国平均、千葉県平均</a:t>
          </a:r>
          <a:r>
            <a:rPr lang="ja-JP" altLang="en-US" sz="1100" b="0" i="0" baseline="0">
              <a:solidFill>
                <a:schemeClr val="dk1"/>
              </a:solidFill>
              <a:latin typeface="+mn-lt"/>
              <a:ea typeface="+mn-ea"/>
              <a:cs typeface="+mn-cs"/>
            </a:rPr>
            <a:t>比では</a:t>
          </a:r>
          <a:r>
            <a:rPr lang="ja-JP" altLang="ja-JP" sz="1100" b="0" i="0" baseline="0">
              <a:solidFill>
                <a:schemeClr val="dk1"/>
              </a:solidFill>
              <a:latin typeface="+mn-lt"/>
              <a:ea typeface="+mn-ea"/>
              <a:cs typeface="+mn-cs"/>
            </a:rPr>
            <a:t>下回っている状況であるものの、国全体の社会保障経費の増大に伴い、障害者福祉や</a:t>
          </a:r>
          <a:r>
            <a:rPr lang="ja-JP" altLang="en-US" sz="1100" b="0" i="0" baseline="0">
              <a:solidFill>
                <a:schemeClr val="dk1"/>
              </a:solidFill>
              <a:latin typeface="+mn-lt"/>
              <a:ea typeface="+mn-ea"/>
              <a:cs typeface="+mn-cs"/>
            </a:rPr>
            <a:t>児童福祉</a:t>
          </a:r>
          <a:r>
            <a:rPr lang="ja-JP" altLang="ja-JP" sz="1100" b="0" i="0" baseline="0">
              <a:solidFill>
                <a:schemeClr val="dk1"/>
              </a:solidFill>
              <a:latin typeface="+mn-lt"/>
              <a:ea typeface="+mn-ea"/>
              <a:cs typeface="+mn-cs"/>
            </a:rPr>
            <a:t>に係る扶助費等が年々増加しており、上昇傾向となっている。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今後も適正な給付に努める。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56</xdr:row>
      <xdr:rowOff>23585</xdr:rowOff>
    </xdr:to>
    <xdr:cxnSp macro="">
      <xdr:nvCxnSpPr>
        <xdr:cNvPr id="192" name="直線コネクタ 191"/>
        <xdr:cNvCxnSpPr/>
      </xdr:nvCxnSpPr>
      <xdr:spPr>
        <a:xfrm>
          <a:off x="3987800" y="9417957"/>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20865</xdr:rowOff>
    </xdr:to>
    <xdr:cxnSp macro="">
      <xdr:nvCxnSpPr>
        <xdr:cNvPr id="195" name="直線コネクタ 194"/>
        <xdr:cNvCxnSpPr/>
      </xdr:nvCxnSpPr>
      <xdr:spPr>
        <a:xfrm flipV="1">
          <a:off x="3098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83457</xdr:rowOff>
    </xdr:from>
    <xdr:to>
      <xdr:col>4</xdr:col>
      <xdr:colOff>346075</xdr:colOff>
      <xdr:row>55</xdr:row>
      <xdr:rowOff>20865</xdr:rowOff>
    </xdr:to>
    <xdr:cxnSp macro="">
      <xdr:nvCxnSpPr>
        <xdr:cNvPr id="198" name="直線コネクタ 197"/>
        <xdr:cNvCxnSpPr/>
      </xdr:nvCxnSpPr>
      <xdr:spPr>
        <a:xfrm>
          <a:off x="2209800" y="93417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83457</xdr:rowOff>
    </xdr:from>
    <xdr:to>
      <xdr:col>3</xdr:col>
      <xdr:colOff>142875</xdr:colOff>
      <xdr:row>54</xdr:row>
      <xdr:rowOff>83457</xdr:rowOff>
    </xdr:to>
    <xdr:cxnSp macro="">
      <xdr:nvCxnSpPr>
        <xdr:cNvPr id="201" name="直線コネクタ 200"/>
        <xdr:cNvCxnSpPr/>
      </xdr:nvCxnSpPr>
      <xdr:spPr>
        <a:xfrm>
          <a:off x="1320800" y="9341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211" name="円/楕円 210"/>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116312</xdr:rowOff>
    </xdr:from>
    <xdr:ext cx="762000" cy="259045"/>
    <xdr:sp macro="" textlink="">
      <xdr:nvSpPr>
        <xdr:cNvPr id="212" name="扶助費該当値テキスト"/>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3" name="円/楕円 212"/>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4" name="テキスト ボックス 213"/>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5" name="円/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32657</xdr:rowOff>
    </xdr:from>
    <xdr:to>
      <xdr:col>3</xdr:col>
      <xdr:colOff>193675</xdr:colOff>
      <xdr:row>54</xdr:row>
      <xdr:rowOff>134257</xdr:rowOff>
    </xdr:to>
    <xdr:sp macro="" textlink="">
      <xdr:nvSpPr>
        <xdr:cNvPr id="217" name="円/楕円 216"/>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144434</xdr:rowOff>
    </xdr:from>
    <xdr:ext cx="762000" cy="259045"/>
    <xdr:sp macro="" textlink="">
      <xdr:nvSpPr>
        <xdr:cNvPr id="218" name="テキスト ボックス 217"/>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32657</xdr:rowOff>
    </xdr:from>
    <xdr:to>
      <xdr:col>1</xdr:col>
      <xdr:colOff>676275</xdr:colOff>
      <xdr:row>54</xdr:row>
      <xdr:rowOff>134257</xdr:rowOff>
    </xdr:to>
    <xdr:sp macro="" textlink="">
      <xdr:nvSpPr>
        <xdr:cNvPr id="219" name="円/楕円 218"/>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144434</xdr:rowOff>
    </xdr:from>
    <xdr:ext cx="762000" cy="259045"/>
    <xdr:sp macro="" textlink="">
      <xdr:nvSpPr>
        <xdr:cNvPr id="220" name="テキスト ボックス 219"/>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その他の経常収支比率については、類似団体平均を下回っており、全国平均や千葉県平均を多少上回っている状況である。</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前年度と比較して</a:t>
          </a:r>
          <a:r>
            <a:rPr lang="en-US" altLang="ja-JP" sz="1100" b="0" i="0" baseline="0">
              <a:solidFill>
                <a:schemeClr val="dk1"/>
              </a:solidFill>
              <a:latin typeface="+mn-lt"/>
              <a:ea typeface="+mn-ea"/>
              <a:cs typeface="+mn-cs"/>
            </a:rPr>
            <a:t>0.9</a:t>
          </a:r>
          <a:r>
            <a:rPr lang="ja-JP" altLang="ja-JP" sz="1100" b="0" i="0" baseline="0">
              <a:solidFill>
                <a:schemeClr val="dk1"/>
              </a:solidFill>
              <a:latin typeface="+mn-lt"/>
              <a:ea typeface="+mn-ea"/>
              <a:cs typeface="+mn-cs"/>
            </a:rPr>
            <a:t>ポイント上回っており、主な原因は</a:t>
          </a:r>
          <a:r>
            <a:rPr lang="ja-JP" altLang="en-US" sz="1100" b="0" i="0" baseline="0">
              <a:solidFill>
                <a:schemeClr val="dk1"/>
              </a:solidFill>
              <a:latin typeface="+mn-lt"/>
              <a:ea typeface="+mn-ea"/>
              <a:cs typeface="+mn-cs"/>
            </a:rPr>
            <a:t>特別会計への</a:t>
          </a:r>
          <a:r>
            <a:rPr lang="ja-JP" altLang="ja-JP" sz="1100" b="0" i="0" baseline="0">
              <a:solidFill>
                <a:schemeClr val="dk1"/>
              </a:solidFill>
              <a:latin typeface="+mn-lt"/>
              <a:ea typeface="+mn-ea"/>
              <a:cs typeface="+mn-cs"/>
            </a:rPr>
            <a:t>繰出金の増となっている。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今後も景気の動向に影響されやすいことや高齢者の増加に伴う給付費等の増額が見込まれることから上昇していくと思われる。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73660</xdr:rowOff>
    </xdr:from>
    <xdr:to>
      <xdr:col>24</xdr:col>
      <xdr:colOff>31750</xdr:colOff>
      <xdr:row>54</xdr:row>
      <xdr:rowOff>142240</xdr:rowOff>
    </xdr:to>
    <xdr:cxnSp macro="">
      <xdr:nvCxnSpPr>
        <xdr:cNvPr id="253" name="直線コネクタ 252"/>
        <xdr:cNvCxnSpPr/>
      </xdr:nvCxnSpPr>
      <xdr:spPr>
        <a:xfrm>
          <a:off x="15671800" y="93319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153670</xdr:rowOff>
    </xdr:from>
    <xdr:to>
      <xdr:col>22</xdr:col>
      <xdr:colOff>565150</xdr:colOff>
      <xdr:row>54</xdr:row>
      <xdr:rowOff>73660</xdr:rowOff>
    </xdr:to>
    <xdr:cxnSp macro="">
      <xdr:nvCxnSpPr>
        <xdr:cNvPr id="256" name="直線コネクタ 255"/>
        <xdr:cNvCxnSpPr/>
      </xdr:nvCxnSpPr>
      <xdr:spPr>
        <a:xfrm>
          <a:off x="14782800" y="9240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153670</xdr:rowOff>
    </xdr:from>
    <xdr:to>
      <xdr:col>21</xdr:col>
      <xdr:colOff>361950</xdr:colOff>
      <xdr:row>53</xdr:row>
      <xdr:rowOff>168910</xdr:rowOff>
    </xdr:to>
    <xdr:cxnSp macro="">
      <xdr:nvCxnSpPr>
        <xdr:cNvPr id="259" name="直線コネクタ 258"/>
        <xdr:cNvCxnSpPr/>
      </xdr:nvCxnSpPr>
      <xdr:spPr>
        <a:xfrm flipV="1">
          <a:off x="13893800" y="9240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138430</xdr:rowOff>
    </xdr:from>
    <xdr:to>
      <xdr:col>20</xdr:col>
      <xdr:colOff>158750</xdr:colOff>
      <xdr:row>53</xdr:row>
      <xdr:rowOff>168910</xdr:rowOff>
    </xdr:to>
    <xdr:cxnSp macro="">
      <xdr:nvCxnSpPr>
        <xdr:cNvPr id="262" name="直線コネクタ 261"/>
        <xdr:cNvCxnSpPr/>
      </xdr:nvCxnSpPr>
      <xdr:spPr>
        <a:xfrm>
          <a:off x="13004800" y="9225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91440</xdr:rowOff>
    </xdr:from>
    <xdr:to>
      <xdr:col>24</xdr:col>
      <xdr:colOff>82550</xdr:colOff>
      <xdr:row>55</xdr:row>
      <xdr:rowOff>21590</xdr:rowOff>
    </xdr:to>
    <xdr:sp macro="" textlink="">
      <xdr:nvSpPr>
        <xdr:cNvPr id="272" name="円/楕円 271"/>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107967</xdr:rowOff>
    </xdr:from>
    <xdr:ext cx="762000" cy="259045"/>
    <xdr:sp macro="" textlink="">
      <xdr:nvSpPr>
        <xdr:cNvPr id="273"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22860</xdr:rowOff>
    </xdr:from>
    <xdr:to>
      <xdr:col>22</xdr:col>
      <xdr:colOff>615950</xdr:colOff>
      <xdr:row>54</xdr:row>
      <xdr:rowOff>124460</xdr:rowOff>
    </xdr:to>
    <xdr:sp macro="" textlink="">
      <xdr:nvSpPr>
        <xdr:cNvPr id="274" name="円/楕円 273"/>
        <xdr:cNvSpPr/>
      </xdr:nvSpPr>
      <xdr:spPr>
        <a:xfrm>
          <a:off x="15621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134637</xdr:rowOff>
    </xdr:from>
    <xdr:ext cx="736600" cy="259045"/>
    <xdr:sp macro="" textlink="">
      <xdr:nvSpPr>
        <xdr:cNvPr id="275" name="テキスト ボックス 274"/>
        <xdr:cNvSpPr txBox="1"/>
      </xdr:nvSpPr>
      <xdr:spPr>
        <a:xfrm>
          <a:off x="15290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102870</xdr:rowOff>
    </xdr:from>
    <xdr:to>
      <xdr:col>21</xdr:col>
      <xdr:colOff>412750</xdr:colOff>
      <xdr:row>54</xdr:row>
      <xdr:rowOff>33020</xdr:rowOff>
    </xdr:to>
    <xdr:sp macro="" textlink="">
      <xdr:nvSpPr>
        <xdr:cNvPr id="276" name="円/楕円 275"/>
        <xdr:cNvSpPr/>
      </xdr:nvSpPr>
      <xdr:spPr>
        <a:xfrm>
          <a:off x="14732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43197</xdr:rowOff>
    </xdr:from>
    <xdr:ext cx="762000" cy="259045"/>
    <xdr:sp macro="" textlink="">
      <xdr:nvSpPr>
        <xdr:cNvPr id="277" name="テキスト ボックス 276"/>
        <xdr:cNvSpPr txBox="1"/>
      </xdr:nvSpPr>
      <xdr:spPr>
        <a:xfrm>
          <a:off x="14401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118110</xdr:rowOff>
    </xdr:from>
    <xdr:to>
      <xdr:col>20</xdr:col>
      <xdr:colOff>209550</xdr:colOff>
      <xdr:row>54</xdr:row>
      <xdr:rowOff>48260</xdr:rowOff>
    </xdr:to>
    <xdr:sp macro="" textlink="">
      <xdr:nvSpPr>
        <xdr:cNvPr id="278" name="円/楕円 277"/>
        <xdr:cNvSpPr/>
      </xdr:nvSpPr>
      <xdr:spPr>
        <a:xfrm>
          <a:off x="13843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58437</xdr:rowOff>
    </xdr:from>
    <xdr:ext cx="762000" cy="259045"/>
    <xdr:sp macro="" textlink="">
      <xdr:nvSpPr>
        <xdr:cNvPr id="279" name="テキスト ボックス 278"/>
        <xdr:cNvSpPr txBox="1"/>
      </xdr:nvSpPr>
      <xdr:spPr>
        <a:xfrm>
          <a:off x="13512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87630</xdr:rowOff>
    </xdr:from>
    <xdr:to>
      <xdr:col>19</xdr:col>
      <xdr:colOff>6350</xdr:colOff>
      <xdr:row>54</xdr:row>
      <xdr:rowOff>17780</xdr:rowOff>
    </xdr:to>
    <xdr:sp macro="" textlink="">
      <xdr:nvSpPr>
        <xdr:cNvPr id="280" name="円/楕円 279"/>
        <xdr:cNvSpPr/>
      </xdr:nvSpPr>
      <xdr:spPr>
        <a:xfrm>
          <a:off x="12954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27957</xdr:rowOff>
    </xdr:from>
    <xdr:ext cx="762000" cy="259045"/>
    <xdr:sp macro="" textlink="">
      <xdr:nvSpPr>
        <xdr:cNvPr id="281" name="テキスト ボックス 280"/>
        <xdr:cNvSpPr txBox="1"/>
      </xdr:nvSpPr>
      <xdr:spPr>
        <a:xfrm>
          <a:off x="12623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補助費等の経常収支比率については、類似団体平均や全国平均</a:t>
          </a:r>
          <a:r>
            <a:rPr lang="ja-JP" altLang="en-US" sz="1100" b="0" i="0" baseline="0">
              <a:solidFill>
                <a:schemeClr val="dk1"/>
              </a:solidFill>
              <a:latin typeface="+mn-lt"/>
              <a:ea typeface="+mn-ea"/>
              <a:cs typeface="+mn-cs"/>
            </a:rPr>
            <a:t>との比較では同程度であるが</a:t>
          </a:r>
          <a:r>
            <a:rPr lang="ja-JP" altLang="ja-JP" sz="1100" b="0" i="0" baseline="0">
              <a:solidFill>
                <a:schemeClr val="dk1"/>
              </a:solidFill>
              <a:latin typeface="+mn-lt"/>
              <a:ea typeface="+mn-ea"/>
              <a:cs typeface="+mn-cs"/>
            </a:rPr>
            <a:t>、千葉県平均よりは高い数値となっている。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そのため、平成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年度に策定した補助金等の見直しに関するガイドラインに基づき、引き続き見直しを実施していく必要がある。</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156718</xdr:rowOff>
    </xdr:from>
    <xdr:to>
      <xdr:col>24</xdr:col>
      <xdr:colOff>31750</xdr:colOff>
      <xdr:row>36</xdr:row>
      <xdr:rowOff>30988</xdr:rowOff>
    </xdr:to>
    <xdr:cxnSp macro="">
      <xdr:nvCxnSpPr>
        <xdr:cNvPr id="311" name="直線コネクタ 310"/>
        <xdr:cNvCxnSpPr/>
      </xdr:nvCxnSpPr>
      <xdr:spPr>
        <a:xfrm>
          <a:off x="15671800" y="61574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35</xdr:row>
      <xdr:rowOff>156718</xdr:rowOff>
    </xdr:to>
    <xdr:cxnSp macro="">
      <xdr:nvCxnSpPr>
        <xdr:cNvPr id="314" name="直線コネクタ 313"/>
        <xdr:cNvCxnSpPr/>
      </xdr:nvCxnSpPr>
      <xdr:spPr>
        <a:xfrm>
          <a:off x="14782800" y="6125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124714</xdr:rowOff>
    </xdr:from>
    <xdr:to>
      <xdr:col>21</xdr:col>
      <xdr:colOff>361950</xdr:colOff>
      <xdr:row>35</xdr:row>
      <xdr:rowOff>138430</xdr:rowOff>
    </xdr:to>
    <xdr:cxnSp macro="">
      <xdr:nvCxnSpPr>
        <xdr:cNvPr id="317" name="直線コネクタ 316"/>
        <xdr:cNvCxnSpPr/>
      </xdr:nvCxnSpPr>
      <xdr:spPr>
        <a:xfrm flipV="1">
          <a:off x="13893800" y="6125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133858</xdr:rowOff>
    </xdr:from>
    <xdr:to>
      <xdr:col>20</xdr:col>
      <xdr:colOff>158750</xdr:colOff>
      <xdr:row>35</xdr:row>
      <xdr:rowOff>138430</xdr:rowOff>
    </xdr:to>
    <xdr:cxnSp macro="">
      <xdr:nvCxnSpPr>
        <xdr:cNvPr id="320" name="直線コネクタ 319"/>
        <xdr:cNvCxnSpPr/>
      </xdr:nvCxnSpPr>
      <xdr:spPr>
        <a:xfrm>
          <a:off x="13004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30" name="円/楕円 329"/>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168165</xdr:rowOff>
    </xdr:from>
    <xdr:ext cx="762000" cy="259045"/>
    <xdr:sp macro="" textlink="">
      <xdr:nvSpPr>
        <xdr:cNvPr id="331"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105918</xdr:rowOff>
    </xdr:from>
    <xdr:to>
      <xdr:col>22</xdr:col>
      <xdr:colOff>615950</xdr:colOff>
      <xdr:row>36</xdr:row>
      <xdr:rowOff>36068</xdr:rowOff>
    </xdr:to>
    <xdr:sp macro="" textlink="">
      <xdr:nvSpPr>
        <xdr:cNvPr id="332" name="円/楕円 331"/>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46245</xdr:rowOff>
    </xdr:from>
    <xdr:ext cx="736600" cy="259045"/>
    <xdr:sp macro="" textlink="">
      <xdr:nvSpPr>
        <xdr:cNvPr id="333" name="テキスト ボックス 332"/>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73914</xdr:rowOff>
    </xdr:from>
    <xdr:to>
      <xdr:col>21</xdr:col>
      <xdr:colOff>412750</xdr:colOff>
      <xdr:row>36</xdr:row>
      <xdr:rowOff>4064</xdr:rowOff>
    </xdr:to>
    <xdr:sp macro="" textlink="">
      <xdr:nvSpPr>
        <xdr:cNvPr id="334" name="円/楕円 333"/>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14241</xdr:rowOff>
    </xdr:from>
    <xdr:ext cx="762000" cy="259045"/>
    <xdr:sp macro="" textlink="">
      <xdr:nvSpPr>
        <xdr:cNvPr id="335" name="テキスト ボックス 334"/>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36" name="円/楕円 335"/>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37" name="テキスト ボックス 336"/>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83058</xdr:rowOff>
    </xdr:from>
    <xdr:to>
      <xdr:col>19</xdr:col>
      <xdr:colOff>6350</xdr:colOff>
      <xdr:row>36</xdr:row>
      <xdr:rowOff>13208</xdr:rowOff>
    </xdr:to>
    <xdr:sp macro="" textlink="">
      <xdr:nvSpPr>
        <xdr:cNvPr id="338" name="円/楕円 337"/>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23385</xdr:rowOff>
    </xdr:from>
    <xdr:ext cx="762000" cy="259045"/>
    <xdr:sp macro="" textlink="">
      <xdr:nvSpPr>
        <xdr:cNvPr id="339" name="テキスト ボックス 338"/>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本市の経常収支比率における公債費の比率は</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前後の高い水準で推移している。この要因として、大規模企業による法人税収入が見込めないなど、自主財源に乏しいために、過年度に実施してきた総合運動施設や義務教育施設等に係る大規模事業の財源として地方債を積極的に活用してきたことが挙げられ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今後は、行財政改革大綱に基づく各種施策による徹底した歳出削減を図る一方で、市税徴収の強化や未利用財産の処分等に取り組み、一般財源の捻出に努めていかなければならない。</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147955</xdr:rowOff>
    </xdr:from>
    <xdr:to>
      <xdr:col>7</xdr:col>
      <xdr:colOff>15875</xdr:colOff>
      <xdr:row>75</xdr:row>
      <xdr:rowOff>3175</xdr:rowOff>
    </xdr:to>
    <xdr:cxnSp macro="">
      <xdr:nvCxnSpPr>
        <xdr:cNvPr id="371" name="直線コネクタ 370"/>
        <xdr:cNvCxnSpPr/>
      </xdr:nvCxnSpPr>
      <xdr:spPr>
        <a:xfrm flipV="1">
          <a:off x="3987800" y="128352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xdr:rowOff>
    </xdr:from>
    <xdr:to>
      <xdr:col>5</xdr:col>
      <xdr:colOff>549275</xdr:colOff>
      <xdr:row>75</xdr:row>
      <xdr:rowOff>16510</xdr:rowOff>
    </xdr:to>
    <xdr:cxnSp macro="">
      <xdr:nvCxnSpPr>
        <xdr:cNvPr id="374" name="直線コネクタ 373"/>
        <xdr:cNvCxnSpPr/>
      </xdr:nvCxnSpPr>
      <xdr:spPr>
        <a:xfrm flipV="1">
          <a:off x="3098800" y="12861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16510</xdr:rowOff>
    </xdr:to>
    <xdr:cxnSp macro="">
      <xdr:nvCxnSpPr>
        <xdr:cNvPr id="377" name="直線コネクタ 376"/>
        <xdr:cNvCxnSpPr/>
      </xdr:nvCxnSpPr>
      <xdr:spPr>
        <a:xfrm>
          <a:off x="2209800" y="12860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159385</xdr:rowOff>
    </xdr:from>
    <xdr:to>
      <xdr:col>3</xdr:col>
      <xdr:colOff>142875</xdr:colOff>
      <xdr:row>75</xdr:row>
      <xdr:rowOff>1270</xdr:rowOff>
    </xdr:to>
    <xdr:cxnSp macro="">
      <xdr:nvCxnSpPr>
        <xdr:cNvPr id="380" name="直線コネクタ 379"/>
        <xdr:cNvCxnSpPr/>
      </xdr:nvCxnSpPr>
      <xdr:spPr>
        <a:xfrm>
          <a:off x="1320800" y="128466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97155</xdr:rowOff>
    </xdr:from>
    <xdr:to>
      <xdr:col>7</xdr:col>
      <xdr:colOff>66675</xdr:colOff>
      <xdr:row>75</xdr:row>
      <xdr:rowOff>27305</xdr:rowOff>
    </xdr:to>
    <xdr:sp macro="" textlink="">
      <xdr:nvSpPr>
        <xdr:cNvPr id="390" name="円/楕円 389"/>
        <xdr:cNvSpPr/>
      </xdr:nvSpPr>
      <xdr:spPr>
        <a:xfrm>
          <a:off x="47752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113682</xdr:rowOff>
    </xdr:from>
    <xdr:ext cx="762000" cy="259045"/>
    <xdr:sp macro="" textlink="">
      <xdr:nvSpPr>
        <xdr:cNvPr id="391" name="公債費該当値テキスト"/>
        <xdr:cNvSpPr txBox="1"/>
      </xdr:nvSpPr>
      <xdr:spPr>
        <a:xfrm>
          <a:off x="49149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123825</xdr:rowOff>
    </xdr:from>
    <xdr:to>
      <xdr:col>5</xdr:col>
      <xdr:colOff>600075</xdr:colOff>
      <xdr:row>75</xdr:row>
      <xdr:rowOff>53975</xdr:rowOff>
    </xdr:to>
    <xdr:sp macro="" textlink="">
      <xdr:nvSpPr>
        <xdr:cNvPr id="392" name="円/楕円 391"/>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64152</xdr:rowOff>
    </xdr:from>
    <xdr:ext cx="736600" cy="259045"/>
    <xdr:sp macro="" textlink="">
      <xdr:nvSpPr>
        <xdr:cNvPr id="393" name="テキスト ボックス 392"/>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137160</xdr:rowOff>
    </xdr:from>
    <xdr:to>
      <xdr:col>4</xdr:col>
      <xdr:colOff>396875</xdr:colOff>
      <xdr:row>75</xdr:row>
      <xdr:rowOff>67310</xdr:rowOff>
    </xdr:to>
    <xdr:sp macro="" textlink="">
      <xdr:nvSpPr>
        <xdr:cNvPr id="394" name="円/楕円 393"/>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77487</xdr:rowOff>
    </xdr:from>
    <xdr:ext cx="762000" cy="259045"/>
    <xdr:sp macro="" textlink="">
      <xdr:nvSpPr>
        <xdr:cNvPr id="395" name="テキスト ボックス 39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121920</xdr:rowOff>
    </xdr:from>
    <xdr:to>
      <xdr:col>3</xdr:col>
      <xdr:colOff>193675</xdr:colOff>
      <xdr:row>75</xdr:row>
      <xdr:rowOff>52070</xdr:rowOff>
    </xdr:to>
    <xdr:sp macro="" textlink="">
      <xdr:nvSpPr>
        <xdr:cNvPr id="396" name="円/楕円 395"/>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62247</xdr:rowOff>
    </xdr:from>
    <xdr:ext cx="762000" cy="259045"/>
    <xdr:sp macro="" textlink="">
      <xdr:nvSpPr>
        <xdr:cNvPr id="397" name="テキスト ボックス 396"/>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108585</xdr:rowOff>
    </xdr:from>
    <xdr:to>
      <xdr:col>1</xdr:col>
      <xdr:colOff>676275</xdr:colOff>
      <xdr:row>75</xdr:row>
      <xdr:rowOff>38735</xdr:rowOff>
    </xdr:to>
    <xdr:sp macro="" textlink="">
      <xdr:nvSpPr>
        <xdr:cNvPr id="398" name="円/楕円 397"/>
        <xdr:cNvSpPr/>
      </xdr:nvSpPr>
      <xdr:spPr>
        <a:xfrm>
          <a:off x="1270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48912</xdr:rowOff>
    </xdr:from>
    <xdr:ext cx="762000" cy="259045"/>
    <xdr:sp macro="" textlink="">
      <xdr:nvSpPr>
        <xdr:cNvPr id="399" name="テキスト ボックス 398"/>
        <xdr:cNvSpPr txBox="1"/>
      </xdr:nvSpPr>
      <xdr:spPr>
        <a:xfrm>
          <a:off x="939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公債費以外の経常収支比率については、千葉県平均を下回っているが、類似団体平均</a:t>
          </a:r>
          <a:r>
            <a:rPr lang="ja-JP" altLang="en-US" sz="1100" b="0" i="0" baseline="0">
              <a:solidFill>
                <a:schemeClr val="dk1"/>
              </a:solidFill>
              <a:latin typeface="+mn-lt"/>
              <a:ea typeface="+mn-ea"/>
              <a:cs typeface="+mn-cs"/>
            </a:rPr>
            <a:t>、全国平均との</a:t>
          </a:r>
          <a:r>
            <a:rPr lang="ja-JP" altLang="ja-JP" sz="1100" b="0" i="0" baseline="0">
              <a:solidFill>
                <a:schemeClr val="dk1"/>
              </a:solidFill>
              <a:latin typeface="+mn-lt"/>
              <a:ea typeface="+mn-ea"/>
              <a:cs typeface="+mn-cs"/>
            </a:rPr>
            <a:t>比較では上回っている状況である。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推移を見ると増加傾向となっているので、今後も歳出削減や市税の確保等に努め、財政の健全化を図る。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134620</xdr:rowOff>
    </xdr:from>
    <xdr:to>
      <xdr:col>24</xdr:col>
      <xdr:colOff>31750</xdr:colOff>
      <xdr:row>78</xdr:row>
      <xdr:rowOff>149861</xdr:rowOff>
    </xdr:to>
    <xdr:cxnSp macro="">
      <xdr:nvCxnSpPr>
        <xdr:cNvPr id="432" name="直線コネクタ 431"/>
        <xdr:cNvCxnSpPr/>
      </xdr:nvCxnSpPr>
      <xdr:spPr>
        <a:xfrm>
          <a:off x="15671800" y="13336270"/>
          <a:ext cx="8382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104139</xdr:rowOff>
    </xdr:from>
    <xdr:to>
      <xdr:col>22</xdr:col>
      <xdr:colOff>565150</xdr:colOff>
      <xdr:row>77</xdr:row>
      <xdr:rowOff>134620</xdr:rowOff>
    </xdr:to>
    <xdr:cxnSp macro="">
      <xdr:nvCxnSpPr>
        <xdr:cNvPr id="435" name="直線コネクタ 434"/>
        <xdr:cNvCxnSpPr/>
      </xdr:nvCxnSpPr>
      <xdr:spPr>
        <a:xfrm>
          <a:off x="14782800" y="133057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27939</xdr:rowOff>
    </xdr:from>
    <xdr:to>
      <xdr:col>21</xdr:col>
      <xdr:colOff>361950</xdr:colOff>
      <xdr:row>77</xdr:row>
      <xdr:rowOff>104139</xdr:rowOff>
    </xdr:to>
    <xdr:cxnSp macro="">
      <xdr:nvCxnSpPr>
        <xdr:cNvPr id="438" name="直線コネクタ 437"/>
        <xdr:cNvCxnSpPr/>
      </xdr:nvCxnSpPr>
      <xdr:spPr>
        <a:xfrm>
          <a:off x="13893800" y="132295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27939</xdr:rowOff>
    </xdr:from>
    <xdr:to>
      <xdr:col>20</xdr:col>
      <xdr:colOff>158750</xdr:colOff>
      <xdr:row>77</xdr:row>
      <xdr:rowOff>31750</xdr:rowOff>
    </xdr:to>
    <xdr:cxnSp macro="">
      <xdr:nvCxnSpPr>
        <xdr:cNvPr id="441" name="直線コネクタ 440"/>
        <xdr:cNvCxnSpPr/>
      </xdr:nvCxnSpPr>
      <xdr:spPr>
        <a:xfrm flipV="1">
          <a:off x="13004800" y="13229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99061</xdr:rowOff>
    </xdr:from>
    <xdr:to>
      <xdr:col>24</xdr:col>
      <xdr:colOff>82550</xdr:colOff>
      <xdr:row>79</xdr:row>
      <xdr:rowOff>29211</xdr:rowOff>
    </xdr:to>
    <xdr:sp macro="" textlink="">
      <xdr:nvSpPr>
        <xdr:cNvPr id="451" name="円/楕円 450"/>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71138</xdr:rowOff>
    </xdr:from>
    <xdr:ext cx="762000" cy="259045"/>
    <xdr:sp macro="" textlink="">
      <xdr:nvSpPr>
        <xdr:cNvPr id="452"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83820</xdr:rowOff>
    </xdr:from>
    <xdr:to>
      <xdr:col>22</xdr:col>
      <xdr:colOff>615950</xdr:colOff>
      <xdr:row>78</xdr:row>
      <xdr:rowOff>13970</xdr:rowOff>
    </xdr:to>
    <xdr:sp macro="" textlink="">
      <xdr:nvSpPr>
        <xdr:cNvPr id="453" name="円/楕円 452"/>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170197</xdr:rowOff>
    </xdr:from>
    <xdr:ext cx="736600" cy="259045"/>
    <xdr:sp macro="" textlink="">
      <xdr:nvSpPr>
        <xdr:cNvPr id="454" name="テキスト ボックス 453"/>
        <xdr:cNvSpPr txBox="1"/>
      </xdr:nvSpPr>
      <xdr:spPr>
        <a:xfrm>
          <a:off x="15290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53339</xdr:rowOff>
    </xdr:from>
    <xdr:to>
      <xdr:col>21</xdr:col>
      <xdr:colOff>412750</xdr:colOff>
      <xdr:row>77</xdr:row>
      <xdr:rowOff>154939</xdr:rowOff>
    </xdr:to>
    <xdr:sp macro="" textlink="">
      <xdr:nvSpPr>
        <xdr:cNvPr id="455" name="円/楕円 454"/>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139716</xdr:rowOff>
    </xdr:from>
    <xdr:ext cx="762000" cy="259045"/>
    <xdr:sp macro="" textlink="">
      <xdr:nvSpPr>
        <xdr:cNvPr id="456" name="テキスト ボックス 455"/>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148589</xdr:rowOff>
    </xdr:from>
    <xdr:to>
      <xdr:col>20</xdr:col>
      <xdr:colOff>209550</xdr:colOff>
      <xdr:row>77</xdr:row>
      <xdr:rowOff>78739</xdr:rowOff>
    </xdr:to>
    <xdr:sp macro="" textlink="">
      <xdr:nvSpPr>
        <xdr:cNvPr id="457" name="円/楕円 456"/>
        <xdr:cNvSpPr/>
      </xdr:nvSpPr>
      <xdr:spPr>
        <a:xfrm>
          <a:off x="13843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58" name="テキスト ボックス 457"/>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59" name="円/楕円 458"/>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92727</xdr:rowOff>
    </xdr:from>
    <xdr:ext cx="762000" cy="259045"/>
    <xdr:sp macro="" textlink="">
      <xdr:nvSpPr>
        <xdr:cNvPr id="460" name="テキスト ボックス 459"/>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千葉県鴨川市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159296</xdr:rowOff>
    </xdr:from>
    <xdr:to>
      <xdr:col>4</xdr:col>
      <xdr:colOff>1117600</xdr:colOff>
      <xdr:row>16</xdr:row>
      <xdr:rowOff>16421</xdr:rowOff>
    </xdr:to>
    <xdr:cxnSp macro="">
      <xdr:nvCxnSpPr>
        <xdr:cNvPr id="50" name="直線コネクタ 49"/>
        <xdr:cNvCxnSpPr/>
      </xdr:nvCxnSpPr>
      <xdr:spPr bwMode="auto">
        <a:xfrm flipV="1">
          <a:off x="5003800" y="2778671"/>
          <a:ext cx="6477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11862</xdr:rowOff>
    </xdr:from>
    <xdr:to>
      <xdr:col>4</xdr:col>
      <xdr:colOff>469900</xdr:colOff>
      <xdr:row>16</xdr:row>
      <xdr:rowOff>16421</xdr:rowOff>
    </xdr:to>
    <xdr:cxnSp macro="">
      <xdr:nvCxnSpPr>
        <xdr:cNvPr id="53" name="直線コネクタ 52"/>
        <xdr:cNvCxnSpPr/>
      </xdr:nvCxnSpPr>
      <xdr:spPr bwMode="auto">
        <a:xfrm>
          <a:off x="4305300" y="2802687"/>
          <a:ext cx="698500" cy="4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11862</xdr:rowOff>
    </xdr:from>
    <xdr:to>
      <xdr:col>3</xdr:col>
      <xdr:colOff>904875</xdr:colOff>
      <xdr:row>16</xdr:row>
      <xdr:rowOff>104254</xdr:rowOff>
    </xdr:to>
    <xdr:cxnSp macro="">
      <xdr:nvCxnSpPr>
        <xdr:cNvPr id="56" name="直線コネクタ 55"/>
        <xdr:cNvCxnSpPr/>
      </xdr:nvCxnSpPr>
      <xdr:spPr bwMode="auto">
        <a:xfrm flipV="1">
          <a:off x="3606800" y="2802687"/>
          <a:ext cx="698500" cy="92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104254</xdr:rowOff>
    </xdr:from>
    <xdr:to>
      <xdr:col>3</xdr:col>
      <xdr:colOff>206375</xdr:colOff>
      <xdr:row>16</xdr:row>
      <xdr:rowOff>149428</xdr:rowOff>
    </xdr:to>
    <xdr:cxnSp macro="">
      <xdr:nvCxnSpPr>
        <xdr:cNvPr id="59" name="直線コネクタ 58"/>
        <xdr:cNvCxnSpPr/>
      </xdr:nvCxnSpPr>
      <xdr:spPr bwMode="auto">
        <a:xfrm flipV="1">
          <a:off x="2908300" y="2895079"/>
          <a:ext cx="698500" cy="45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108496</xdr:rowOff>
    </xdr:from>
    <xdr:to>
      <xdr:col>5</xdr:col>
      <xdr:colOff>34925</xdr:colOff>
      <xdr:row>16</xdr:row>
      <xdr:rowOff>38646</xdr:rowOff>
    </xdr:to>
    <xdr:sp macro="" textlink="">
      <xdr:nvSpPr>
        <xdr:cNvPr id="69" name="円/楕円 68"/>
        <xdr:cNvSpPr/>
      </xdr:nvSpPr>
      <xdr:spPr bwMode="auto">
        <a:xfrm>
          <a:off x="5600700" y="2727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125023</xdr:rowOff>
    </xdr:from>
    <xdr:ext cx="762000" cy="259045"/>
    <xdr:sp macro="" textlink="">
      <xdr:nvSpPr>
        <xdr:cNvPr id="70" name="人口1人当たり決算額の推移該当値テキスト130"/>
        <xdr:cNvSpPr txBox="1"/>
      </xdr:nvSpPr>
      <xdr:spPr>
        <a:xfrm>
          <a:off x="5740400" y="257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121,207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137071</xdr:rowOff>
    </xdr:from>
    <xdr:to>
      <xdr:col>4</xdr:col>
      <xdr:colOff>520700</xdr:colOff>
      <xdr:row>16</xdr:row>
      <xdr:rowOff>67221</xdr:rowOff>
    </xdr:to>
    <xdr:sp macro="" textlink="">
      <xdr:nvSpPr>
        <xdr:cNvPr id="71" name="円/楕円 70"/>
        <xdr:cNvSpPr/>
      </xdr:nvSpPr>
      <xdr:spPr bwMode="auto">
        <a:xfrm>
          <a:off x="4953000" y="275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77398</xdr:rowOff>
    </xdr:from>
    <xdr:ext cx="736600" cy="259045"/>
    <xdr:sp macro="" textlink="">
      <xdr:nvSpPr>
        <xdr:cNvPr id="72" name="テキスト ボックス 71"/>
        <xdr:cNvSpPr txBox="1"/>
      </xdr:nvSpPr>
      <xdr:spPr>
        <a:xfrm>
          <a:off x="4622800" y="252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118,957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132512</xdr:rowOff>
    </xdr:from>
    <xdr:to>
      <xdr:col>3</xdr:col>
      <xdr:colOff>955675</xdr:colOff>
      <xdr:row>16</xdr:row>
      <xdr:rowOff>62662</xdr:rowOff>
    </xdr:to>
    <xdr:sp macro="" textlink="">
      <xdr:nvSpPr>
        <xdr:cNvPr id="73" name="円/楕円 72"/>
        <xdr:cNvSpPr/>
      </xdr:nvSpPr>
      <xdr:spPr bwMode="auto">
        <a:xfrm>
          <a:off x="4254500" y="2751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72839</xdr:rowOff>
    </xdr:from>
    <xdr:ext cx="762000" cy="259045"/>
    <xdr:sp macro="" textlink="">
      <xdr:nvSpPr>
        <xdr:cNvPr id="74" name="テキスト ボックス 73"/>
        <xdr:cNvSpPr txBox="1"/>
      </xdr:nvSpPr>
      <xdr:spPr>
        <a:xfrm>
          <a:off x="3924300" y="252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119,316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53454</xdr:rowOff>
    </xdr:from>
    <xdr:to>
      <xdr:col>3</xdr:col>
      <xdr:colOff>257175</xdr:colOff>
      <xdr:row>16</xdr:row>
      <xdr:rowOff>155054</xdr:rowOff>
    </xdr:to>
    <xdr:sp macro="" textlink="">
      <xdr:nvSpPr>
        <xdr:cNvPr id="75" name="円/楕円 74"/>
        <xdr:cNvSpPr/>
      </xdr:nvSpPr>
      <xdr:spPr bwMode="auto">
        <a:xfrm>
          <a:off x="3556000" y="2844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165231</xdr:rowOff>
    </xdr:from>
    <xdr:ext cx="762000" cy="259045"/>
    <xdr:sp macro="" textlink="">
      <xdr:nvSpPr>
        <xdr:cNvPr id="76" name="テキスト ボックス 75"/>
        <xdr:cNvSpPr txBox="1"/>
      </xdr:nvSpPr>
      <xdr:spPr>
        <a:xfrm>
          <a:off x="3225800" y="261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112,041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98628</xdr:rowOff>
    </xdr:from>
    <xdr:to>
      <xdr:col>2</xdr:col>
      <xdr:colOff>692150</xdr:colOff>
      <xdr:row>17</xdr:row>
      <xdr:rowOff>28778</xdr:rowOff>
    </xdr:to>
    <xdr:sp macro="" textlink="">
      <xdr:nvSpPr>
        <xdr:cNvPr id="77" name="円/楕円 76"/>
        <xdr:cNvSpPr/>
      </xdr:nvSpPr>
      <xdr:spPr bwMode="auto">
        <a:xfrm>
          <a:off x="2857500" y="288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38955</xdr:rowOff>
    </xdr:from>
    <xdr:ext cx="762000" cy="259045"/>
    <xdr:sp macro="" textlink="">
      <xdr:nvSpPr>
        <xdr:cNvPr id="78" name="テキスト ボックス 77"/>
        <xdr:cNvSpPr txBox="1"/>
      </xdr:nvSpPr>
      <xdr:spPr>
        <a:xfrm>
          <a:off x="2527300" y="265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332908</xdr:rowOff>
    </xdr:from>
    <xdr:to>
      <xdr:col>4</xdr:col>
      <xdr:colOff>1117600</xdr:colOff>
      <xdr:row>37</xdr:row>
      <xdr:rowOff>333803</xdr:rowOff>
    </xdr:to>
    <xdr:cxnSp macro="">
      <xdr:nvCxnSpPr>
        <xdr:cNvPr id="112" name="直線コネクタ 111"/>
        <xdr:cNvCxnSpPr/>
      </xdr:nvCxnSpPr>
      <xdr:spPr bwMode="auto">
        <a:xfrm>
          <a:off x="5003800" y="7457608"/>
          <a:ext cx="647700" cy="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332908</xdr:rowOff>
    </xdr:from>
    <xdr:to>
      <xdr:col>4</xdr:col>
      <xdr:colOff>469900</xdr:colOff>
      <xdr:row>37</xdr:row>
      <xdr:rowOff>335209</xdr:rowOff>
    </xdr:to>
    <xdr:cxnSp macro="">
      <xdr:nvCxnSpPr>
        <xdr:cNvPr id="115" name="直線コネクタ 114"/>
        <xdr:cNvCxnSpPr/>
      </xdr:nvCxnSpPr>
      <xdr:spPr bwMode="auto">
        <a:xfrm flipV="1">
          <a:off x="4305300" y="7457608"/>
          <a:ext cx="698500" cy="2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335209</xdr:rowOff>
    </xdr:from>
    <xdr:to>
      <xdr:col>3</xdr:col>
      <xdr:colOff>904875</xdr:colOff>
      <xdr:row>37</xdr:row>
      <xdr:rowOff>335392</xdr:rowOff>
    </xdr:to>
    <xdr:cxnSp macro="">
      <xdr:nvCxnSpPr>
        <xdr:cNvPr id="118" name="直線コネクタ 117"/>
        <xdr:cNvCxnSpPr/>
      </xdr:nvCxnSpPr>
      <xdr:spPr bwMode="auto">
        <a:xfrm flipV="1">
          <a:off x="3606800" y="7459909"/>
          <a:ext cx="698500" cy="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330138</xdr:rowOff>
    </xdr:from>
    <xdr:to>
      <xdr:col>3</xdr:col>
      <xdr:colOff>206375</xdr:colOff>
      <xdr:row>37</xdr:row>
      <xdr:rowOff>335392</xdr:rowOff>
    </xdr:to>
    <xdr:cxnSp macro="">
      <xdr:nvCxnSpPr>
        <xdr:cNvPr id="121" name="直線コネクタ 120"/>
        <xdr:cNvCxnSpPr/>
      </xdr:nvCxnSpPr>
      <xdr:spPr bwMode="auto">
        <a:xfrm>
          <a:off x="2908300" y="7454838"/>
          <a:ext cx="698500" cy="5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283003</xdr:rowOff>
    </xdr:from>
    <xdr:to>
      <xdr:col>5</xdr:col>
      <xdr:colOff>34925</xdr:colOff>
      <xdr:row>38</xdr:row>
      <xdr:rowOff>41703</xdr:rowOff>
    </xdr:to>
    <xdr:sp macro="" textlink="">
      <xdr:nvSpPr>
        <xdr:cNvPr id="131" name="円/楕円 130"/>
        <xdr:cNvSpPr/>
      </xdr:nvSpPr>
      <xdr:spPr bwMode="auto">
        <a:xfrm>
          <a:off x="5600700" y="740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25,721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282108</xdr:rowOff>
    </xdr:from>
    <xdr:to>
      <xdr:col>4</xdr:col>
      <xdr:colOff>520700</xdr:colOff>
      <xdr:row>38</xdr:row>
      <xdr:rowOff>40808</xdr:rowOff>
    </xdr:to>
    <xdr:sp macro="" textlink="">
      <xdr:nvSpPr>
        <xdr:cNvPr id="133" name="円/楕円 132"/>
        <xdr:cNvSpPr/>
      </xdr:nvSpPr>
      <xdr:spPr bwMode="auto">
        <a:xfrm>
          <a:off x="4953000" y="7406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25585</xdr:rowOff>
    </xdr:from>
    <xdr:ext cx="736600" cy="259045"/>
    <xdr:sp macro="" textlink="">
      <xdr:nvSpPr>
        <xdr:cNvPr id="134" name="テキスト ボックス 133"/>
        <xdr:cNvSpPr txBox="1"/>
      </xdr:nvSpPr>
      <xdr:spPr>
        <a:xfrm>
          <a:off x="4622800" y="749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25,956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284409</xdr:rowOff>
    </xdr:from>
    <xdr:to>
      <xdr:col>3</xdr:col>
      <xdr:colOff>955675</xdr:colOff>
      <xdr:row>38</xdr:row>
      <xdr:rowOff>43109</xdr:rowOff>
    </xdr:to>
    <xdr:sp macro="" textlink="">
      <xdr:nvSpPr>
        <xdr:cNvPr id="135" name="円/楕円 134"/>
        <xdr:cNvSpPr/>
      </xdr:nvSpPr>
      <xdr:spPr bwMode="auto">
        <a:xfrm>
          <a:off x="4254500" y="7409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27886</xdr:rowOff>
    </xdr:from>
    <xdr:ext cx="762000" cy="259045"/>
    <xdr:sp macro="" textlink="">
      <xdr:nvSpPr>
        <xdr:cNvPr id="136" name="テキスト ボックス 135"/>
        <xdr:cNvSpPr txBox="1"/>
      </xdr:nvSpPr>
      <xdr:spPr>
        <a:xfrm>
          <a:off x="3924300" y="749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25,352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284592</xdr:rowOff>
    </xdr:from>
    <xdr:to>
      <xdr:col>3</xdr:col>
      <xdr:colOff>257175</xdr:colOff>
      <xdr:row>38</xdr:row>
      <xdr:rowOff>43292</xdr:rowOff>
    </xdr:to>
    <xdr:sp macro="" textlink="">
      <xdr:nvSpPr>
        <xdr:cNvPr id="137" name="円/楕円 136"/>
        <xdr:cNvSpPr/>
      </xdr:nvSpPr>
      <xdr:spPr bwMode="auto">
        <a:xfrm>
          <a:off x="3556000" y="740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28069</xdr:rowOff>
    </xdr:from>
    <xdr:ext cx="762000" cy="259045"/>
    <xdr:sp macro="" textlink="">
      <xdr:nvSpPr>
        <xdr:cNvPr id="138" name="テキスト ボックス 137"/>
        <xdr:cNvSpPr txBox="1"/>
      </xdr:nvSpPr>
      <xdr:spPr>
        <a:xfrm>
          <a:off x="3225800" y="74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25,304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279338</xdr:rowOff>
    </xdr:from>
    <xdr:to>
      <xdr:col>2</xdr:col>
      <xdr:colOff>692150</xdr:colOff>
      <xdr:row>38</xdr:row>
      <xdr:rowOff>38038</xdr:rowOff>
    </xdr:to>
    <xdr:sp macro="" textlink="">
      <xdr:nvSpPr>
        <xdr:cNvPr id="139" name="円/楕円 138"/>
        <xdr:cNvSpPr/>
      </xdr:nvSpPr>
      <xdr:spPr bwMode="auto">
        <a:xfrm>
          <a:off x="2857500" y="7404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22815</xdr:rowOff>
    </xdr:from>
    <xdr:ext cx="762000" cy="259045"/>
    <xdr:sp macro="" textlink="">
      <xdr:nvSpPr>
        <xdr:cNvPr id="140" name="テキスト ボックス 139"/>
        <xdr:cNvSpPr txBox="1"/>
      </xdr:nvSpPr>
      <xdr:spPr>
        <a:xfrm>
          <a:off x="2527300" y="74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千葉県鴨川市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33,984
33,449
191.14
16,254,804
15,615,452
572,294
9,551,007
19,960,272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105.0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3975</xdr:rowOff>
    </xdr:from>
    <xdr:to>
      <xdr:col>6</xdr:col>
      <xdr:colOff>511175</xdr:colOff>
      <xdr:row>34</xdr:row>
      <xdr:rowOff>10630</xdr:rowOff>
    </xdr:to>
    <xdr:cxnSp macro="">
      <xdr:nvCxnSpPr>
        <xdr:cNvPr id="61" name="直線コネクタ 60"/>
        <xdr:cNvCxnSpPr/>
      </xdr:nvCxnSpPr>
      <xdr:spPr>
        <a:xfrm flipV="1">
          <a:off x="3797300" y="5833275"/>
          <a:ext cx="838200" cy="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10630</xdr:rowOff>
    </xdr:from>
    <xdr:to>
      <xdr:col>5</xdr:col>
      <xdr:colOff>358775</xdr:colOff>
      <xdr:row>34</xdr:row>
      <xdr:rowOff>18872</xdr:rowOff>
    </xdr:to>
    <xdr:cxnSp macro="">
      <xdr:nvCxnSpPr>
        <xdr:cNvPr id="64" name="直線コネクタ 63"/>
        <xdr:cNvCxnSpPr/>
      </xdr:nvCxnSpPr>
      <xdr:spPr>
        <a:xfrm flipV="1">
          <a:off x="2908300" y="5839930"/>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18872</xdr:rowOff>
    </xdr:from>
    <xdr:to>
      <xdr:col>4</xdr:col>
      <xdr:colOff>155575</xdr:colOff>
      <xdr:row>34</xdr:row>
      <xdr:rowOff>94704</xdr:rowOff>
    </xdr:to>
    <xdr:cxnSp macro="">
      <xdr:nvCxnSpPr>
        <xdr:cNvPr id="67" name="直線コネクタ 66"/>
        <xdr:cNvCxnSpPr/>
      </xdr:nvCxnSpPr>
      <xdr:spPr>
        <a:xfrm flipV="1">
          <a:off x="2019300" y="5848172"/>
          <a:ext cx="8890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68263</xdr:rowOff>
    </xdr:from>
    <xdr:to>
      <xdr:col>2</xdr:col>
      <xdr:colOff>638175</xdr:colOff>
      <xdr:row>34</xdr:row>
      <xdr:rowOff>94704</xdr:rowOff>
    </xdr:to>
    <xdr:cxnSp macro="">
      <xdr:nvCxnSpPr>
        <xdr:cNvPr id="70" name="直線コネクタ 69"/>
        <xdr:cNvCxnSpPr/>
      </xdr:nvCxnSpPr>
      <xdr:spPr>
        <a:xfrm>
          <a:off x="1130300" y="5897563"/>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124625</xdr:rowOff>
    </xdr:from>
    <xdr:to>
      <xdr:col>6</xdr:col>
      <xdr:colOff>561975</xdr:colOff>
      <xdr:row>34</xdr:row>
      <xdr:rowOff>54775</xdr:rowOff>
    </xdr:to>
    <xdr:sp macro="" textlink="">
      <xdr:nvSpPr>
        <xdr:cNvPr id="80" name="円/楕円 79"/>
        <xdr:cNvSpPr/>
      </xdr:nvSpPr>
      <xdr:spPr>
        <a:xfrm>
          <a:off x="4584700" y="57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147502</xdr:rowOff>
    </xdr:from>
    <xdr:ext cx="599010" cy="259045"/>
    <xdr:sp macro="" textlink="">
      <xdr:nvSpPr>
        <xdr:cNvPr id="81" name="人件費該当値テキスト"/>
        <xdr:cNvSpPr txBox="1"/>
      </xdr:nvSpPr>
      <xdr:spPr>
        <a:xfrm>
          <a:off x="4686300" y="563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100,687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131280</xdr:rowOff>
    </xdr:from>
    <xdr:to>
      <xdr:col>5</xdr:col>
      <xdr:colOff>409575</xdr:colOff>
      <xdr:row>34</xdr:row>
      <xdr:rowOff>61430</xdr:rowOff>
    </xdr:to>
    <xdr:sp macro="" textlink="">
      <xdr:nvSpPr>
        <xdr:cNvPr id="82" name="円/楕円 81"/>
        <xdr:cNvSpPr/>
      </xdr:nvSpPr>
      <xdr:spPr>
        <a:xfrm>
          <a:off x="3746500" y="578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77957</xdr:rowOff>
    </xdr:from>
    <xdr:ext cx="599010" cy="259045"/>
    <xdr:sp macro="" textlink="">
      <xdr:nvSpPr>
        <xdr:cNvPr id="83" name="テキスト ボックス 82"/>
        <xdr:cNvSpPr txBox="1"/>
      </xdr:nvSpPr>
      <xdr:spPr>
        <a:xfrm>
          <a:off x="3497794" y="556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100,163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139522</xdr:rowOff>
    </xdr:from>
    <xdr:to>
      <xdr:col>4</xdr:col>
      <xdr:colOff>206375</xdr:colOff>
      <xdr:row>34</xdr:row>
      <xdr:rowOff>69672</xdr:rowOff>
    </xdr:to>
    <xdr:sp macro="" textlink="">
      <xdr:nvSpPr>
        <xdr:cNvPr id="84" name="円/楕円 83"/>
        <xdr:cNvSpPr/>
      </xdr:nvSpPr>
      <xdr:spPr>
        <a:xfrm>
          <a:off x="2857500" y="579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86199</xdr:rowOff>
    </xdr:from>
    <xdr:ext cx="534377" cy="259045"/>
    <xdr:sp macro="" textlink="">
      <xdr:nvSpPr>
        <xdr:cNvPr id="85" name="テキスト ボックス 84"/>
        <xdr:cNvSpPr txBox="1"/>
      </xdr:nvSpPr>
      <xdr:spPr>
        <a:xfrm>
          <a:off x="2641111" y="557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43904</xdr:rowOff>
    </xdr:from>
    <xdr:to>
      <xdr:col>3</xdr:col>
      <xdr:colOff>3175</xdr:colOff>
      <xdr:row>34</xdr:row>
      <xdr:rowOff>145504</xdr:rowOff>
    </xdr:to>
    <xdr:sp macro="" textlink="">
      <xdr:nvSpPr>
        <xdr:cNvPr id="86" name="円/楕円 85"/>
        <xdr:cNvSpPr/>
      </xdr:nvSpPr>
      <xdr:spPr>
        <a:xfrm>
          <a:off x="1968500" y="58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162031</xdr:rowOff>
    </xdr:from>
    <xdr:ext cx="534377" cy="259045"/>
    <xdr:sp macro="" textlink="">
      <xdr:nvSpPr>
        <xdr:cNvPr id="87" name="テキスト ボックス 86"/>
        <xdr:cNvSpPr txBox="1"/>
      </xdr:nvSpPr>
      <xdr:spPr>
        <a:xfrm>
          <a:off x="1752111" y="56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93,543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17463</xdr:rowOff>
    </xdr:from>
    <xdr:to>
      <xdr:col>1</xdr:col>
      <xdr:colOff>485775</xdr:colOff>
      <xdr:row>34</xdr:row>
      <xdr:rowOff>119063</xdr:rowOff>
    </xdr:to>
    <xdr:sp macro="" textlink="">
      <xdr:nvSpPr>
        <xdr:cNvPr id="88" name="円/楕円 87"/>
        <xdr:cNvSpPr/>
      </xdr:nvSpPr>
      <xdr:spPr>
        <a:xfrm>
          <a:off x="1079500" y="58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135590</xdr:rowOff>
    </xdr:from>
    <xdr:ext cx="534377" cy="259045"/>
    <xdr:sp macro="" textlink="">
      <xdr:nvSpPr>
        <xdr:cNvPr id="89" name="テキスト ボックス 88"/>
        <xdr:cNvSpPr txBox="1"/>
      </xdr:nvSpPr>
      <xdr:spPr>
        <a:xfrm>
          <a:off x="863111" y="562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108966</xdr:rowOff>
    </xdr:from>
    <xdr:to>
      <xdr:col>6</xdr:col>
      <xdr:colOff>511175</xdr:colOff>
      <xdr:row>56</xdr:row>
      <xdr:rowOff>112014</xdr:rowOff>
    </xdr:to>
    <xdr:cxnSp macro="">
      <xdr:nvCxnSpPr>
        <xdr:cNvPr id="119" name="直線コネクタ 118"/>
        <xdr:cNvCxnSpPr/>
      </xdr:nvCxnSpPr>
      <xdr:spPr>
        <a:xfrm flipV="1">
          <a:off x="3797300" y="971016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112014</xdr:rowOff>
    </xdr:from>
    <xdr:to>
      <xdr:col>5</xdr:col>
      <xdr:colOff>358775</xdr:colOff>
      <xdr:row>56</xdr:row>
      <xdr:rowOff>128740</xdr:rowOff>
    </xdr:to>
    <xdr:cxnSp macro="">
      <xdr:nvCxnSpPr>
        <xdr:cNvPr id="122" name="直線コネクタ 121"/>
        <xdr:cNvCxnSpPr/>
      </xdr:nvCxnSpPr>
      <xdr:spPr>
        <a:xfrm flipV="1">
          <a:off x="2908300" y="9713214"/>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128740</xdr:rowOff>
    </xdr:from>
    <xdr:to>
      <xdr:col>4</xdr:col>
      <xdr:colOff>155575</xdr:colOff>
      <xdr:row>57</xdr:row>
      <xdr:rowOff>15024</xdr:rowOff>
    </xdr:to>
    <xdr:cxnSp macro="">
      <xdr:nvCxnSpPr>
        <xdr:cNvPr id="125" name="直線コネクタ 124"/>
        <xdr:cNvCxnSpPr/>
      </xdr:nvCxnSpPr>
      <xdr:spPr>
        <a:xfrm flipV="1">
          <a:off x="2019300" y="9729940"/>
          <a:ext cx="889000" cy="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15024</xdr:rowOff>
    </xdr:from>
    <xdr:to>
      <xdr:col>2</xdr:col>
      <xdr:colOff>638175</xdr:colOff>
      <xdr:row>57</xdr:row>
      <xdr:rowOff>75133</xdr:rowOff>
    </xdr:to>
    <xdr:cxnSp macro="">
      <xdr:nvCxnSpPr>
        <xdr:cNvPr id="128" name="直線コネクタ 127"/>
        <xdr:cNvCxnSpPr/>
      </xdr:nvCxnSpPr>
      <xdr:spPr>
        <a:xfrm flipV="1">
          <a:off x="1130300" y="9787674"/>
          <a:ext cx="889000" cy="6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58166</xdr:rowOff>
    </xdr:from>
    <xdr:to>
      <xdr:col>6</xdr:col>
      <xdr:colOff>561975</xdr:colOff>
      <xdr:row>56</xdr:row>
      <xdr:rowOff>159766</xdr:rowOff>
    </xdr:to>
    <xdr:sp macro="" textlink="">
      <xdr:nvSpPr>
        <xdr:cNvPr id="138" name="円/楕円 137"/>
        <xdr:cNvSpPr/>
      </xdr:nvSpPr>
      <xdr:spPr>
        <a:xfrm>
          <a:off x="4584700" y="96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36593</xdr:rowOff>
    </xdr:from>
    <xdr:ext cx="534377" cy="259045"/>
    <xdr:sp macro="" textlink="">
      <xdr:nvSpPr>
        <xdr:cNvPr id="139" name="物件費該当値テキスト"/>
        <xdr:cNvSpPr txBox="1"/>
      </xdr:nvSpPr>
      <xdr:spPr>
        <a:xfrm>
          <a:off x="4686300" y="963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65,420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61214</xdr:rowOff>
    </xdr:from>
    <xdr:to>
      <xdr:col>5</xdr:col>
      <xdr:colOff>409575</xdr:colOff>
      <xdr:row>56</xdr:row>
      <xdr:rowOff>162814</xdr:rowOff>
    </xdr:to>
    <xdr:sp macro="" textlink="">
      <xdr:nvSpPr>
        <xdr:cNvPr id="140" name="円/楕円 139"/>
        <xdr:cNvSpPr/>
      </xdr:nvSpPr>
      <xdr:spPr>
        <a:xfrm>
          <a:off x="3746500" y="96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153941</xdr:rowOff>
    </xdr:from>
    <xdr:ext cx="534377" cy="259045"/>
    <xdr:sp macro="" textlink="">
      <xdr:nvSpPr>
        <xdr:cNvPr id="141" name="テキスト ボックス 140"/>
        <xdr:cNvSpPr txBox="1"/>
      </xdr:nvSpPr>
      <xdr:spPr>
        <a:xfrm>
          <a:off x="3530111" y="97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77940</xdr:rowOff>
    </xdr:from>
    <xdr:to>
      <xdr:col>4</xdr:col>
      <xdr:colOff>206375</xdr:colOff>
      <xdr:row>57</xdr:row>
      <xdr:rowOff>8090</xdr:rowOff>
    </xdr:to>
    <xdr:sp macro="" textlink="">
      <xdr:nvSpPr>
        <xdr:cNvPr id="142" name="円/楕円 141"/>
        <xdr:cNvSpPr/>
      </xdr:nvSpPr>
      <xdr:spPr>
        <a:xfrm>
          <a:off x="2857500" y="96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170667</xdr:rowOff>
    </xdr:from>
    <xdr:ext cx="534377" cy="259045"/>
    <xdr:sp macro="" textlink="">
      <xdr:nvSpPr>
        <xdr:cNvPr id="143" name="テキスト ボックス 142"/>
        <xdr:cNvSpPr txBox="1"/>
      </xdr:nvSpPr>
      <xdr:spPr>
        <a:xfrm>
          <a:off x="2641111" y="97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135674</xdr:rowOff>
    </xdr:from>
    <xdr:to>
      <xdr:col>3</xdr:col>
      <xdr:colOff>3175</xdr:colOff>
      <xdr:row>57</xdr:row>
      <xdr:rowOff>65824</xdr:rowOff>
    </xdr:to>
    <xdr:sp macro="" textlink="">
      <xdr:nvSpPr>
        <xdr:cNvPr id="144" name="円/楕円 143"/>
        <xdr:cNvSpPr/>
      </xdr:nvSpPr>
      <xdr:spPr>
        <a:xfrm>
          <a:off x="1968500" y="97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56951</xdr:rowOff>
    </xdr:from>
    <xdr:ext cx="534377" cy="259045"/>
    <xdr:sp macro="" textlink="">
      <xdr:nvSpPr>
        <xdr:cNvPr id="145" name="テキスト ボックス 144"/>
        <xdr:cNvSpPr txBox="1"/>
      </xdr:nvSpPr>
      <xdr:spPr>
        <a:xfrm>
          <a:off x="1752111" y="982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24333</xdr:rowOff>
    </xdr:from>
    <xdr:to>
      <xdr:col>1</xdr:col>
      <xdr:colOff>485775</xdr:colOff>
      <xdr:row>57</xdr:row>
      <xdr:rowOff>125933</xdr:rowOff>
    </xdr:to>
    <xdr:sp macro="" textlink="">
      <xdr:nvSpPr>
        <xdr:cNvPr id="146" name="円/楕円 145"/>
        <xdr:cNvSpPr/>
      </xdr:nvSpPr>
      <xdr:spPr>
        <a:xfrm>
          <a:off x="1079500" y="97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117060</xdr:rowOff>
    </xdr:from>
    <xdr:ext cx="534377" cy="259045"/>
    <xdr:sp macro="" textlink="">
      <xdr:nvSpPr>
        <xdr:cNvPr id="147" name="テキスト ボックス 146"/>
        <xdr:cNvSpPr txBox="1"/>
      </xdr:nvSpPr>
      <xdr:spPr>
        <a:xfrm>
          <a:off x="863111" y="98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122848</xdr:rowOff>
    </xdr:from>
    <xdr:to>
      <xdr:col>6</xdr:col>
      <xdr:colOff>511175</xdr:colOff>
      <xdr:row>78</xdr:row>
      <xdr:rowOff>147929</xdr:rowOff>
    </xdr:to>
    <xdr:cxnSp macro="">
      <xdr:nvCxnSpPr>
        <xdr:cNvPr id="178" name="直線コネクタ 177"/>
        <xdr:cNvCxnSpPr/>
      </xdr:nvCxnSpPr>
      <xdr:spPr>
        <a:xfrm flipV="1">
          <a:off x="3797300" y="13495948"/>
          <a:ext cx="838200" cy="2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147929</xdr:rowOff>
    </xdr:from>
    <xdr:to>
      <xdr:col>5</xdr:col>
      <xdr:colOff>358775</xdr:colOff>
      <xdr:row>79</xdr:row>
      <xdr:rowOff>6524</xdr:rowOff>
    </xdr:to>
    <xdr:cxnSp macro="">
      <xdr:nvCxnSpPr>
        <xdr:cNvPr id="181" name="直線コネクタ 180"/>
        <xdr:cNvCxnSpPr/>
      </xdr:nvCxnSpPr>
      <xdr:spPr>
        <a:xfrm flipV="1">
          <a:off x="2908300" y="13521029"/>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6524</xdr:rowOff>
    </xdr:from>
    <xdr:to>
      <xdr:col>4</xdr:col>
      <xdr:colOff>155575</xdr:colOff>
      <xdr:row>79</xdr:row>
      <xdr:rowOff>19751</xdr:rowOff>
    </xdr:to>
    <xdr:cxnSp macro="">
      <xdr:nvCxnSpPr>
        <xdr:cNvPr id="184" name="直線コネクタ 183"/>
        <xdr:cNvCxnSpPr/>
      </xdr:nvCxnSpPr>
      <xdr:spPr>
        <a:xfrm flipV="1">
          <a:off x="2019300" y="13551074"/>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19751</xdr:rowOff>
    </xdr:from>
    <xdr:to>
      <xdr:col>2</xdr:col>
      <xdr:colOff>638175</xdr:colOff>
      <xdr:row>79</xdr:row>
      <xdr:rowOff>38757</xdr:rowOff>
    </xdr:to>
    <xdr:cxnSp macro="">
      <xdr:nvCxnSpPr>
        <xdr:cNvPr id="187" name="直線コネクタ 186"/>
        <xdr:cNvCxnSpPr/>
      </xdr:nvCxnSpPr>
      <xdr:spPr>
        <a:xfrm flipV="1">
          <a:off x="1130300" y="13564301"/>
          <a:ext cx="8890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72048</xdr:rowOff>
    </xdr:from>
    <xdr:to>
      <xdr:col>6</xdr:col>
      <xdr:colOff>561975</xdr:colOff>
      <xdr:row>79</xdr:row>
      <xdr:rowOff>2198</xdr:rowOff>
    </xdr:to>
    <xdr:sp macro="" textlink="">
      <xdr:nvSpPr>
        <xdr:cNvPr id="197" name="円/楕円 196"/>
        <xdr:cNvSpPr/>
      </xdr:nvSpPr>
      <xdr:spPr>
        <a:xfrm>
          <a:off x="4584700" y="134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50475</xdr:rowOff>
    </xdr:from>
    <xdr:ext cx="469744" cy="259045"/>
    <xdr:sp macro="" textlink="">
      <xdr:nvSpPr>
        <xdr:cNvPr id="198" name="維持補修費該当値テキスト"/>
        <xdr:cNvSpPr txBox="1"/>
      </xdr:nvSpPr>
      <xdr:spPr>
        <a:xfrm>
          <a:off x="4686300" y="1342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97129</xdr:rowOff>
    </xdr:from>
    <xdr:to>
      <xdr:col>5</xdr:col>
      <xdr:colOff>409575</xdr:colOff>
      <xdr:row>79</xdr:row>
      <xdr:rowOff>27279</xdr:rowOff>
    </xdr:to>
    <xdr:sp macro="" textlink="">
      <xdr:nvSpPr>
        <xdr:cNvPr id="199" name="円/楕円 198"/>
        <xdr:cNvSpPr/>
      </xdr:nvSpPr>
      <xdr:spPr>
        <a:xfrm>
          <a:off x="3746500" y="134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18406</xdr:rowOff>
    </xdr:from>
    <xdr:ext cx="469744" cy="259045"/>
    <xdr:sp macro="" textlink="">
      <xdr:nvSpPr>
        <xdr:cNvPr id="200" name="テキスト ボックス 199"/>
        <xdr:cNvSpPr txBox="1"/>
      </xdr:nvSpPr>
      <xdr:spPr>
        <a:xfrm>
          <a:off x="3562427" y="1356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127174</xdr:rowOff>
    </xdr:from>
    <xdr:to>
      <xdr:col>4</xdr:col>
      <xdr:colOff>206375</xdr:colOff>
      <xdr:row>79</xdr:row>
      <xdr:rowOff>57324</xdr:rowOff>
    </xdr:to>
    <xdr:sp macro="" textlink="">
      <xdr:nvSpPr>
        <xdr:cNvPr id="201" name="円/楕円 200"/>
        <xdr:cNvSpPr/>
      </xdr:nvSpPr>
      <xdr:spPr>
        <a:xfrm>
          <a:off x="2857500" y="135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48451</xdr:rowOff>
    </xdr:from>
    <xdr:ext cx="469744" cy="259045"/>
    <xdr:sp macro="" textlink="">
      <xdr:nvSpPr>
        <xdr:cNvPr id="202" name="テキスト ボックス 201"/>
        <xdr:cNvSpPr txBox="1"/>
      </xdr:nvSpPr>
      <xdr:spPr>
        <a:xfrm>
          <a:off x="2673427" y="1359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140401</xdr:rowOff>
    </xdr:from>
    <xdr:to>
      <xdr:col>3</xdr:col>
      <xdr:colOff>3175</xdr:colOff>
      <xdr:row>79</xdr:row>
      <xdr:rowOff>70551</xdr:rowOff>
    </xdr:to>
    <xdr:sp macro="" textlink="">
      <xdr:nvSpPr>
        <xdr:cNvPr id="203" name="円/楕円 202"/>
        <xdr:cNvSpPr/>
      </xdr:nvSpPr>
      <xdr:spPr>
        <a:xfrm>
          <a:off x="1968500" y="135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61678</xdr:rowOff>
    </xdr:from>
    <xdr:ext cx="469744" cy="259045"/>
    <xdr:sp macro="" textlink="">
      <xdr:nvSpPr>
        <xdr:cNvPr id="204" name="テキスト ボックス 203"/>
        <xdr:cNvSpPr txBox="1"/>
      </xdr:nvSpPr>
      <xdr:spPr>
        <a:xfrm>
          <a:off x="1784427" y="1360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159407</xdr:rowOff>
    </xdr:from>
    <xdr:to>
      <xdr:col>1</xdr:col>
      <xdr:colOff>485775</xdr:colOff>
      <xdr:row>79</xdr:row>
      <xdr:rowOff>89557</xdr:rowOff>
    </xdr:to>
    <xdr:sp macro="" textlink="">
      <xdr:nvSpPr>
        <xdr:cNvPr id="205" name="円/楕円 204"/>
        <xdr:cNvSpPr/>
      </xdr:nvSpPr>
      <xdr:spPr>
        <a:xfrm>
          <a:off x="1079500" y="1353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80684</xdr:rowOff>
    </xdr:from>
    <xdr:ext cx="469744" cy="259045"/>
    <xdr:sp macro="" textlink="">
      <xdr:nvSpPr>
        <xdr:cNvPr id="206" name="テキスト ボックス 205"/>
        <xdr:cNvSpPr txBox="1"/>
      </xdr:nvSpPr>
      <xdr:spPr>
        <a:xfrm>
          <a:off x="895427"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84519</xdr:rowOff>
    </xdr:from>
    <xdr:to>
      <xdr:col>6</xdr:col>
      <xdr:colOff>511175</xdr:colOff>
      <xdr:row>99</xdr:row>
      <xdr:rowOff>29260</xdr:rowOff>
    </xdr:to>
    <xdr:cxnSp macro="">
      <xdr:nvCxnSpPr>
        <xdr:cNvPr id="236" name="直線コネクタ 235"/>
        <xdr:cNvCxnSpPr/>
      </xdr:nvCxnSpPr>
      <xdr:spPr>
        <a:xfrm flipV="1">
          <a:off x="3797300" y="16886619"/>
          <a:ext cx="838200" cy="11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168390</xdr:rowOff>
    </xdr:from>
    <xdr:to>
      <xdr:col>5</xdr:col>
      <xdr:colOff>358775</xdr:colOff>
      <xdr:row>99</xdr:row>
      <xdr:rowOff>29260</xdr:rowOff>
    </xdr:to>
    <xdr:cxnSp macro="">
      <xdr:nvCxnSpPr>
        <xdr:cNvPr id="239" name="直線コネクタ 238"/>
        <xdr:cNvCxnSpPr/>
      </xdr:nvCxnSpPr>
      <xdr:spPr>
        <a:xfrm>
          <a:off x="2908300" y="16970490"/>
          <a:ext cx="889000" cy="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168390</xdr:rowOff>
    </xdr:from>
    <xdr:to>
      <xdr:col>4</xdr:col>
      <xdr:colOff>155575</xdr:colOff>
      <xdr:row>99</xdr:row>
      <xdr:rowOff>80645</xdr:rowOff>
    </xdr:to>
    <xdr:cxnSp macro="">
      <xdr:nvCxnSpPr>
        <xdr:cNvPr id="242" name="直線コネクタ 241"/>
        <xdr:cNvCxnSpPr/>
      </xdr:nvCxnSpPr>
      <xdr:spPr>
        <a:xfrm flipV="1">
          <a:off x="2019300" y="16970490"/>
          <a:ext cx="889000" cy="8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80645</xdr:rowOff>
    </xdr:from>
    <xdr:to>
      <xdr:col>2</xdr:col>
      <xdr:colOff>638175</xdr:colOff>
      <xdr:row>99</xdr:row>
      <xdr:rowOff>93459</xdr:rowOff>
    </xdr:to>
    <xdr:cxnSp macro="">
      <xdr:nvCxnSpPr>
        <xdr:cNvPr id="245" name="直線コネクタ 244"/>
        <xdr:cNvCxnSpPr/>
      </xdr:nvCxnSpPr>
      <xdr:spPr>
        <a:xfrm flipV="1">
          <a:off x="1130300" y="17054195"/>
          <a:ext cx="889000" cy="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33719</xdr:rowOff>
    </xdr:from>
    <xdr:to>
      <xdr:col>6</xdr:col>
      <xdr:colOff>561975</xdr:colOff>
      <xdr:row>98</xdr:row>
      <xdr:rowOff>135319</xdr:rowOff>
    </xdr:to>
    <xdr:sp macro="" textlink="">
      <xdr:nvSpPr>
        <xdr:cNvPr id="255" name="円/楕円 254"/>
        <xdr:cNvSpPr/>
      </xdr:nvSpPr>
      <xdr:spPr>
        <a:xfrm>
          <a:off x="4584700" y="168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12146</xdr:rowOff>
    </xdr:from>
    <xdr:ext cx="534377" cy="259045"/>
    <xdr:sp macro="" textlink="">
      <xdr:nvSpPr>
        <xdr:cNvPr id="256" name="扶助費該当値テキスト"/>
        <xdr:cNvSpPr txBox="1"/>
      </xdr:nvSpPr>
      <xdr:spPr>
        <a:xfrm>
          <a:off x="4686300" y="168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70,345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149910</xdr:rowOff>
    </xdr:from>
    <xdr:to>
      <xdr:col>5</xdr:col>
      <xdr:colOff>409575</xdr:colOff>
      <xdr:row>99</xdr:row>
      <xdr:rowOff>80060</xdr:rowOff>
    </xdr:to>
    <xdr:sp macro="" textlink="">
      <xdr:nvSpPr>
        <xdr:cNvPr id="257" name="円/楕円 256"/>
        <xdr:cNvSpPr/>
      </xdr:nvSpPr>
      <xdr:spPr>
        <a:xfrm>
          <a:off x="3746500" y="1695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71187</xdr:rowOff>
    </xdr:from>
    <xdr:ext cx="534377" cy="259045"/>
    <xdr:sp macro="" textlink="">
      <xdr:nvSpPr>
        <xdr:cNvPr id="258" name="テキスト ボックス 257"/>
        <xdr:cNvSpPr txBox="1"/>
      </xdr:nvSpPr>
      <xdr:spPr>
        <a:xfrm>
          <a:off x="3530111" y="1704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117590</xdr:rowOff>
    </xdr:from>
    <xdr:to>
      <xdr:col>4</xdr:col>
      <xdr:colOff>206375</xdr:colOff>
      <xdr:row>99</xdr:row>
      <xdr:rowOff>47740</xdr:rowOff>
    </xdr:to>
    <xdr:sp macro="" textlink="">
      <xdr:nvSpPr>
        <xdr:cNvPr id="259" name="円/楕円 258"/>
        <xdr:cNvSpPr/>
      </xdr:nvSpPr>
      <xdr:spPr>
        <a:xfrm>
          <a:off x="2857500" y="169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38867</xdr:rowOff>
    </xdr:from>
    <xdr:ext cx="534377" cy="259045"/>
    <xdr:sp macro="" textlink="">
      <xdr:nvSpPr>
        <xdr:cNvPr id="260" name="テキスト ボックス 259"/>
        <xdr:cNvSpPr txBox="1"/>
      </xdr:nvSpPr>
      <xdr:spPr>
        <a:xfrm>
          <a:off x="2641111" y="1701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63,741</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29845</xdr:rowOff>
    </xdr:from>
    <xdr:to>
      <xdr:col>3</xdr:col>
      <xdr:colOff>3175</xdr:colOff>
      <xdr:row>99</xdr:row>
      <xdr:rowOff>131445</xdr:rowOff>
    </xdr:to>
    <xdr:sp macro="" textlink="">
      <xdr:nvSpPr>
        <xdr:cNvPr id="261" name="円/楕円 260"/>
        <xdr:cNvSpPr/>
      </xdr:nvSpPr>
      <xdr:spPr>
        <a:xfrm>
          <a:off x="1968500" y="170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122572</xdr:rowOff>
    </xdr:from>
    <xdr:ext cx="534377" cy="259045"/>
    <xdr:sp macro="" textlink="">
      <xdr:nvSpPr>
        <xdr:cNvPr id="262" name="テキスト ボックス 261"/>
        <xdr:cNvSpPr txBox="1"/>
      </xdr:nvSpPr>
      <xdr:spPr>
        <a:xfrm>
          <a:off x="1752111" y="1709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57,150</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42659</xdr:rowOff>
    </xdr:from>
    <xdr:to>
      <xdr:col>1</xdr:col>
      <xdr:colOff>485775</xdr:colOff>
      <xdr:row>99</xdr:row>
      <xdr:rowOff>144259</xdr:rowOff>
    </xdr:to>
    <xdr:sp macro="" textlink="">
      <xdr:nvSpPr>
        <xdr:cNvPr id="263" name="円/楕円 262"/>
        <xdr:cNvSpPr/>
      </xdr:nvSpPr>
      <xdr:spPr>
        <a:xfrm>
          <a:off x="1079500" y="170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135386</xdr:rowOff>
    </xdr:from>
    <xdr:ext cx="534377" cy="259045"/>
    <xdr:sp macro="" textlink="">
      <xdr:nvSpPr>
        <xdr:cNvPr id="264" name="テキスト ボックス 263"/>
        <xdr:cNvSpPr txBox="1"/>
      </xdr:nvSpPr>
      <xdr:spPr>
        <a:xfrm>
          <a:off x="863111" y="171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37040</xdr:rowOff>
    </xdr:from>
    <xdr:to>
      <xdr:col>15</xdr:col>
      <xdr:colOff>180975</xdr:colOff>
      <xdr:row>37</xdr:row>
      <xdr:rowOff>106848</xdr:rowOff>
    </xdr:to>
    <xdr:cxnSp macro="">
      <xdr:nvCxnSpPr>
        <xdr:cNvPr id="297" name="直線コネクタ 296"/>
        <xdr:cNvCxnSpPr/>
      </xdr:nvCxnSpPr>
      <xdr:spPr>
        <a:xfrm flipV="1">
          <a:off x="9639300" y="6380690"/>
          <a:ext cx="838200" cy="6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106848</xdr:rowOff>
    </xdr:from>
    <xdr:to>
      <xdr:col>14</xdr:col>
      <xdr:colOff>28575</xdr:colOff>
      <xdr:row>38</xdr:row>
      <xdr:rowOff>64</xdr:rowOff>
    </xdr:to>
    <xdr:cxnSp macro="">
      <xdr:nvCxnSpPr>
        <xdr:cNvPr id="300" name="直線コネクタ 299"/>
        <xdr:cNvCxnSpPr/>
      </xdr:nvCxnSpPr>
      <xdr:spPr>
        <a:xfrm flipV="1">
          <a:off x="8750300" y="6450498"/>
          <a:ext cx="889000" cy="6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64</xdr:rowOff>
    </xdr:from>
    <xdr:to>
      <xdr:col>12</xdr:col>
      <xdr:colOff>511175</xdr:colOff>
      <xdr:row>38</xdr:row>
      <xdr:rowOff>1883</xdr:rowOff>
    </xdr:to>
    <xdr:cxnSp macro="">
      <xdr:nvCxnSpPr>
        <xdr:cNvPr id="303" name="直線コネクタ 302"/>
        <xdr:cNvCxnSpPr/>
      </xdr:nvCxnSpPr>
      <xdr:spPr>
        <a:xfrm flipV="1">
          <a:off x="7861300" y="6515164"/>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1883</xdr:rowOff>
    </xdr:from>
    <xdr:to>
      <xdr:col>11</xdr:col>
      <xdr:colOff>307975</xdr:colOff>
      <xdr:row>38</xdr:row>
      <xdr:rowOff>12522</xdr:rowOff>
    </xdr:to>
    <xdr:cxnSp macro="">
      <xdr:nvCxnSpPr>
        <xdr:cNvPr id="306" name="直線コネクタ 305"/>
        <xdr:cNvCxnSpPr/>
      </xdr:nvCxnSpPr>
      <xdr:spPr>
        <a:xfrm flipV="1">
          <a:off x="6972300" y="6516983"/>
          <a:ext cx="889000" cy="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157690</xdr:rowOff>
    </xdr:from>
    <xdr:to>
      <xdr:col>15</xdr:col>
      <xdr:colOff>231775</xdr:colOff>
      <xdr:row>37</xdr:row>
      <xdr:rowOff>87840</xdr:rowOff>
    </xdr:to>
    <xdr:sp macro="" textlink="">
      <xdr:nvSpPr>
        <xdr:cNvPr id="316" name="円/楕円 315"/>
        <xdr:cNvSpPr/>
      </xdr:nvSpPr>
      <xdr:spPr>
        <a:xfrm>
          <a:off x="10426700" y="632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136117</xdr:rowOff>
    </xdr:from>
    <xdr:ext cx="534377" cy="259045"/>
    <xdr:sp macro="" textlink="">
      <xdr:nvSpPr>
        <xdr:cNvPr id="317" name="補助費等該当値テキスト"/>
        <xdr:cNvSpPr txBox="1"/>
      </xdr:nvSpPr>
      <xdr:spPr>
        <a:xfrm>
          <a:off x="10528300" y="630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46,778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56048</xdr:rowOff>
    </xdr:from>
    <xdr:to>
      <xdr:col>14</xdr:col>
      <xdr:colOff>79375</xdr:colOff>
      <xdr:row>37</xdr:row>
      <xdr:rowOff>157648</xdr:rowOff>
    </xdr:to>
    <xdr:sp macro="" textlink="">
      <xdr:nvSpPr>
        <xdr:cNvPr id="318" name="円/楕円 317"/>
        <xdr:cNvSpPr/>
      </xdr:nvSpPr>
      <xdr:spPr>
        <a:xfrm>
          <a:off x="9588500" y="639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148776</xdr:rowOff>
    </xdr:from>
    <xdr:ext cx="534377" cy="259045"/>
    <xdr:sp macro="" textlink="">
      <xdr:nvSpPr>
        <xdr:cNvPr id="319" name="テキスト ボックス 318"/>
        <xdr:cNvSpPr txBox="1"/>
      </xdr:nvSpPr>
      <xdr:spPr>
        <a:xfrm>
          <a:off x="9372111" y="649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120714</xdr:rowOff>
    </xdr:from>
    <xdr:to>
      <xdr:col>12</xdr:col>
      <xdr:colOff>561975</xdr:colOff>
      <xdr:row>38</xdr:row>
      <xdr:rowOff>50864</xdr:rowOff>
    </xdr:to>
    <xdr:sp macro="" textlink="">
      <xdr:nvSpPr>
        <xdr:cNvPr id="320" name="円/楕円 319"/>
        <xdr:cNvSpPr/>
      </xdr:nvSpPr>
      <xdr:spPr>
        <a:xfrm>
          <a:off x="8699500" y="64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41991</xdr:rowOff>
    </xdr:from>
    <xdr:ext cx="534377" cy="259045"/>
    <xdr:sp macro="" textlink="">
      <xdr:nvSpPr>
        <xdr:cNvPr id="321" name="テキスト ボックス 320"/>
        <xdr:cNvSpPr txBox="1"/>
      </xdr:nvSpPr>
      <xdr:spPr>
        <a:xfrm>
          <a:off x="8483111" y="655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122533</xdr:rowOff>
    </xdr:from>
    <xdr:to>
      <xdr:col>11</xdr:col>
      <xdr:colOff>358775</xdr:colOff>
      <xdr:row>38</xdr:row>
      <xdr:rowOff>52683</xdr:rowOff>
    </xdr:to>
    <xdr:sp macro="" textlink="">
      <xdr:nvSpPr>
        <xdr:cNvPr id="322" name="円/楕円 321"/>
        <xdr:cNvSpPr/>
      </xdr:nvSpPr>
      <xdr:spPr>
        <a:xfrm>
          <a:off x="7810500" y="64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43810</xdr:rowOff>
    </xdr:from>
    <xdr:ext cx="534377" cy="259045"/>
    <xdr:sp macro="" textlink="">
      <xdr:nvSpPr>
        <xdr:cNvPr id="323" name="テキスト ボックス 322"/>
        <xdr:cNvSpPr txBox="1"/>
      </xdr:nvSpPr>
      <xdr:spPr>
        <a:xfrm>
          <a:off x="7594111" y="655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133172</xdr:rowOff>
    </xdr:from>
    <xdr:to>
      <xdr:col>10</xdr:col>
      <xdr:colOff>155575</xdr:colOff>
      <xdr:row>38</xdr:row>
      <xdr:rowOff>63322</xdr:rowOff>
    </xdr:to>
    <xdr:sp macro="" textlink="">
      <xdr:nvSpPr>
        <xdr:cNvPr id="324" name="円/楕円 323"/>
        <xdr:cNvSpPr/>
      </xdr:nvSpPr>
      <xdr:spPr>
        <a:xfrm>
          <a:off x="6921500" y="64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54449</xdr:rowOff>
    </xdr:from>
    <xdr:ext cx="534377" cy="259045"/>
    <xdr:sp macro="" textlink="">
      <xdr:nvSpPr>
        <xdr:cNvPr id="325" name="テキスト ボックス 324"/>
        <xdr:cNvSpPr txBox="1"/>
      </xdr:nvSpPr>
      <xdr:spPr>
        <a:xfrm>
          <a:off x="6705111" y="656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153014</xdr:rowOff>
    </xdr:from>
    <xdr:to>
      <xdr:col>15</xdr:col>
      <xdr:colOff>180975</xdr:colOff>
      <xdr:row>57</xdr:row>
      <xdr:rowOff>49640</xdr:rowOff>
    </xdr:to>
    <xdr:cxnSp macro="">
      <xdr:nvCxnSpPr>
        <xdr:cNvPr id="352" name="直線コネクタ 351"/>
        <xdr:cNvCxnSpPr/>
      </xdr:nvCxnSpPr>
      <xdr:spPr>
        <a:xfrm>
          <a:off x="9639300" y="9754214"/>
          <a:ext cx="838200" cy="6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57733</xdr:rowOff>
    </xdr:from>
    <xdr:to>
      <xdr:col>14</xdr:col>
      <xdr:colOff>28575</xdr:colOff>
      <xdr:row>56</xdr:row>
      <xdr:rowOff>153014</xdr:rowOff>
    </xdr:to>
    <xdr:cxnSp macro="">
      <xdr:nvCxnSpPr>
        <xdr:cNvPr id="355" name="直線コネクタ 354"/>
        <xdr:cNvCxnSpPr/>
      </xdr:nvCxnSpPr>
      <xdr:spPr>
        <a:xfrm>
          <a:off x="8750300" y="9487483"/>
          <a:ext cx="889000" cy="26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57733</xdr:rowOff>
    </xdr:from>
    <xdr:to>
      <xdr:col>12</xdr:col>
      <xdr:colOff>511175</xdr:colOff>
      <xdr:row>56</xdr:row>
      <xdr:rowOff>134735</xdr:rowOff>
    </xdr:to>
    <xdr:cxnSp macro="">
      <xdr:nvCxnSpPr>
        <xdr:cNvPr id="358" name="直線コネクタ 357"/>
        <xdr:cNvCxnSpPr/>
      </xdr:nvCxnSpPr>
      <xdr:spPr>
        <a:xfrm flipV="1">
          <a:off x="7861300" y="9487483"/>
          <a:ext cx="889000" cy="24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134735</xdr:rowOff>
    </xdr:from>
    <xdr:to>
      <xdr:col>11</xdr:col>
      <xdr:colOff>307975</xdr:colOff>
      <xdr:row>57</xdr:row>
      <xdr:rowOff>78426</xdr:rowOff>
    </xdr:to>
    <xdr:cxnSp macro="">
      <xdr:nvCxnSpPr>
        <xdr:cNvPr id="361" name="直線コネクタ 360"/>
        <xdr:cNvCxnSpPr/>
      </xdr:nvCxnSpPr>
      <xdr:spPr>
        <a:xfrm flipV="1">
          <a:off x="6972300" y="9735935"/>
          <a:ext cx="889000" cy="1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170290</xdr:rowOff>
    </xdr:from>
    <xdr:to>
      <xdr:col>15</xdr:col>
      <xdr:colOff>231775</xdr:colOff>
      <xdr:row>57</xdr:row>
      <xdr:rowOff>100440</xdr:rowOff>
    </xdr:to>
    <xdr:sp macro="" textlink="">
      <xdr:nvSpPr>
        <xdr:cNvPr id="371" name="円/楕円 370"/>
        <xdr:cNvSpPr/>
      </xdr:nvSpPr>
      <xdr:spPr>
        <a:xfrm>
          <a:off x="10426700" y="97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148717</xdr:rowOff>
    </xdr:from>
    <xdr:ext cx="534377" cy="259045"/>
    <xdr:sp macro="" textlink="">
      <xdr:nvSpPr>
        <xdr:cNvPr id="372" name="普通建設事業費該当値テキスト"/>
        <xdr:cNvSpPr txBox="1"/>
      </xdr:nvSpPr>
      <xdr:spPr>
        <a:xfrm>
          <a:off x="10528300" y="974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57,198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102214</xdr:rowOff>
    </xdr:from>
    <xdr:to>
      <xdr:col>14</xdr:col>
      <xdr:colOff>79375</xdr:colOff>
      <xdr:row>57</xdr:row>
      <xdr:rowOff>32364</xdr:rowOff>
    </xdr:to>
    <xdr:sp macro="" textlink="">
      <xdr:nvSpPr>
        <xdr:cNvPr id="373" name="円/楕円 372"/>
        <xdr:cNvSpPr/>
      </xdr:nvSpPr>
      <xdr:spPr>
        <a:xfrm>
          <a:off x="9588500" y="97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23491</xdr:rowOff>
    </xdr:from>
    <xdr:ext cx="534377" cy="259045"/>
    <xdr:sp macro="" textlink="">
      <xdr:nvSpPr>
        <xdr:cNvPr id="374" name="テキスト ボックス 373"/>
        <xdr:cNvSpPr txBox="1"/>
      </xdr:nvSpPr>
      <xdr:spPr>
        <a:xfrm>
          <a:off x="9372111" y="979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6933</xdr:rowOff>
    </xdr:from>
    <xdr:to>
      <xdr:col>12</xdr:col>
      <xdr:colOff>561975</xdr:colOff>
      <xdr:row>55</xdr:row>
      <xdr:rowOff>108533</xdr:rowOff>
    </xdr:to>
    <xdr:sp macro="" textlink="">
      <xdr:nvSpPr>
        <xdr:cNvPr id="375" name="円/楕円 374"/>
        <xdr:cNvSpPr/>
      </xdr:nvSpPr>
      <xdr:spPr>
        <a:xfrm>
          <a:off x="8699500" y="94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125060</xdr:rowOff>
    </xdr:from>
    <xdr:ext cx="599010" cy="259045"/>
    <xdr:sp macro="" textlink="">
      <xdr:nvSpPr>
        <xdr:cNvPr id="376" name="テキスト ボックス 375"/>
        <xdr:cNvSpPr txBox="1"/>
      </xdr:nvSpPr>
      <xdr:spPr>
        <a:xfrm>
          <a:off x="8450794" y="921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130,428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83935</xdr:rowOff>
    </xdr:from>
    <xdr:to>
      <xdr:col>11</xdr:col>
      <xdr:colOff>358775</xdr:colOff>
      <xdr:row>57</xdr:row>
      <xdr:rowOff>14085</xdr:rowOff>
    </xdr:to>
    <xdr:sp macro="" textlink="">
      <xdr:nvSpPr>
        <xdr:cNvPr id="377" name="円/楕円 376"/>
        <xdr:cNvSpPr/>
      </xdr:nvSpPr>
      <xdr:spPr>
        <a:xfrm>
          <a:off x="7810500" y="96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5212</xdr:rowOff>
    </xdr:from>
    <xdr:ext cx="534377" cy="259045"/>
    <xdr:sp macro="" textlink="">
      <xdr:nvSpPr>
        <xdr:cNvPr id="378" name="テキスト ボックス 377"/>
        <xdr:cNvSpPr txBox="1"/>
      </xdr:nvSpPr>
      <xdr:spPr>
        <a:xfrm>
          <a:off x="7594111" y="97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76,086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27626</xdr:rowOff>
    </xdr:from>
    <xdr:to>
      <xdr:col>10</xdr:col>
      <xdr:colOff>155575</xdr:colOff>
      <xdr:row>57</xdr:row>
      <xdr:rowOff>129226</xdr:rowOff>
    </xdr:to>
    <xdr:sp macro="" textlink="">
      <xdr:nvSpPr>
        <xdr:cNvPr id="379" name="円/楕円 378"/>
        <xdr:cNvSpPr/>
      </xdr:nvSpPr>
      <xdr:spPr>
        <a:xfrm>
          <a:off x="6921500" y="980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120353</xdr:rowOff>
    </xdr:from>
    <xdr:ext cx="534377" cy="259045"/>
    <xdr:sp macro="" textlink="">
      <xdr:nvSpPr>
        <xdr:cNvPr id="380" name="テキスト ボックス 379"/>
        <xdr:cNvSpPr txBox="1"/>
      </xdr:nvSpPr>
      <xdr:spPr>
        <a:xfrm>
          <a:off x="6705111" y="989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80211</xdr:rowOff>
    </xdr:from>
    <xdr:to>
      <xdr:col>15</xdr:col>
      <xdr:colOff>180975</xdr:colOff>
      <xdr:row>78</xdr:row>
      <xdr:rowOff>125093</xdr:rowOff>
    </xdr:to>
    <xdr:cxnSp macro="">
      <xdr:nvCxnSpPr>
        <xdr:cNvPr id="409" name="直線コネクタ 408"/>
        <xdr:cNvCxnSpPr/>
      </xdr:nvCxnSpPr>
      <xdr:spPr>
        <a:xfrm>
          <a:off x="9639300" y="13453311"/>
          <a:ext cx="8382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9001</xdr:rowOff>
    </xdr:from>
    <xdr:to>
      <xdr:col>14</xdr:col>
      <xdr:colOff>28575</xdr:colOff>
      <xdr:row>78</xdr:row>
      <xdr:rowOff>80211</xdr:rowOff>
    </xdr:to>
    <xdr:cxnSp macro="">
      <xdr:nvCxnSpPr>
        <xdr:cNvPr id="412" name="直線コネクタ 411"/>
        <xdr:cNvCxnSpPr/>
      </xdr:nvCxnSpPr>
      <xdr:spPr>
        <a:xfrm>
          <a:off x="8750300" y="13210651"/>
          <a:ext cx="889000" cy="24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74293</xdr:rowOff>
    </xdr:from>
    <xdr:to>
      <xdr:col>15</xdr:col>
      <xdr:colOff>231775</xdr:colOff>
      <xdr:row>79</xdr:row>
      <xdr:rowOff>4443</xdr:rowOff>
    </xdr:to>
    <xdr:sp macro="" textlink="">
      <xdr:nvSpPr>
        <xdr:cNvPr id="422" name="円/楕円 421"/>
        <xdr:cNvSpPr/>
      </xdr:nvSpPr>
      <xdr:spPr>
        <a:xfrm>
          <a:off x="10426700" y="134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160670</xdr:rowOff>
    </xdr:from>
    <xdr:ext cx="534377" cy="259045"/>
    <xdr:sp macro="" textlink="">
      <xdr:nvSpPr>
        <xdr:cNvPr id="423" name="普通建設事業費 （ うち新規整備　）該当値テキスト"/>
        <xdr:cNvSpPr txBox="1"/>
      </xdr:nvSpPr>
      <xdr:spPr>
        <a:xfrm>
          <a:off x="10528300" y="1336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29411</xdr:rowOff>
    </xdr:from>
    <xdr:to>
      <xdr:col>14</xdr:col>
      <xdr:colOff>79375</xdr:colOff>
      <xdr:row>78</xdr:row>
      <xdr:rowOff>131011</xdr:rowOff>
    </xdr:to>
    <xdr:sp macro="" textlink="">
      <xdr:nvSpPr>
        <xdr:cNvPr id="424" name="円/楕円 423"/>
        <xdr:cNvSpPr/>
      </xdr:nvSpPr>
      <xdr:spPr>
        <a:xfrm>
          <a:off x="9588500" y="1340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122138</xdr:rowOff>
    </xdr:from>
    <xdr:ext cx="534377" cy="259045"/>
    <xdr:sp macro="" textlink="">
      <xdr:nvSpPr>
        <xdr:cNvPr id="425" name="テキスト ボックス 424"/>
        <xdr:cNvSpPr txBox="1"/>
      </xdr:nvSpPr>
      <xdr:spPr>
        <a:xfrm>
          <a:off x="9372111" y="1349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129651</xdr:rowOff>
    </xdr:from>
    <xdr:to>
      <xdr:col>12</xdr:col>
      <xdr:colOff>561975</xdr:colOff>
      <xdr:row>77</xdr:row>
      <xdr:rowOff>59801</xdr:rowOff>
    </xdr:to>
    <xdr:sp macro="" textlink="">
      <xdr:nvSpPr>
        <xdr:cNvPr id="426" name="円/楕円 425"/>
        <xdr:cNvSpPr/>
      </xdr:nvSpPr>
      <xdr:spPr>
        <a:xfrm>
          <a:off x="8699500" y="131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50928</xdr:rowOff>
    </xdr:from>
    <xdr:ext cx="534377" cy="259045"/>
    <xdr:sp macro="" textlink="">
      <xdr:nvSpPr>
        <xdr:cNvPr id="427" name="テキスト ボックス 426"/>
        <xdr:cNvSpPr txBox="1"/>
      </xdr:nvSpPr>
      <xdr:spPr>
        <a:xfrm>
          <a:off x="8483111" y="132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39694</xdr:rowOff>
    </xdr:from>
    <xdr:to>
      <xdr:col>15</xdr:col>
      <xdr:colOff>180975</xdr:colOff>
      <xdr:row>97</xdr:row>
      <xdr:rowOff>68022</xdr:rowOff>
    </xdr:to>
    <xdr:cxnSp macro="">
      <xdr:nvCxnSpPr>
        <xdr:cNvPr id="452" name="直線コネクタ 451"/>
        <xdr:cNvCxnSpPr/>
      </xdr:nvCxnSpPr>
      <xdr:spPr>
        <a:xfrm flipV="1">
          <a:off x="9639300" y="16670344"/>
          <a:ext cx="838200" cy="2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16959</xdr:rowOff>
    </xdr:from>
    <xdr:to>
      <xdr:col>14</xdr:col>
      <xdr:colOff>28575</xdr:colOff>
      <xdr:row>97</xdr:row>
      <xdr:rowOff>68022</xdr:rowOff>
    </xdr:to>
    <xdr:cxnSp macro="">
      <xdr:nvCxnSpPr>
        <xdr:cNvPr id="455" name="直線コネクタ 454"/>
        <xdr:cNvCxnSpPr/>
      </xdr:nvCxnSpPr>
      <xdr:spPr>
        <a:xfrm>
          <a:off x="8750300" y="16476159"/>
          <a:ext cx="889000" cy="2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160344</xdr:rowOff>
    </xdr:from>
    <xdr:to>
      <xdr:col>15</xdr:col>
      <xdr:colOff>231775</xdr:colOff>
      <xdr:row>97</xdr:row>
      <xdr:rowOff>90494</xdr:rowOff>
    </xdr:to>
    <xdr:sp macro="" textlink="">
      <xdr:nvSpPr>
        <xdr:cNvPr id="465" name="円/楕円 464"/>
        <xdr:cNvSpPr/>
      </xdr:nvSpPr>
      <xdr:spPr>
        <a:xfrm>
          <a:off x="10426700" y="1661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138771</xdr:rowOff>
    </xdr:from>
    <xdr:ext cx="534377" cy="259045"/>
    <xdr:sp macro="" textlink="">
      <xdr:nvSpPr>
        <xdr:cNvPr id="466" name="普通建設事業費 （ うち更新整備　）該当値テキスト"/>
        <xdr:cNvSpPr txBox="1"/>
      </xdr:nvSpPr>
      <xdr:spPr>
        <a:xfrm>
          <a:off x="10528300" y="165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17222</xdr:rowOff>
    </xdr:from>
    <xdr:to>
      <xdr:col>14</xdr:col>
      <xdr:colOff>79375</xdr:colOff>
      <xdr:row>97</xdr:row>
      <xdr:rowOff>118822</xdr:rowOff>
    </xdr:to>
    <xdr:sp macro="" textlink="">
      <xdr:nvSpPr>
        <xdr:cNvPr id="467" name="円/楕円 466"/>
        <xdr:cNvSpPr/>
      </xdr:nvSpPr>
      <xdr:spPr>
        <a:xfrm>
          <a:off x="9588500" y="166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109949</xdr:rowOff>
    </xdr:from>
    <xdr:ext cx="534377" cy="259045"/>
    <xdr:sp macro="" textlink="">
      <xdr:nvSpPr>
        <xdr:cNvPr id="468" name="テキスト ボックス 467"/>
        <xdr:cNvSpPr txBox="1"/>
      </xdr:nvSpPr>
      <xdr:spPr>
        <a:xfrm>
          <a:off x="9372111" y="167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137609</xdr:rowOff>
    </xdr:from>
    <xdr:to>
      <xdr:col>12</xdr:col>
      <xdr:colOff>561975</xdr:colOff>
      <xdr:row>96</xdr:row>
      <xdr:rowOff>67759</xdr:rowOff>
    </xdr:to>
    <xdr:sp macro="" textlink="">
      <xdr:nvSpPr>
        <xdr:cNvPr id="469" name="円/楕円 468"/>
        <xdr:cNvSpPr/>
      </xdr:nvSpPr>
      <xdr:spPr>
        <a:xfrm>
          <a:off x="8699500" y="164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84286</xdr:rowOff>
    </xdr:from>
    <xdr:ext cx="534377" cy="259045"/>
    <xdr:sp macro="" textlink="">
      <xdr:nvSpPr>
        <xdr:cNvPr id="470" name="テキスト ボックス 469"/>
        <xdr:cNvSpPr txBox="1"/>
      </xdr:nvSpPr>
      <xdr:spPr>
        <a:xfrm>
          <a:off x="8483111" y="1620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115834</xdr:rowOff>
    </xdr:from>
    <xdr:to>
      <xdr:col>23</xdr:col>
      <xdr:colOff>517525</xdr:colOff>
      <xdr:row>38</xdr:row>
      <xdr:rowOff>133665</xdr:rowOff>
    </xdr:to>
    <xdr:cxnSp macro="">
      <xdr:nvCxnSpPr>
        <xdr:cNvPr id="497" name="直線コネクタ 496"/>
        <xdr:cNvCxnSpPr/>
      </xdr:nvCxnSpPr>
      <xdr:spPr>
        <a:xfrm flipV="1">
          <a:off x="15481300" y="6630934"/>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90711</xdr:rowOff>
    </xdr:from>
    <xdr:to>
      <xdr:col>22</xdr:col>
      <xdr:colOff>365125</xdr:colOff>
      <xdr:row>38</xdr:row>
      <xdr:rowOff>133665</xdr:rowOff>
    </xdr:to>
    <xdr:cxnSp macro="">
      <xdr:nvCxnSpPr>
        <xdr:cNvPr id="500" name="直線コネクタ 499"/>
        <xdr:cNvCxnSpPr/>
      </xdr:nvCxnSpPr>
      <xdr:spPr>
        <a:xfrm>
          <a:off x="14592300" y="6605811"/>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90711</xdr:rowOff>
    </xdr:from>
    <xdr:to>
      <xdr:col>21</xdr:col>
      <xdr:colOff>161925</xdr:colOff>
      <xdr:row>38</xdr:row>
      <xdr:rowOff>127058</xdr:rowOff>
    </xdr:to>
    <xdr:cxnSp macro="">
      <xdr:nvCxnSpPr>
        <xdr:cNvPr id="503" name="直線コネクタ 502"/>
        <xdr:cNvCxnSpPr/>
      </xdr:nvCxnSpPr>
      <xdr:spPr>
        <a:xfrm flipV="1">
          <a:off x="13703300" y="6605811"/>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108473</xdr:rowOff>
    </xdr:from>
    <xdr:to>
      <xdr:col>19</xdr:col>
      <xdr:colOff>644525</xdr:colOff>
      <xdr:row>38</xdr:row>
      <xdr:rowOff>127058</xdr:rowOff>
    </xdr:to>
    <xdr:cxnSp macro="">
      <xdr:nvCxnSpPr>
        <xdr:cNvPr id="506" name="直線コネクタ 505"/>
        <xdr:cNvCxnSpPr/>
      </xdr:nvCxnSpPr>
      <xdr:spPr>
        <a:xfrm>
          <a:off x="12814300" y="6623573"/>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65034</xdr:rowOff>
    </xdr:from>
    <xdr:to>
      <xdr:col>23</xdr:col>
      <xdr:colOff>568325</xdr:colOff>
      <xdr:row>38</xdr:row>
      <xdr:rowOff>166634</xdr:rowOff>
    </xdr:to>
    <xdr:sp macro="" textlink="">
      <xdr:nvSpPr>
        <xdr:cNvPr id="516" name="円/楕円 515"/>
        <xdr:cNvSpPr/>
      </xdr:nvSpPr>
      <xdr:spPr>
        <a:xfrm>
          <a:off x="16268700" y="65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151411</xdr:rowOff>
    </xdr:from>
    <xdr:ext cx="469744" cy="259045"/>
    <xdr:sp macro="" textlink="">
      <xdr:nvSpPr>
        <xdr:cNvPr id="517" name="災害復旧事業費該当値テキスト"/>
        <xdr:cNvSpPr txBox="1"/>
      </xdr:nvSpPr>
      <xdr:spPr>
        <a:xfrm>
          <a:off x="16370300" y="649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82865</xdr:rowOff>
    </xdr:from>
    <xdr:to>
      <xdr:col>22</xdr:col>
      <xdr:colOff>415925</xdr:colOff>
      <xdr:row>39</xdr:row>
      <xdr:rowOff>13015</xdr:rowOff>
    </xdr:to>
    <xdr:sp macro="" textlink="">
      <xdr:nvSpPr>
        <xdr:cNvPr id="518" name="円/楕円 517"/>
        <xdr:cNvSpPr/>
      </xdr:nvSpPr>
      <xdr:spPr>
        <a:xfrm>
          <a:off x="15430500" y="65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4142</xdr:rowOff>
    </xdr:from>
    <xdr:ext cx="378565" cy="259045"/>
    <xdr:sp macro="" textlink="">
      <xdr:nvSpPr>
        <xdr:cNvPr id="519" name="テキスト ボックス 518"/>
        <xdr:cNvSpPr txBox="1"/>
      </xdr:nvSpPr>
      <xdr:spPr>
        <a:xfrm>
          <a:off x="15292017" y="6690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39911</xdr:rowOff>
    </xdr:from>
    <xdr:to>
      <xdr:col>21</xdr:col>
      <xdr:colOff>212725</xdr:colOff>
      <xdr:row>38</xdr:row>
      <xdr:rowOff>141511</xdr:rowOff>
    </xdr:to>
    <xdr:sp macro="" textlink="">
      <xdr:nvSpPr>
        <xdr:cNvPr id="520" name="円/楕円 519"/>
        <xdr:cNvSpPr/>
      </xdr:nvSpPr>
      <xdr:spPr>
        <a:xfrm>
          <a:off x="14541500" y="65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132638</xdr:rowOff>
    </xdr:from>
    <xdr:ext cx="469744" cy="259045"/>
    <xdr:sp macro="" textlink="">
      <xdr:nvSpPr>
        <xdr:cNvPr id="521" name="テキスト ボックス 520"/>
        <xdr:cNvSpPr txBox="1"/>
      </xdr:nvSpPr>
      <xdr:spPr>
        <a:xfrm>
          <a:off x="14357427" y="664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76258</xdr:rowOff>
    </xdr:from>
    <xdr:to>
      <xdr:col>20</xdr:col>
      <xdr:colOff>9525</xdr:colOff>
      <xdr:row>39</xdr:row>
      <xdr:rowOff>6408</xdr:rowOff>
    </xdr:to>
    <xdr:sp macro="" textlink="">
      <xdr:nvSpPr>
        <xdr:cNvPr id="522" name="円/楕円 521"/>
        <xdr:cNvSpPr/>
      </xdr:nvSpPr>
      <xdr:spPr>
        <a:xfrm>
          <a:off x="13652500" y="65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168985</xdr:rowOff>
    </xdr:from>
    <xdr:ext cx="378565" cy="259045"/>
    <xdr:sp macro="" textlink="">
      <xdr:nvSpPr>
        <xdr:cNvPr id="523" name="テキスト ボックス 522"/>
        <xdr:cNvSpPr txBox="1"/>
      </xdr:nvSpPr>
      <xdr:spPr>
        <a:xfrm>
          <a:off x="13514017" y="668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57673</xdr:rowOff>
    </xdr:from>
    <xdr:to>
      <xdr:col>18</xdr:col>
      <xdr:colOff>492125</xdr:colOff>
      <xdr:row>38</xdr:row>
      <xdr:rowOff>159273</xdr:rowOff>
    </xdr:to>
    <xdr:sp macro="" textlink="">
      <xdr:nvSpPr>
        <xdr:cNvPr id="524" name="円/楕円 523"/>
        <xdr:cNvSpPr/>
      </xdr:nvSpPr>
      <xdr:spPr>
        <a:xfrm>
          <a:off x="12763500" y="657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150400</xdr:rowOff>
    </xdr:from>
    <xdr:ext cx="469744" cy="259045"/>
    <xdr:sp macro="" textlink="">
      <xdr:nvSpPr>
        <xdr:cNvPr id="525" name="テキスト ボックス 524"/>
        <xdr:cNvSpPr txBox="1"/>
      </xdr:nvSpPr>
      <xdr:spPr>
        <a:xfrm>
          <a:off x="12579427" y="666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8324</xdr:rowOff>
    </xdr:from>
    <xdr:to>
      <xdr:col>23</xdr:col>
      <xdr:colOff>517525</xdr:colOff>
      <xdr:row>78</xdr:row>
      <xdr:rowOff>29663</xdr:rowOff>
    </xdr:to>
    <xdr:cxnSp macro="">
      <xdr:nvCxnSpPr>
        <xdr:cNvPr id="611" name="直線コネクタ 610"/>
        <xdr:cNvCxnSpPr/>
      </xdr:nvCxnSpPr>
      <xdr:spPr>
        <a:xfrm>
          <a:off x="15481300" y="13381424"/>
          <a:ext cx="838200" cy="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5862</xdr:rowOff>
    </xdr:from>
    <xdr:to>
      <xdr:col>22</xdr:col>
      <xdr:colOff>365125</xdr:colOff>
      <xdr:row>78</xdr:row>
      <xdr:rowOff>8324</xdr:rowOff>
    </xdr:to>
    <xdr:cxnSp macro="">
      <xdr:nvCxnSpPr>
        <xdr:cNvPr id="614" name="直線コネクタ 613"/>
        <xdr:cNvCxnSpPr/>
      </xdr:nvCxnSpPr>
      <xdr:spPr>
        <a:xfrm>
          <a:off x="14592300" y="13378962"/>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5862</xdr:rowOff>
    </xdr:from>
    <xdr:to>
      <xdr:col>21</xdr:col>
      <xdr:colOff>161925</xdr:colOff>
      <xdr:row>78</xdr:row>
      <xdr:rowOff>18168</xdr:rowOff>
    </xdr:to>
    <xdr:cxnSp macro="">
      <xdr:nvCxnSpPr>
        <xdr:cNvPr id="617" name="直線コネクタ 616"/>
        <xdr:cNvCxnSpPr/>
      </xdr:nvCxnSpPr>
      <xdr:spPr>
        <a:xfrm flipV="1">
          <a:off x="13703300" y="13378962"/>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18168</xdr:rowOff>
    </xdr:from>
    <xdr:to>
      <xdr:col>19</xdr:col>
      <xdr:colOff>644525</xdr:colOff>
      <xdr:row>78</xdr:row>
      <xdr:rowOff>29583</xdr:rowOff>
    </xdr:to>
    <xdr:cxnSp macro="">
      <xdr:nvCxnSpPr>
        <xdr:cNvPr id="620" name="直線コネクタ 619"/>
        <xdr:cNvCxnSpPr/>
      </xdr:nvCxnSpPr>
      <xdr:spPr>
        <a:xfrm flipV="1">
          <a:off x="12814300" y="13391268"/>
          <a:ext cx="889000" cy="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150313</xdr:rowOff>
    </xdr:from>
    <xdr:to>
      <xdr:col>23</xdr:col>
      <xdr:colOff>568325</xdr:colOff>
      <xdr:row>78</xdr:row>
      <xdr:rowOff>80463</xdr:rowOff>
    </xdr:to>
    <xdr:sp macro="" textlink="">
      <xdr:nvSpPr>
        <xdr:cNvPr id="630" name="円/楕円 629"/>
        <xdr:cNvSpPr/>
      </xdr:nvSpPr>
      <xdr:spPr>
        <a:xfrm>
          <a:off x="16268700" y="133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65240</xdr:rowOff>
    </xdr:from>
    <xdr:ext cx="534377" cy="259045"/>
    <xdr:sp macro="" textlink="">
      <xdr:nvSpPr>
        <xdr:cNvPr id="631" name="公債費該当値テキスト"/>
        <xdr:cNvSpPr txBox="1"/>
      </xdr:nvSpPr>
      <xdr:spPr>
        <a:xfrm>
          <a:off x="16370300" y="1326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48,881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128974</xdr:rowOff>
    </xdr:from>
    <xdr:to>
      <xdr:col>22</xdr:col>
      <xdr:colOff>415925</xdr:colOff>
      <xdr:row>78</xdr:row>
      <xdr:rowOff>59124</xdr:rowOff>
    </xdr:to>
    <xdr:sp macro="" textlink="">
      <xdr:nvSpPr>
        <xdr:cNvPr id="632" name="円/楕円 631"/>
        <xdr:cNvSpPr/>
      </xdr:nvSpPr>
      <xdr:spPr>
        <a:xfrm>
          <a:off x="15430500" y="133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50251</xdr:rowOff>
    </xdr:from>
    <xdr:ext cx="534377" cy="259045"/>
    <xdr:sp macro="" textlink="">
      <xdr:nvSpPr>
        <xdr:cNvPr id="633" name="テキスト ボックス 632"/>
        <xdr:cNvSpPr txBox="1"/>
      </xdr:nvSpPr>
      <xdr:spPr>
        <a:xfrm>
          <a:off x="15214111" y="134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126512</xdr:rowOff>
    </xdr:from>
    <xdr:to>
      <xdr:col>21</xdr:col>
      <xdr:colOff>212725</xdr:colOff>
      <xdr:row>78</xdr:row>
      <xdr:rowOff>56662</xdr:rowOff>
    </xdr:to>
    <xdr:sp macro="" textlink="">
      <xdr:nvSpPr>
        <xdr:cNvPr id="634" name="円/楕円 633"/>
        <xdr:cNvSpPr/>
      </xdr:nvSpPr>
      <xdr:spPr>
        <a:xfrm>
          <a:off x="14541500" y="133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47789</xdr:rowOff>
    </xdr:from>
    <xdr:ext cx="534377" cy="259045"/>
    <xdr:sp macro="" textlink="">
      <xdr:nvSpPr>
        <xdr:cNvPr id="635" name="テキスト ボックス 634"/>
        <xdr:cNvSpPr txBox="1"/>
      </xdr:nvSpPr>
      <xdr:spPr>
        <a:xfrm>
          <a:off x="14325111" y="1342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138818</xdr:rowOff>
    </xdr:from>
    <xdr:to>
      <xdr:col>20</xdr:col>
      <xdr:colOff>9525</xdr:colOff>
      <xdr:row>78</xdr:row>
      <xdr:rowOff>68968</xdr:rowOff>
    </xdr:to>
    <xdr:sp macro="" textlink="">
      <xdr:nvSpPr>
        <xdr:cNvPr id="636" name="円/楕円 635"/>
        <xdr:cNvSpPr/>
      </xdr:nvSpPr>
      <xdr:spPr>
        <a:xfrm>
          <a:off x="13652500" y="133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60095</xdr:rowOff>
    </xdr:from>
    <xdr:ext cx="534377" cy="259045"/>
    <xdr:sp macro="" textlink="">
      <xdr:nvSpPr>
        <xdr:cNvPr id="637" name="テキスト ボックス 636"/>
        <xdr:cNvSpPr txBox="1"/>
      </xdr:nvSpPr>
      <xdr:spPr>
        <a:xfrm>
          <a:off x="13436111" y="134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150233</xdr:rowOff>
    </xdr:from>
    <xdr:to>
      <xdr:col>18</xdr:col>
      <xdr:colOff>492125</xdr:colOff>
      <xdr:row>78</xdr:row>
      <xdr:rowOff>80383</xdr:rowOff>
    </xdr:to>
    <xdr:sp macro="" textlink="">
      <xdr:nvSpPr>
        <xdr:cNvPr id="638" name="円/楕円 637"/>
        <xdr:cNvSpPr/>
      </xdr:nvSpPr>
      <xdr:spPr>
        <a:xfrm>
          <a:off x="12763500" y="133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71510</xdr:rowOff>
    </xdr:from>
    <xdr:ext cx="534377" cy="259045"/>
    <xdr:sp macro="" textlink="">
      <xdr:nvSpPr>
        <xdr:cNvPr id="639" name="テキスト ボックス 638"/>
        <xdr:cNvSpPr txBox="1"/>
      </xdr:nvSpPr>
      <xdr:spPr>
        <a:xfrm>
          <a:off x="12547111" y="1344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107476</xdr:rowOff>
    </xdr:from>
    <xdr:to>
      <xdr:col>23</xdr:col>
      <xdr:colOff>517525</xdr:colOff>
      <xdr:row>98</xdr:row>
      <xdr:rowOff>150802</xdr:rowOff>
    </xdr:to>
    <xdr:cxnSp macro="">
      <xdr:nvCxnSpPr>
        <xdr:cNvPr id="668" name="直線コネクタ 667"/>
        <xdr:cNvCxnSpPr/>
      </xdr:nvCxnSpPr>
      <xdr:spPr>
        <a:xfrm flipV="1">
          <a:off x="15481300" y="16909576"/>
          <a:ext cx="838200" cy="4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150802</xdr:rowOff>
    </xdr:from>
    <xdr:to>
      <xdr:col>22</xdr:col>
      <xdr:colOff>365125</xdr:colOff>
      <xdr:row>99</xdr:row>
      <xdr:rowOff>35740</xdr:rowOff>
    </xdr:to>
    <xdr:cxnSp macro="">
      <xdr:nvCxnSpPr>
        <xdr:cNvPr id="671" name="直線コネクタ 670"/>
        <xdr:cNvCxnSpPr/>
      </xdr:nvCxnSpPr>
      <xdr:spPr>
        <a:xfrm flipV="1">
          <a:off x="14592300" y="16952902"/>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131394</xdr:rowOff>
    </xdr:from>
    <xdr:to>
      <xdr:col>21</xdr:col>
      <xdr:colOff>161925</xdr:colOff>
      <xdr:row>99</xdr:row>
      <xdr:rowOff>35740</xdr:rowOff>
    </xdr:to>
    <xdr:cxnSp macro="">
      <xdr:nvCxnSpPr>
        <xdr:cNvPr id="674" name="直線コネクタ 673"/>
        <xdr:cNvCxnSpPr/>
      </xdr:nvCxnSpPr>
      <xdr:spPr>
        <a:xfrm>
          <a:off x="13703300" y="16933494"/>
          <a:ext cx="889000" cy="7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93035</xdr:rowOff>
    </xdr:from>
    <xdr:to>
      <xdr:col>19</xdr:col>
      <xdr:colOff>644525</xdr:colOff>
      <xdr:row>98</xdr:row>
      <xdr:rowOff>131394</xdr:rowOff>
    </xdr:to>
    <xdr:cxnSp macro="">
      <xdr:nvCxnSpPr>
        <xdr:cNvPr id="677" name="直線コネクタ 676"/>
        <xdr:cNvCxnSpPr/>
      </xdr:nvCxnSpPr>
      <xdr:spPr>
        <a:xfrm>
          <a:off x="12814300" y="16723685"/>
          <a:ext cx="889000" cy="20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56676</xdr:rowOff>
    </xdr:from>
    <xdr:to>
      <xdr:col>23</xdr:col>
      <xdr:colOff>568325</xdr:colOff>
      <xdr:row>98</xdr:row>
      <xdr:rowOff>158276</xdr:rowOff>
    </xdr:to>
    <xdr:sp macro="" textlink="">
      <xdr:nvSpPr>
        <xdr:cNvPr id="687" name="円/楕円 686"/>
        <xdr:cNvSpPr/>
      </xdr:nvSpPr>
      <xdr:spPr>
        <a:xfrm>
          <a:off x="16268700" y="168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154120</xdr:rowOff>
    </xdr:from>
    <xdr:ext cx="534377" cy="259045"/>
    <xdr:sp macro="" textlink="">
      <xdr:nvSpPr>
        <xdr:cNvPr id="688" name="積立金該当値テキスト"/>
        <xdr:cNvSpPr txBox="1"/>
      </xdr:nvSpPr>
      <xdr:spPr>
        <a:xfrm>
          <a:off x="16370300" y="167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100002</xdr:rowOff>
    </xdr:from>
    <xdr:to>
      <xdr:col>22</xdr:col>
      <xdr:colOff>415925</xdr:colOff>
      <xdr:row>99</xdr:row>
      <xdr:rowOff>30152</xdr:rowOff>
    </xdr:to>
    <xdr:sp macro="" textlink="">
      <xdr:nvSpPr>
        <xdr:cNvPr id="689" name="円/楕円 688"/>
        <xdr:cNvSpPr/>
      </xdr:nvSpPr>
      <xdr:spPr>
        <a:xfrm>
          <a:off x="15430500" y="169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21279</xdr:rowOff>
    </xdr:from>
    <xdr:ext cx="469744" cy="259045"/>
    <xdr:sp macro="" textlink="">
      <xdr:nvSpPr>
        <xdr:cNvPr id="690" name="テキスト ボックス 689"/>
        <xdr:cNvSpPr txBox="1"/>
      </xdr:nvSpPr>
      <xdr:spPr>
        <a:xfrm>
          <a:off x="15246427" y="1699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156390</xdr:rowOff>
    </xdr:from>
    <xdr:to>
      <xdr:col>21</xdr:col>
      <xdr:colOff>212725</xdr:colOff>
      <xdr:row>99</xdr:row>
      <xdr:rowOff>86540</xdr:rowOff>
    </xdr:to>
    <xdr:sp macro="" textlink="">
      <xdr:nvSpPr>
        <xdr:cNvPr id="691" name="円/楕円 690"/>
        <xdr:cNvSpPr/>
      </xdr:nvSpPr>
      <xdr:spPr>
        <a:xfrm>
          <a:off x="14541500" y="169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77667</xdr:rowOff>
    </xdr:from>
    <xdr:ext cx="469744" cy="259045"/>
    <xdr:sp macro="" textlink="">
      <xdr:nvSpPr>
        <xdr:cNvPr id="692" name="テキスト ボックス 691"/>
        <xdr:cNvSpPr txBox="1"/>
      </xdr:nvSpPr>
      <xdr:spPr>
        <a:xfrm>
          <a:off x="14357427" y="1705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80594</xdr:rowOff>
    </xdr:from>
    <xdr:to>
      <xdr:col>20</xdr:col>
      <xdr:colOff>9525</xdr:colOff>
      <xdr:row>99</xdr:row>
      <xdr:rowOff>10744</xdr:rowOff>
    </xdr:to>
    <xdr:sp macro="" textlink="">
      <xdr:nvSpPr>
        <xdr:cNvPr id="693" name="円/楕円 692"/>
        <xdr:cNvSpPr/>
      </xdr:nvSpPr>
      <xdr:spPr>
        <a:xfrm>
          <a:off x="13652500" y="168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1871</xdr:rowOff>
    </xdr:from>
    <xdr:ext cx="534377" cy="259045"/>
    <xdr:sp macro="" textlink="">
      <xdr:nvSpPr>
        <xdr:cNvPr id="694" name="テキスト ボックス 693"/>
        <xdr:cNvSpPr txBox="1"/>
      </xdr:nvSpPr>
      <xdr:spPr>
        <a:xfrm>
          <a:off x="13436111" y="1697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42235</xdr:rowOff>
    </xdr:from>
    <xdr:to>
      <xdr:col>18</xdr:col>
      <xdr:colOff>492125</xdr:colOff>
      <xdr:row>97</xdr:row>
      <xdr:rowOff>143835</xdr:rowOff>
    </xdr:to>
    <xdr:sp macro="" textlink="">
      <xdr:nvSpPr>
        <xdr:cNvPr id="695" name="円/楕円 694"/>
        <xdr:cNvSpPr/>
      </xdr:nvSpPr>
      <xdr:spPr>
        <a:xfrm>
          <a:off x="12763500" y="1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134962</xdr:rowOff>
    </xdr:from>
    <xdr:ext cx="534377" cy="259045"/>
    <xdr:sp macro="" textlink="">
      <xdr:nvSpPr>
        <xdr:cNvPr id="696" name="テキスト ボックス 695"/>
        <xdr:cNvSpPr txBox="1"/>
      </xdr:nvSpPr>
      <xdr:spPr>
        <a:xfrm>
          <a:off x="12547111" y="167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19800</xdr:rowOff>
    </xdr:from>
    <xdr:to>
      <xdr:col>32</xdr:col>
      <xdr:colOff>187325</xdr:colOff>
      <xdr:row>39</xdr:row>
      <xdr:rowOff>23400</xdr:rowOff>
    </xdr:to>
    <xdr:cxnSp macro="">
      <xdr:nvCxnSpPr>
        <xdr:cNvPr id="725" name="直線コネクタ 724"/>
        <xdr:cNvCxnSpPr/>
      </xdr:nvCxnSpPr>
      <xdr:spPr>
        <a:xfrm flipV="1">
          <a:off x="21323300" y="6706350"/>
          <a:ext cx="8382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23266</xdr:rowOff>
    </xdr:from>
    <xdr:to>
      <xdr:col>31</xdr:col>
      <xdr:colOff>34925</xdr:colOff>
      <xdr:row>39</xdr:row>
      <xdr:rowOff>23400</xdr:rowOff>
    </xdr:to>
    <xdr:cxnSp macro="">
      <xdr:nvCxnSpPr>
        <xdr:cNvPr id="728" name="直線コネクタ 727"/>
        <xdr:cNvCxnSpPr/>
      </xdr:nvCxnSpPr>
      <xdr:spPr>
        <a:xfrm>
          <a:off x="20434300" y="6709816"/>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11265</xdr:rowOff>
    </xdr:from>
    <xdr:to>
      <xdr:col>29</xdr:col>
      <xdr:colOff>517525</xdr:colOff>
      <xdr:row>39</xdr:row>
      <xdr:rowOff>23266</xdr:rowOff>
    </xdr:to>
    <xdr:cxnSp macro="">
      <xdr:nvCxnSpPr>
        <xdr:cNvPr id="731" name="直線コネクタ 730"/>
        <xdr:cNvCxnSpPr/>
      </xdr:nvCxnSpPr>
      <xdr:spPr>
        <a:xfrm>
          <a:off x="19545300" y="6697815"/>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11265</xdr:rowOff>
    </xdr:from>
    <xdr:to>
      <xdr:col>28</xdr:col>
      <xdr:colOff>314325</xdr:colOff>
      <xdr:row>39</xdr:row>
      <xdr:rowOff>23209</xdr:rowOff>
    </xdr:to>
    <xdr:cxnSp macro="">
      <xdr:nvCxnSpPr>
        <xdr:cNvPr id="734" name="直線コネクタ 733"/>
        <xdr:cNvCxnSpPr/>
      </xdr:nvCxnSpPr>
      <xdr:spPr>
        <a:xfrm flipV="1">
          <a:off x="18656300" y="6697815"/>
          <a:ext cx="8890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6" name="テキスト ボックス 735"/>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140450</xdr:rowOff>
    </xdr:from>
    <xdr:to>
      <xdr:col>32</xdr:col>
      <xdr:colOff>238125</xdr:colOff>
      <xdr:row>39</xdr:row>
      <xdr:rowOff>70600</xdr:rowOff>
    </xdr:to>
    <xdr:sp macro="" textlink="">
      <xdr:nvSpPr>
        <xdr:cNvPr id="744" name="円/楕円 743"/>
        <xdr:cNvSpPr/>
      </xdr:nvSpPr>
      <xdr:spPr>
        <a:xfrm>
          <a:off x="22110700" y="665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469744" cy="259045"/>
    <xdr:sp macro="" textlink="">
      <xdr:nvSpPr>
        <xdr:cNvPr id="745" name="投資及び出資金該当値テキスト"/>
        <xdr:cNvSpPr txBox="1"/>
      </xdr:nvSpPr>
      <xdr:spPr>
        <a:xfrm>
          <a:off x="22212300" y="662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144050</xdr:rowOff>
    </xdr:from>
    <xdr:to>
      <xdr:col>31</xdr:col>
      <xdr:colOff>85725</xdr:colOff>
      <xdr:row>39</xdr:row>
      <xdr:rowOff>74200</xdr:rowOff>
    </xdr:to>
    <xdr:sp macro="" textlink="">
      <xdr:nvSpPr>
        <xdr:cNvPr id="746" name="円/楕円 745"/>
        <xdr:cNvSpPr/>
      </xdr:nvSpPr>
      <xdr:spPr>
        <a:xfrm>
          <a:off x="21272500" y="66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65327</xdr:rowOff>
    </xdr:from>
    <xdr:ext cx="469744" cy="259045"/>
    <xdr:sp macro="" textlink="">
      <xdr:nvSpPr>
        <xdr:cNvPr id="747" name="テキスト ボックス 746"/>
        <xdr:cNvSpPr txBox="1"/>
      </xdr:nvSpPr>
      <xdr:spPr>
        <a:xfrm>
          <a:off x="21088427" y="675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143916</xdr:rowOff>
    </xdr:from>
    <xdr:to>
      <xdr:col>29</xdr:col>
      <xdr:colOff>568325</xdr:colOff>
      <xdr:row>39</xdr:row>
      <xdr:rowOff>74066</xdr:rowOff>
    </xdr:to>
    <xdr:sp macro="" textlink="">
      <xdr:nvSpPr>
        <xdr:cNvPr id="748" name="円/楕円 747"/>
        <xdr:cNvSpPr/>
      </xdr:nvSpPr>
      <xdr:spPr>
        <a:xfrm>
          <a:off x="20383500" y="66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65193</xdr:rowOff>
    </xdr:from>
    <xdr:ext cx="469744" cy="259045"/>
    <xdr:sp macro="" textlink="">
      <xdr:nvSpPr>
        <xdr:cNvPr id="749" name="テキスト ボックス 748"/>
        <xdr:cNvSpPr txBox="1"/>
      </xdr:nvSpPr>
      <xdr:spPr>
        <a:xfrm>
          <a:off x="20199427" y="67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131915</xdr:rowOff>
    </xdr:from>
    <xdr:to>
      <xdr:col>28</xdr:col>
      <xdr:colOff>365125</xdr:colOff>
      <xdr:row>39</xdr:row>
      <xdr:rowOff>62065</xdr:rowOff>
    </xdr:to>
    <xdr:sp macro="" textlink="">
      <xdr:nvSpPr>
        <xdr:cNvPr id="750" name="円/楕円 749"/>
        <xdr:cNvSpPr/>
      </xdr:nvSpPr>
      <xdr:spPr>
        <a:xfrm>
          <a:off x="19494500" y="66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78592</xdr:rowOff>
    </xdr:from>
    <xdr:ext cx="469744" cy="259045"/>
    <xdr:sp macro="" textlink="">
      <xdr:nvSpPr>
        <xdr:cNvPr id="751" name="テキスト ボックス 750"/>
        <xdr:cNvSpPr txBox="1"/>
      </xdr:nvSpPr>
      <xdr:spPr>
        <a:xfrm>
          <a:off x="19310427" y="642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143859</xdr:rowOff>
    </xdr:from>
    <xdr:to>
      <xdr:col>27</xdr:col>
      <xdr:colOff>161925</xdr:colOff>
      <xdr:row>39</xdr:row>
      <xdr:rowOff>74009</xdr:rowOff>
    </xdr:to>
    <xdr:sp macro="" textlink="">
      <xdr:nvSpPr>
        <xdr:cNvPr id="752" name="円/楕円 751"/>
        <xdr:cNvSpPr/>
      </xdr:nvSpPr>
      <xdr:spPr>
        <a:xfrm>
          <a:off x="18605500" y="66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65136</xdr:rowOff>
    </xdr:from>
    <xdr:ext cx="469744" cy="259045"/>
    <xdr:sp macro="" textlink="">
      <xdr:nvSpPr>
        <xdr:cNvPr id="753" name="テキスト ボックス 752"/>
        <xdr:cNvSpPr txBox="1"/>
      </xdr:nvSpPr>
      <xdr:spPr>
        <a:xfrm>
          <a:off x="18421427" y="675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3454</xdr:rowOff>
    </xdr:from>
    <xdr:to>
      <xdr:col>32</xdr:col>
      <xdr:colOff>187325</xdr:colOff>
      <xdr:row>59</xdr:row>
      <xdr:rowOff>3781</xdr:rowOff>
    </xdr:to>
    <xdr:cxnSp macro="">
      <xdr:nvCxnSpPr>
        <xdr:cNvPr id="784" name="直線コネクタ 783"/>
        <xdr:cNvCxnSpPr/>
      </xdr:nvCxnSpPr>
      <xdr:spPr>
        <a:xfrm flipV="1">
          <a:off x="21323300" y="10119004"/>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3781</xdr:rowOff>
    </xdr:from>
    <xdr:to>
      <xdr:col>31</xdr:col>
      <xdr:colOff>34925</xdr:colOff>
      <xdr:row>59</xdr:row>
      <xdr:rowOff>7602</xdr:rowOff>
    </xdr:to>
    <xdr:cxnSp macro="">
      <xdr:nvCxnSpPr>
        <xdr:cNvPr id="787" name="直線コネクタ 786"/>
        <xdr:cNvCxnSpPr/>
      </xdr:nvCxnSpPr>
      <xdr:spPr>
        <a:xfrm flipV="1">
          <a:off x="20434300" y="10119331"/>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7602</xdr:rowOff>
    </xdr:from>
    <xdr:to>
      <xdr:col>29</xdr:col>
      <xdr:colOff>517525</xdr:colOff>
      <xdr:row>59</xdr:row>
      <xdr:rowOff>12239</xdr:rowOff>
    </xdr:to>
    <xdr:cxnSp macro="">
      <xdr:nvCxnSpPr>
        <xdr:cNvPr id="790" name="直線コネクタ 789"/>
        <xdr:cNvCxnSpPr/>
      </xdr:nvCxnSpPr>
      <xdr:spPr>
        <a:xfrm flipV="1">
          <a:off x="19545300" y="10123152"/>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12239</xdr:rowOff>
    </xdr:from>
    <xdr:to>
      <xdr:col>28</xdr:col>
      <xdr:colOff>314325</xdr:colOff>
      <xdr:row>59</xdr:row>
      <xdr:rowOff>16028</xdr:rowOff>
    </xdr:to>
    <xdr:cxnSp macro="">
      <xdr:nvCxnSpPr>
        <xdr:cNvPr id="793" name="直線コネクタ 792"/>
        <xdr:cNvCxnSpPr/>
      </xdr:nvCxnSpPr>
      <xdr:spPr>
        <a:xfrm flipV="1">
          <a:off x="18656300" y="10127789"/>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124104</xdr:rowOff>
    </xdr:from>
    <xdr:to>
      <xdr:col>32</xdr:col>
      <xdr:colOff>238125</xdr:colOff>
      <xdr:row>59</xdr:row>
      <xdr:rowOff>54254</xdr:rowOff>
    </xdr:to>
    <xdr:sp macro="" textlink="">
      <xdr:nvSpPr>
        <xdr:cNvPr id="803" name="円/楕円 802"/>
        <xdr:cNvSpPr/>
      </xdr:nvSpPr>
      <xdr:spPr>
        <a:xfrm>
          <a:off x="22110700" y="100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39031</xdr:rowOff>
    </xdr:from>
    <xdr:ext cx="469744" cy="259045"/>
    <xdr:sp macro="" textlink="">
      <xdr:nvSpPr>
        <xdr:cNvPr id="804" name="貸付金該当値テキスト"/>
        <xdr:cNvSpPr txBox="1"/>
      </xdr:nvSpPr>
      <xdr:spPr>
        <a:xfrm>
          <a:off x="22212300" y="998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124431</xdr:rowOff>
    </xdr:from>
    <xdr:to>
      <xdr:col>31</xdr:col>
      <xdr:colOff>85725</xdr:colOff>
      <xdr:row>59</xdr:row>
      <xdr:rowOff>54581</xdr:rowOff>
    </xdr:to>
    <xdr:sp macro="" textlink="">
      <xdr:nvSpPr>
        <xdr:cNvPr id="805" name="円/楕円 804"/>
        <xdr:cNvSpPr/>
      </xdr:nvSpPr>
      <xdr:spPr>
        <a:xfrm>
          <a:off x="21272500" y="1006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45708</xdr:rowOff>
    </xdr:from>
    <xdr:ext cx="469744" cy="259045"/>
    <xdr:sp macro="" textlink="">
      <xdr:nvSpPr>
        <xdr:cNvPr id="806" name="テキスト ボックス 805"/>
        <xdr:cNvSpPr txBox="1"/>
      </xdr:nvSpPr>
      <xdr:spPr>
        <a:xfrm>
          <a:off x="21088427" y="1016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128252</xdr:rowOff>
    </xdr:from>
    <xdr:to>
      <xdr:col>29</xdr:col>
      <xdr:colOff>568325</xdr:colOff>
      <xdr:row>59</xdr:row>
      <xdr:rowOff>58402</xdr:rowOff>
    </xdr:to>
    <xdr:sp macro="" textlink="">
      <xdr:nvSpPr>
        <xdr:cNvPr id="807" name="円/楕円 806"/>
        <xdr:cNvSpPr/>
      </xdr:nvSpPr>
      <xdr:spPr>
        <a:xfrm>
          <a:off x="20383500" y="100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49529</xdr:rowOff>
    </xdr:from>
    <xdr:ext cx="469744" cy="259045"/>
    <xdr:sp macro="" textlink="">
      <xdr:nvSpPr>
        <xdr:cNvPr id="808" name="テキスト ボックス 807"/>
        <xdr:cNvSpPr txBox="1"/>
      </xdr:nvSpPr>
      <xdr:spPr>
        <a:xfrm>
          <a:off x="20199427" y="101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132889</xdr:rowOff>
    </xdr:from>
    <xdr:to>
      <xdr:col>28</xdr:col>
      <xdr:colOff>365125</xdr:colOff>
      <xdr:row>59</xdr:row>
      <xdr:rowOff>63039</xdr:rowOff>
    </xdr:to>
    <xdr:sp macro="" textlink="">
      <xdr:nvSpPr>
        <xdr:cNvPr id="809" name="円/楕円 808"/>
        <xdr:cNvSpPr/>
      </xdr:nvSpPr>
      <xdr:spPr>
        <a:xfrm>
          <a:off x="19494500" y="1007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54166</xdr:rowOff>
    </xdr:from>
    <xdr:ext cx="469744" cy="259045"/>
    <xdr:sp macro="" textlink="">
      <xdr:nvSpPr>
        <xdr:cNvPr id="810" name="テキスト ボックス 809"/>
        <xdr:cNvSpPr txBox="1"/>
      </xdr:nvSpPr>
      <xdr:spPr>
        <a:xfrm>
          <a:off x="19310427" y="1016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136678</xdr:rowOff>
    </xdr:from>
    <xdr:to>
      <xdr:col>27</xdr:col>
      <xdr:colOff>161925</xdr:colOff>
      <xdr:row>59</xdr:row>
      <xdr:rowOff>66828</xdr:rowOff>
    </xdr:to>
    <xdr:sp macro="" textlink="">
      <xdr:nvSpPr>
        <xdr:cNvPr id="811" name="円/楕円 810"/>
        <xdr:cNvSpPr/>
      </xdr:nvSpPr>
      <xdr:spPr>
        <a:xfrm>
          <a:off x="18605500" y="100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57955</xdr:rowOff>
    </xdr:from>
    <xdr:ext cx="469744" cy="259045"/>
    <xdr:sp macro="" textlink="">
      <xdr:nvSpPr>
        <xdr:cNvPr id="812" name="テキスト ボックス 811"/>
        <xdr:cNvSpPr txBox="1"/>
      </xdr:nvSpPr>
      <xdr:spPr>
        <a:xfrm>
          <a:off x="18421427" y="1017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14297</xdr:rowOff>
    </xdr:from>
    <xdr:to>
      <xdr:col>32</xdr:col>
      <xdr:colOff>187325</xdr:colOff>
      <xdr:row>77</xdr:row>
      <xdr:rowOff>46268</xdr:rowOff>
    </xdr:to>
    <xdr:cxnSp macro="">
      <xdr:nvCxnSpPr>
        <xdr:cNvPr id="844" name="直線コネクタ 843"/>
        <xdr:cNvCxnSpPr/>
      </xdr:nvCxnSpPr>
      <xdr:spPr>
        <a:xfrm flipV="1">
          <a:off x="21323300" y="13215947"/>
          <a:ext cx="8382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46268</xdr:rowOff>
    </xdr:from>
    <xdr:to>
      <xdr:col>31</xdr:col>
      <xdr:colOff>34925</xdr:colOff>
      <xdr:row>77</xdr:row>
      <xdr:rowOff>107598</xdr:rowOff>
    </xdr:to>
    <xdr:cxnSp macro="">
      <xdr:nvCxnSpPr>
        <xdr:cNvPr id="847" name="直線コネクタ 846"/>
        <xdr:cNvCxnSpPr/>
      </xdr:nvCxnSpPr>
      <xdr:spPr>
        <a:xfrm flipV="1">
          <a:off x="20434300" y="13247918"/>
          <a:ext cx="889000" cy="6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107598</xdr:rowOff>
    </xdr:from>
    <xdr:to>
      <xdr:col>29</xdr:col>
      <xdr:colOff>517525</xdr:colOff>
      <xdr:row>77</xdr:row>
      <xdr:rowOff>140370</xdr:rowOff>
    </xdr:to>
    <xdr:cxnSp macro="">
      <xdr:nvCxnSpPr>
        <xdr:cNvPr id="850" name="直線コネクタ 849"/>
        <xdr:cNvCxnSpPr/>
      </xdr:nvCxnSpPr>
      <xdr:spPr>
        <a:xfrm flipV="1">
          <a:off x="19545300" y="13309248"/>
          <a:ext cx="889000" cy="3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140370</xdr:rowOff>
    </xdr:from>
    <xdr:to>
      <xdr:col>28</xdr:col>
      <xdr:colOff>314325</xdr:colOff>
      <xdr:row>77</xdr:row>
      <xdr:rowOff>169680</xdr:rowOff>
    </xdr:to>
    <xdr:cxnSp macro="">
      <xdr:nvCxnSpPr>
        <xdr:cNvPr id="853" name="直線コネクタ 852"/>
        <xdr:cNvCxnSpPr/>
      </xdr:nvCxnSpPr>
      <xdr:spPr>
        <a:xfrm flipV="1">
          <a:off x="18656300" y="13342020"/>
          <a:ext cx="889000" cy="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134947</xdr:rowOff>
    </xdr:from>
    <xdr:to>
      <xdr:col>32</xdr:col>
      <xdr:colOff>238125</xdr:colOff>
      <xdr:row>77</xdr:row>
      <xdr:rowOff>65097</xdr:rowOff>
    </xdr:to>
    <xdr:sp macro="" textlink="">
      <xdr:nvSpPr>
        <xdr:cNvPr id="863" name="円/楕円 862"/>
        <xdr:cNvSpPr/>
      </xdr:nvSpPr>
      <xdr:spPr>
        <a:xfrm>
          <a:off x="22110700" y="131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113374</xdr:rowOff>
    </xdr:from>
    <xdr:ext cx="534377" cy="259045"/>
    <xdr:sp macro="" textlink="">
      <xdr:nvSpPr>
        <xdr:cNvPr id="864" name="繰出金該当値テキスト"/>
        <xdr:cNvSpPr txBox="1"/>
      </xdr:nvSpPr>
      <xdr:spPr>
        <a:xfrm>
          <a:off x="22212300" y="1314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46,180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166918</xdr:rowOff>
    </xdr:from>
    <xdr:to>
      <xdr:col>31</xdr:col>
      <xdr:colOff>85725</xdr:colOff>
      <xdr:row>77</xdr:row>
      <xdr:rowOff>97068</xdr:rowOff>
    </xdr:to>
    <xdr:sp macro="" textlink="">
      <xdr:nvSpPr>
        <xdr:cNvPr id="865" name="円/楕円 864"/>
        <xdr:cNvSpPr/>
      </xdr:nvSpPr>
      <xdr:spPr>
        <a:xfrm>
          <a:off x="21272500" y="131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88195</xdr:rowOff>
    </xdr:from>
    <xdr:ext cx="534377" cy="259045"/>
    <xdr:sp macro="" textlink="">
      <xdr:nvSpPr>
        <xdr:cNvPr id="866" name="テキスト ボックス 865"/>
        <xdr:cNvSpPr txBox="1"/>
      </xdr:nvSpPr>
      <xdr:spPr>
        <a:xfrm>
          <a:off x="21056111" y="1328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56798</xdr:rowOff>
    </xdr:from>
    <xdr:to>
      <xdr:col>29</xdr:col>
      <xdr:colOff>568325</xdr:colOff>
      <xdr:row>77</xdr:row>
      <xdr:rowOff>158398</xdr:rowOff>
    </xdr:to>
    <xdr:sp macro="" textlink="">
      <xdr:nvSpPr>
        <xdr:cNvPr id="867" name="円/楕円 866"/>
        <xdr:cNvSpPr/>
      </xdr:nvSpPr>
      <xdr:spPr>
        <a:xfrm>
          <a:off x="20383500" y="132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149525</xdr:rowOff>
    </xdr:from>
    <xdr:ext cx="534377" cy="259045"/>
    <xdr:sp macro="" textlink="">
      <xdr:nvSpPr>
        <xdr:cNvPr id="868" name="テキスト ボックス 867"/>
        <xdr:cNvSpPr txBox="1"/>
      </xdr:nvSpPr>
      <xdr:spPr>
        <a:xfrm>
          <a:off x="20167111" y="1335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89570</xdr:rowOff>
    </xdr:from>
    <xdr:to>
      <xdr:col>28</xdr:col>
      <xdr:colOff>365125</xdr:colOff>
      <xdr:row>78</xdr:row>
      <xdr:rowOff>19720</xdr:rowOff>
    </xdr:to>
    <xdr:sp macro="" textlink="">
      <xdr:nvSpPr>
        <xdr:cNvPr id="869" name="円/楕円 868"/>
        <xdr:cNvSpPr/>
      </xdr:nvSpPr>
      <xdr:spPr>
        <a:xfrm>
          <a:off x="19494500" y="1329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10847</xdr:rowOff>
    </xdr:from>
    <xdr:ext cx="534377" cy="259045"/>
    <xdr:sp macro="" textlink="">
      <xdr:nvSpPr>
        <xdr:cNvPr id="870" name="テキスト ボックス 869"/>
        <xdr:cNvSpPr txBox="1"/>
      </xdr:nvSpPr>
      <xdr:spPr>
        <a:xfrm>
          <a:off x="19278111" y="1338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118880</xdr:rowOff>
    </xdr:from>
    <xdr:to>
      <xdr:col>27</xdr:col>
      <xdr:colOff>161925</xdr:colOff>
      <xdr:row>78</xdr:row>
      <xdr:rowOff>49030</xdr:rowOff>
    </xdr:to>
    <xdr:sp macro="" textlink="">
      <xdr:nvSpPr>
        <xdr:cNvPr id="871" name="円/楕円 870"/>
        <xdr:cNvSpPr/>
      </xdr:nvSpPr>
      <xdr:spPr>
        <a:xfrm>
          <a:off x="18605500" y="1332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40157</xdr:rowOff>
    </xdr:from>
    <xdr:ext cx="534377" cy="259045"/>
    <xdr:sp macro="" textlink="">
      <xdr:nvSpPr>
        <xdr:cNvPr id="872" name="テキスト ボックス 871"/>
        <xdr:cNvSpPr txBox="1"/>
      </xdr:nvSpPr>
      <xdr:spPr>
        <a:xfrm>
          <a:off x="18389111" y="1341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200">
              <a:solidFill>
                <a:schemeClr val="dk1"/>
              </a:solidFill>
              <a:latin typeface="+mn-lt"/>
              <a:ea typeface="+mn-ea"/>
              <a:cs typeface="+mn-cs"/>
            </a:rPr>
            <a:t>歳出決算総額の住民一人当たりのコストは</a:t>
          </a:r>
          <a:r>
            <a:rPr kumimoji="1" lang="en-US" altLang="ja-JP" sz="1200">
              <a:solidFill>
                <a:schemeClr val="dk1"/>
              </a:solidFill>
              <a:latin typeface="+mn-lt"/>
              <a:ea typeface="+mn-ea"/>
              <a:cs typeface="+mn-cs"/>
            </a:rPr>
            <a:t>459,494</a:t>
          </a:r>
          <a:r>
            <a:rPr kumimoji="1" lang="ja-JP" altLang="ja-JP" sz="1200">
              <a:solidFill>
                <a:schemeClr val="dk1"/>
              </a:solidFill>
              <a:latin typeface="+mn-lt"/>
              <a:ea typeface="+mn-ea"/>
              <a:cs typeface="+mn-cs"/>
            </a:rPr>
            <a:t>円となっている。</a:t>
          </a:r>
          <a:r>
            <a:rPr kumimoji="1" lang="ja-JP" altLang="en-US" sz="1200">
              <a:solidFill>
                <a:schemeClr val="dk1"/>
              </a:solidFill>
              <a:latin typeface="+mn-lt"/>
              <a:ea typeface="+mn-ea"/>
              <a:cs typeface="+mn-cs"/>
            </a:rPr>
            <a:t>類似団体平均との比較において、人件費以外の数値については全て下回っているが、歳出構成比の</a:t>
          </a:r>
          <a:r>
            <a:rPr kumimoji="1" lang="en-US" altLang="ja-JP" sz="1200">
              <a:solidFill>
                <a:schemeClr val="dk1"/>
              </a:solidFill>
              <a:latin typeface="+mn-lt"/>
              <a:ea typeface="+mn-ea"/>
              <a:cs typeface="+mn-cs"/>
            </a:rPr>
            <a:t>20</a:t>
          </a:r>
          <a:r>
            <a:rPr kumimoji="1" lang="ja-JP" altLang="en-US" sz="1200">
              <a:solidFill>
                <a:schemeClr val="dk1"/>
              </a:solidFill>
              <a:latin typeface="+mn-lt"/>
              <a:ea typeface="+mn-ea"/>
              <a:cs typeface="+mn-cs"/>
            </a:rPr>
            <a:t>％以上を占める人件費については、</a:t>
          </a:r>
          <a:r>
            <a:rPr kumimoji="1" lang="ja-JP" altLang="ja-JP" sz="1200">
              <a:solidFill>
                <a:schemeClr val="dk1"/>
              </a:solidFill>
              <a:latin typeface="+mn-lt"/>
              <a:ea typeface="+mn-ea"/>
              <a:cs typeface="+mn-cs"/>
            </a:rPr>
            <a:t>住民一人当たり</a:t>
          </a:r>
          <a:r>
            <a:rPr kumimoji="1" lang="en-US" altLang="ja-JP" sz="1200">
              <a:solidFill>
                <a:schemeClr val="dk1"/>
              </a:solidFill>
              <a:latin typeface="+mn-lt"/>
              <a:ea typeface="+mn-ea"/>
              <a:cs typeface="+mn-cs"/>
            </a:rPr>
            <a:t>100,687</a:t>
          </a:r>
          <a:r>
            <a:rPr kumimoji="1" lang="ja-JP" altLang="ja-JP" sz="1200">
              <a:solidFill>
                <a:schemeClr val="dk1"/>
              </a:solidFill>
              <a:latin typeface="+mn-lt"/>
              <a:ea typeface="+mn-ea"/>
              <a:cs typeface="+mn-cs"/>
            </a:rPr>
            <a:t>円</a:t>
          </a:r>
          <a:r>
            <a:rPr kumimoji="1" lang="ja-JP" altLang="en-US" sz="1200">
              <a:solidFill>
                <a:schemeClr val="dk1"/>
              </a:solidFill>
              <a:latin typeface="+mn-lt"/>
              <a:ea typeface="+mn-ea"/>
              <a:cs typeface="+mn-cs"/>
            </a:rPr>
            <a:t>と</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約</a:t>
          </a:r>
          <a:r>
            <a:rPr kumimoji="1" lang="en-US" altLang="ja-JP" sz="1200">
              <a:solidFill>
                <a:schemeClr val="dk1"/>
              </a:solidFill>
              <a:latin typeface="+mn-lt"/>
              <a:ea typeface="+mn-ea"/>
              <a:cs typeface="+mn-cs"/>
            </a:rPr>
            <a:t>1.1</a:t>
          </a:r>
          <a:r>
            <a:rPr kumimoji="1" lang="ja-JP" altLang="en-US" sz="1200">
              <a:solidFill>
                <a:schemeClr val="dk1"/>
              </a:solidFill>
              <a:latin typeface="+mn-lt"/>
              <a:ea typeface="+mn-ea"/>
              <a:cs typeface="+mn-cs"/>
            </a:rPr>
            <a:t>倍の数値となっており、</a:t>
          </a:r>
          <a:r>
            <a:rPr kumimoji="1" lang="ja-JP" altLang="ja-JP" sz="1200">
              <a:solidFill>
                <a:schemeClr val="dk1"/>
              </a:solidFill>
              <a:latin typeface="+mn-lt"/>
              <a:ea typeface="+mn-ea"/>
              <a:cs typeface="+mn-cs"/>
            </a:rPr>
            <a:t>全国平均</a:t>
          </a:r>
          <a:r>
            <a:rPr kumimoji="1" lang="ja-JP" altLang="en-US" sz="1200">
              <a:solidFill>
                <a:schemeClr val="dk1"/>
              </a:solidFill>
              <a:latin typeface="+mn-lt"/>
              <a:ea typeface="+mn-ea"/>
              <a:cs typeface="+mn-cs"/>
            </a:rPr>
            <a:t>、</a:t>
          </a:r>
          <a:r>
            <a:rPr kumimoji="1" lang="ja-JP" altLang="ja-JP" sz="1200">
              <a:solidFill>
                <a:schemeClr val="dk1"/>
              </a:solidFill>
              <a:latin typeface="+mn-lt"/>
              <a:ea typeface="+mn-ea"/>
              <a:cs typeface="+mn-cs"/>
            </a:rPr>
            <a:t>千葉県平均</a:t>
          </a:r>
          <a:r>
            <a:rPr kumimoji="1" lang="ja-JP" altLang="en-US" sz="1200">
              <a:solidFill>
                <a:schemeClr val="dk1"/>
              </a:solidFill>
              <a:latin typeface="+mn-lt"/>
              <a:ea typeface="+mn-ea"/>
              <a:cs typeface="+mn-cs"/>
            </a:rPr>
            <a:t>と比較しても約</a:t>
          </a:r>
          <a:r>
            <a:rPr kumimoji="1" lang="en-US" altLang="ja-JP" sz="1200">
              <a:solidFill>
                <a:schemeClr val="dk1"/>
              </a:solidFill>
              <a:latin typeface="+mn-lt"/>
              <a:ea typeface="+mn-ea"/>
              <a:cs typeface="+mn-cs"/>
            </a:rPr>
            <a:t>1.6</a:t>
          </a:r>
          <a:r>
            <a:rPr kumimoji="1" lang="ja-JP" altLang="en-US" sz="1200">
              <a:solidFill>
                <a:schemeClr val="dk1"/>
              </a:solidFill>
              <a:latin typeface="+mn-lt"/>
              <a:ea typeface="+mn-ea"/>
              <a:cs typeface="+mn-cs"/>
            </a:rPr>
            <a:t>倍と</a:t>
          </a:r>
          <a:r>
            <a:rPr kumimoji="1" lang="ja-JP" altLang="ja-JP" sz="1200">
              <a:solidFill>
                <a:schemeClr val="dk1"/>
              </a:solidFill>
              <a:latin typeface="+mn-lt"/>
              <a:ea typeface="+mn-ea"/>
              <a:cs typeface="+mn-cs"/>
            </a:rPr>
            <a:t>を大きく上回っている状況となっている。この要因として、職員数が多いことが挙げられるが、これは市の人口規模に対して保育所や幼稚園の施設数が多いこと、また、ごみ焼却施設、し尿処理施設、給食センター等を市直営で運営していることに起因する。今後は施設の統廃合、直営施設の民営化などの取組を進め、人件費の削減に努める。</a:t>
          </a:r>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千葉県鴨川市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33,984
33,449
191.14
16,254,804
15,615,452
572,294
9,551,007
19,960,272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105.0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76645</xdr:rowOff>
    </xdr:from>
    <xdr:to>
      <xdr:col>6</xdr:col>
      <xdr:colOff>511175</xdr:colOff>
      <xdr:row>34</xdr:row>
      <xdr:rowOff>157226</xdr:rowOff>
    </xdr:to>
    <xdr:cxnSp macro="">
      <xdr:nvCxnSpPr>
        <xdr:cNvPr id="61" name="直線コネクタ 60"/>
        <xdr:cNvCxnSpPr/>
      </xdr:nvCxnSpPr>
      <xdr:spPr>
        <a:xfrm>
          <a:off x="3797300" y="5905945"/>
          <a:ext cx="8382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76645</xdr:rowOff>
    </xdr:from>
    <xdr:to>
      <xdr:col>5</xdr:col>
      <xdr:colOff>358775</xdr:colOff>
      <xdr:row>34</xdr:row>
      <xdr:rowOff>144653</xdr:rowOff>
    </xdr:to>
    <xdr:cxnSp macro="">
      <xdr:nvCxnSpPr>
        <xdr:cNvPr id="64" name="直線コネクタ 63"/>
        <xdr:cNvCxnSpPr/>
      </xdr:nvCxnSpPr>
      <xdr:spPr>
        <a:xfrm flipV="1">
          <a:off x="2908300" y="5905945"/>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144653</xdr:rowOff>
    </xdr:from>
    <xdr:to>
      <xdr:col>4</xdr:col>
      <xdr:colOff>155575</xdr:colOff>
      <xdr:row>34</xdr:row>
      <xdr:rowOff>146367</xdr:rowOff>
    </xdr:to>
    <xdr:cxnSp macro="">
      <xdr:nvCxnSpPr>
        <xdr:cNvPr id="67" name="直線コネクタ 66"/>
        <xdr:cNvCxnSpPr/>
      </xdr:nvCxnSpPr>
      <xdr:spPr>
        <a:xfrm flipV="1">
          <a:off x="2019300" y="5973953"/>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90932</xdr:rowOff>
    </xdr:from>
    <xdr:to>
      <xdr:col>2</xdr:col>
      <xdr:colOff>638175</xdr:colOff>
      <xdr:row>34</xdr:row>
      <xdr:rowOff>146367</xdr:rowOff>
    </xdr:to>
    <xdr:cxnSp macro="">
      <xdr:nvCxnSpPr>
        <xdr:cNvPr id="70" name="直線コネクタ 69"/>
        <xdr:cNvCxnSpPr/>
      </xdr:nvCxnSpPr>
      <xdr:spPr>
        <a:xfrm>
          <a:off x="1130300" y="5920232"/>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106426</xdr:rowOff>
    </xdr:from>
    <xdr:to>
      <xdr:col>6</xdr:col>
      <xdr:colOff>561975</xdr:colOff>
      <xdr:row>35</xdr:row>
      <xdr:rowOff>36576</xdr:rowOff>
    </xdr:to>
    <xdr:sp macro="" textlink="">
      <xdr:nvSpPr>
        <xdr:cNvPr id="80" name="円/楕円 79"/>
        <xdr:cNvSpPr/>
      </xdr:nvSpPr>
      <xdr:spPr>
        <a:xfrm>
          <a:off x="45847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129303</xdr:rowOff>
    </xdr:from>
    <xdr:ext cx="469744" cy="259045"/>
    <xdr:sp macro="" textlink="">
      <xdr:nvSpPr>
        <xdr:cNvPr id="81" name="議会費該当値テキスト"/>
        <xdr:cNvSpPr txBox="1"/>
      </xdr:nvSpPr>
      <xdr:spPr>
        <a:xfrm>
          <a:off x="4686300" y="57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25845</xdr:rowOff>
    </xdr:from>
    <xdr:to>
      <xdr:col>5</xdr:col>
      <xdr:colOff>409575</xdr:colOff>
      <xdr:row>34</xdr:row>
      <xdr:rowOff>127445</xdr:rowOff>
    </xdr:to>
    <xdr:sp macro="" textlink="">
      <xdr:nvSpPr>
        <xdr:cNvPr id="82" name="円/楕円 81"/>
        <xdr:cNvSpPr/>
      </xdr:nvSpPr>
      <xdr:spPr>
        <a:xfrm>
          <a:off x="3746500" y="58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143972</xdr:rowOff>
    </xdr:from>
    <xdr:ext cx="469744" cy="259045"/>
    <xdr:sp macro="" textlink="">
      <xdr:nvSpPr>
        <xdr:cNvPr id="83" name="テキスト ボックス 82"/>
        <xdr:cNvSpPr txBox="1"/>
      </xdr:nvSpPr>
      <xdr:spPr>
        <a:xfrm>
          <a:off x="3562427" y="563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93853</xdr:rowOff>
    </xdr:from>
    <xdr:to>
      <xdr:col>4</xdr:col>
      <xdr:colOff>206375</xdr:colOff>
      <xdr:row>35</xdr:row>
      <xdr:rowOff>24003</xdr:rowOff>
    </xdr:to>
    <xdr:sp macro="" textlink="">
      <xdr:nvSpPr>
        <xdr:cNvPr id="84" name="円/楕円 83"/>
        <xdr:cNvSpPr/>
      </xdr:nvSpPr>
      <xdr:spPr>
        <a:xfrm>
          <a:off x="2857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40530</xdr:rowOff>
    </xdr:from>
    <xdr:ext cx="469744" cy="259045"/>
    <xdr:sp macro="" textlink="">
      <xdr:nvSpPr>
        <xdr:cNvPr id="85" name="テキスト ボックス 84"/>
        <xdr:cNvSpPr txBox="1"/>
      </xdr:nvSpPr>
      <xdr:spPr>
        <a:xfrm>
          <a:off x="2673427" y="569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95567</xdr:rowOff>
    </xdr:from>
    <xdr:to>
      <xdr:col>3</xdr:col>
      <xdr:colOff>3175</xdr:colOff>
      <xdr:row>35</xdr:row>
      <xdr:rowOff>25717</xdr:rowOff>
    </xdr:to>
    <xdr:sp macro="" textlink="">
      <xdr:nvSpPr>
        <xdr:cNvPr id="86" name="円/楕円 85"/>
        <xdr:cNvSpPr/>
      </xdr:nvSpPr>
      <xdr:spPr>
        <a:xfrm>
          <a:off x="1968500" y="59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42244</xdr:rowOff>
    </xdr:from>
    <xdr:ext cx="469744" cy="259045"/>
    <xdr:sp macro="" textlink="">
      <xdr:nvSpPr>
        <xdr:cNvPr id="87" name="テキスト ボックス 86"/>
        <xdr:cNvSpPr txBox="1"/>
      </xdr:nvSpPr>
      <xdr:spPr>
        <a:xfrm>
          <a:off x="1784427" y="570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40132</xdr:rowOff>
    </xdr:from>
    <xdr:to>
      <xdr:col>1</xdr:col>
      <xdr:colOff>485775</xdr:colOff>
      <xdr:row>34</xdr:row>
      <xdr:rowOff>141732</xdr:rowOff>
    </xdr:to>
    <xdr:sp macro="" textlink="">
      <xdr:nvSpPr>
        <xdr:cNvPr id="88" name="円/楕円 87"/>
        <xdr:cNvSpPr/>
      </xdr:nvSpPr>
      <xdr:spPr>
        <a:xfrm>
          <a:off x="1079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158259</xdr:rowOff>
    </xdr:from>
    <xdr:ext cx="469744" cy="259045"/>
    <xdr:sp macro="" textlink="">
      <xdr:nvSpPr>
        <xdr:cNvPr id="89" name="テキスト ボックス 88"/>
        <xdr:cNvSpPr txBox="1"/>
      </xdr:nvSpPr>
      <xdr:spPr>
        <a:xfrm>
          <a:off x="895427"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99691</xdr:rowOff>
    </xdr:from>
    <xdr:to>
      <xdr:col>6</xdr:col>
      <xdr:colOff>511175</xdr:colOff>
      <xdr:row>56</xdr:row>
      <xdr:rowOff>144368</xdr:rowOff>
    </xdr:to>
    <xdr:cxnSp macro="">
      <xdr:nvCxnSpPr>
        <xdr:cNvPr id="116" name="直線コネクタ 115"/>
        <xdr:cNvCxnSpPr/>
      </xdr:nvCxnSpPr>
      <xdr:spPr>
        <a:xfrm flipV="1">
          <a:off x="3797300" y="9700891"/>
          <a:ext cx="838200" cy="4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128476</xdr:rowOff>
    </xdr:from>
    <xdr:to>
      <xdr:col>5</xdr:col>
      <xdr:colOff>358775</xdr:colOff>
      <xdr:row>56</xdr:row>
      <xdr:rowOff>144368</xdr:rowOff>
    </xdr:to>
    <xdr:cxnSp macro="">
      <xdr:nvCxnSpPr>
        <xdr:cNvPr id="119" name="直線コネクタ 118"/>
        <xdr:cNvCxnSpPr/>
      </xdr:nvCxnSpPr>
      <xdr:spPr>
        <a:xfrm>
          <a:off x="2908300" y="9558226"/>
          <a:ext cx="889000" cy="18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128476</xdr:rowOff>
    </xdr:from>
    <xdr:to>
      <xdr:col>4</xdr:col>
      <xdr:colOff>155575</xdr:colOff>
      <xdr:row>56</xdr:row>
      <xdr:rowOff>124969</xdr:rowOff>
    </xdr:to>
    <xdr:cxnSp macro="">
      <xdr:nvCxnSpPr>
        <xdr:cNvPr id="122" name="直線コネクタ 121"/>
        <xdr:cNvCxnSpPr/>
      </xdr:nvCxnSpPr>
      <xdr:spPr>
        <a:xfrm flipV="1">
          <a:off x="2019300" y="9558226"/>
          <a:ext cx="889000" cy="16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14112</xdr:rowOff>
    </xdr:from>
    <xdr:to>
      <xdr:col>2</xdr:col>
      <xdr:colOff>638175</xdr:colOff>
      <xdr:row>56</xdr:row>
      <xdr:rowOff>124969</xdr:rowOff>
    </xdr:to>
    <xdr:cxnSp macro="">
      <xdr:nvCxnSpPr>
        <xdr:cNvPr id="125" name="直線コネクタ 124"/>
        <xdr:cNvCxnSpPr/>
      </xdr:nvCxnSpPr>
      <xdr:spPr>
        <a:xfrm>
          <a:off x="1130300" y="9615312"/>
          <a:ext cx="889000" cy="11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48891</xdr:rowOff>
    </xdr:from>
    <xdr:to>
      <xdr:col>6</xdr:col>
      <xdr:colOff>561975</xdr:colOff>
      <xdr:row>56</xdr:row>
      <xdr:rowOff>150491</xdr:rowOff>
    </xdr:to>
    <xdr:sp macro="" textlink="">
      <xdr:nvSpPr>
        <xdr:cNvPr id="135" name="円/楕円 134"/>
        <xdr:cNvSpPr/>
      </xdr:nvSpPr>
      <xdr:spPr>
        <a:xfrm>
          <a:off x="4584700" y="965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27318</xdr:rowOff>
    </xdr:from>
    <xdr:ext cx="534377" cy="259045"/>
    <xdr:sp macro="" textlink="">
      <xdr:nvSpPr>
        <xdr:cNvPr id="136" name="総務費該当値テキスト"/>
        <xdr:cNvSpPr txBox="1"/>
      </xdr:nvSpPr>
      <xdr:spPr>
        <a:xfrm>
          <a:off x="4686300" y="96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83,751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93568</xdr:rowOff>
    </xdr:from>
    <xdr:to>
      <xdr:col>5</xdr:col>
      <xdr:colOff>409575</xdr:colOff>
      <xdr:row>57</xdr:row>
      <xdr:rowOff>23718</xdr:rowOff>
    </xdr:to>
    <xdr:sp macro="" textlink="">
      <xdr:nvSpPr>
        <xdr:cNvPr id="137" name="円/楕円 136"/>
        <xdr:cNvSpPr/>
      </xdr:nvSpPr>
      <xdr:spPr>
        <a:xfrm>
          <a:off x="3746500" y="969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14845</xdr:rowOff>
    </xdr:from>
    <xdr:ext cx="534377" cy="259045"/>
    <xdr:sp macro="" textlink="">
      <xdr:nvSpPr>
        <xdr:cNvPr id="138" name="テキスト ボックス 137"/>
        <xdr:cNvSpPr txBox="1"/>
      </xdr:nvSpPr>
      <xdr:spPr>
        <a:xfrm>
          <a:off x="3530111" y="97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77676</xdr:rowOff>
    </xdr:from>
    <xdr:to>
      <xdr:col>4</xdr:col>
      <xdr:colOff>206375</xdr:colOff>
      <xdr:row>56</xdr:row>
      <xdr:rowOff>7826</xdr:rowOff>
    </xdr:to>
    <xdr:sp macro="" textlink="">
      <xdr:nvSpPr>
        <xdr:cNvPr id="139" name="円/楕円 138"/>
        <xdr:cNvSpPr/>
      </xdr:nvSpPr>
      <xdr:spPr>
        <a:xfrm>
          <a:off x="2857500" y="950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24353</xdr:rowOff>
    </xdr:from>
    <xdr:ext cx="599010" cy="259045"/>
    <xdr:sp macro="" textlink="">
      <xdr:nvSpPr>
        <xdr:cNvPr id="140" name="テキスト ボックス 139"/>
        <xdr:cNvSpPr txBox="1"/>
      </xdr:nvSpPr>
      <xdr:spPr>
        <a:xfrm>
          <a:off x="2608794" y="928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114,955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74169</xdr:rowOff>
    </xdr:from>
    <xdr:to>
      <xdr:col>3</xdr:col>
      <xdr:colOff>3175</xdr:colOff>
      <xdr:row>57</xdr:row>
      <xdr:rowOff>4319</xdr:rowOff>
    </xdr:to>
    <xdr:sp macro="" textlink="">
      <xdr:nvSpPr>
        <xdr:cNvPr id="141" name="円/楕円 140"/>
        <xdr:cNvSpPr/>
      </xdr:nvSpPr>
      <xdr:spPr>
        <a:xfrm>
          <a:off x="1968500" y="96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166896</xdr:rowOff>
    </xdr:from>
    <xdr:ext cx="534377" cy="259045"/>
    <xdr:sp macro="" textlink="">
      <xdr:nvSpPr>
        <xdr:cNvPr id="142" name="テキスト ボックス 141"/>
        <xdr:cNvSpPr txBox="1"/>
      </xdr:nvSpPr>
      <xdr:spPr>
        <a:xfrm>
          <a:off x="1752111" y="976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78,222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134762</xdr:rowOff>
    </xdr:from>
    <xdr:to>
      <xdr:col>1</xdr:col>
      <xdr:colOff>485775</xdr:colOff>
      <xdr:row>56</xdr:row>
      <xdr:rowOff>64912</xdr:rowOff>
    </xdr:to>
    <xdr:sp macro="" textlink="">
      <xdr:nvSpPr>
        <xdr:cNvPr id="143" name="円/楕円 142"/>
        <xdr:cNvSpPr/>
      </xdr:nvSpPr>
      <xdr:spPr>
        <a:xfrm>
          <a:off x="1079500" y="956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56039</xdr:rowOff>
    </xdr:from>
    <xdr:ext cx="599010" cy="259045"/>
    <xdr:sp macro="" textlink="">
      <xdr:nvSpPr>
        <xdr:cNvPr id="144" name="テキスト ボックス 143"/>
        <xdr:cNvSpPr txBox="1"/>
      </xdr:nvSpPr>
      <xdr:spPr>
        <a:xfrm>
          <a:off x="830794" y="965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92599</xdr:rowOff>
    </xdr:from>
    <xdr:to>
      <xdr:col>6</xdr:col>
      <xdr:colOff>511175</xdr:colOff>
      <xdr:row>77</xdr:row>
      <xdr:rowOff>123365</xdr:rowOff>
    </xdr:to>
    <xdr:cxnSp macro="">
      <xdr:nvCxnSpPr>
        <xdr:cNvPr id="172" name="直線コネクタ 171"/>
        <xdr:cNvCxnSpPr/>
      </xdr:nvCxnSpPr>
      <xdr:spPr>
        <a:xfrm flipV="1">
          <a:off x="3797300" y="13294249"/>
          <a:ext cx="8382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123365</xdr:rowOff>
    </xdr:from>
    <xdr:to>
      <xdr:col>5</xdr:col>
      <xdr:colOff>358775</xdr:colOff>
      <xdr:row>77</xdr:row>
      <xdr:rowOff>158341</xdr:rowOff>
    </xdr:to>
    <xdr:cxnSp macro="">
      <xdr:nvCxnSpPr>
        <xdr:cNvPr id="175" name="直線コネクタ 174"/>
        <xdr:cNvCxnSpPr/>
      </xdr:nvCxnSpPr>
      <xdr:spPr>
        <a:xfrm flipV="1">
          <a:off x="2908300" y="13325015"/>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158341</xdr:rowOff>
    </xdr:from>
    <xdr:to>
      <xdr:col>4</xdr:col>
      <xdr:colOff>155575</xdr:colOff>
      <xdr:row>78</xdr:row>
      <xdr:rowOff>18501</xdr:rowOff>
    </xdr:to>
    <xdr:cxnSp macro="">
      <xdr:nvCxnSpPr>
        <xdr:cNvPr id="178" name="直線コネクタ 177"/>
        <xdr:cNvCxnSpPr/>
      </xdr:nvCxnSpPr>
      <xdr:spPr>
        <a:xfrm flipV="1">
          <a:off x="2019300" y="13359991"/>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18501</xdr:rowOff>
    </xdr:from>
    <xdr:to>
      <xdr:col>2</xdr:col>
      <xdr:colOff>638175</xdr:colOff>
      <xdr:row>78</xdr:row>
      <xdr:rowOff>59137</xdr:rowOff>
    </xdr:to>
    <xdr:cxnSp macro="">
      <xdr:nvCxnSpPr>
        <xdr:cNvPr id="181" name="直線コネクタ 180"/>
        <xdr:cNvCxnSpPr/>
      </xdr:nvCxnSpPr>
      <xdr:spPr>
        <a:xfrm flipV="1">
          <a:off x="1130300" y="13391601"/>
          <a:ext cx="889000" cy="4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41799</xdr:rowOff>
    </xdr:from>
    <xdr:to>
      <xdr:col>6</xdr:col>
      <xdr:colOff>561975</xdr:colOff>
      <xdr:row>77</xdr:row>
      <xdr:rowOff>143399</xdr:rowOff>
    </xdr:to>
    <xdr:sp macro="" textlink="">
      <xdr:nvSpPr>
        <xdr:cNvPr id="191" name="円/楕円 190"/>
        <xdr:cNvSpPr/>
      </xdr:nvSpPr>
      <xdr:spPr>
        <a:xfrm>
          <a:off x="4584700" y="132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20226</xdr:rowOff>
    </xdr:from>
    <xdr:ext cx="599010" cy="259045"/>
    <xdr:sp macro="" textlink="">
      <xdr:nvSpPr>
        <xdr:cNvPr id="192" name="民生費該当値テキスト"/>
        <xdr:cNvSpPr txBox="1"/>
      </xdr:nvSpPr>
      <xdr:spPr>
        <a:xfrm>
          <a:off x="4686300" y="132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147,802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72565</xdr:rowOff>
    </xdr:from>
    <xdr:to>
      <xdr:col>5</xdr:col>
      <xdr:colOff>409575</xdr:colOff>
      <xdr:row>78</xdr:row>
      <xdr:rowOff>2715</xdr:rowOff>
    </xdr:to>
    <xdr:sp macro="" textlink="">
      <xdr:nvSpPr>
        <xdr:cNvPr id="193" name="円/楕円 192"/>
        <xdr:cNvSpPr/>
      </xdr:nvSpPr>
      <xdr:spPr>
        <a:xfrm>
          <a:off x="3746500" y="132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165292</xdr:rowOff>
    </xdr:from>
    <xdr:ext cx="599010" cy="259045"/>
    <xdr:sp macro="" textlink="">
      <xdr:nvSpPr>
        <xdr:cNvPr id="194" name="テキスト ボックス 193"/>
        <xdr:cNvSpPr txBox="1"/>
      </xdr:nvSpPr>
      <xdr:spPr>
        <a:xfrm>
          <a:off x="3497794" y="1336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141,073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107541</xdr:rowOff>
    </xdr:from>
    <xdr:to>
      <xdr:col>4</xdr:col>
      <xdr:colOff>206375</xdr:colOff>
      <xdr:row>78</xdr:row>
      <xdr:rowOff>37691</xdr:rowOff>
    </xdr:to>
    <xdr:sp macro="" textlink="">
      <xdr:nvSpPr>
        <xdr:cNvPr id="195" name="円/楕円 194"/>
        <xdr:cNvSpPr/>
      </xdr:nvSpPr>
      <xdr:spPr>
        <a:xfrm>
          <a:off x="2857500" y="1330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28818</xdr:rowOff>
    </xdr:from>
    <xdr:ext cx="599010" cy="259045"/>
    <xdr:sp macro="" textlink="">
      <xdr:nvSpPr>
        <xdr:cNvPr id="196" name="テキスト ボックス 195"/>
        <xdr:cNvSpPr txBox="1"/>
      </xdr:nvSpPr>
      <xdr:spPr>
        <a:xfrm>
          <a:off x="2608794" y="1340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133,423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139151</xdr:rowOff>
    </xdr:from>
    <xdr:to>
      <xdr:col>3</xdr:col>
      <xdr:colOff>3175</xdr:colOff>
      <xdr:row>78</xdr:row>
      <xdr:rowOff>69301</xdr:rowOff>
    </xdr:to>
    <xdr:sp macro="" textlink="">
      <xdr:nvSpPr>
        <xdr:cNvPr id="197" name="円/楕円 196"/>
        <xdr:cNvSpPr/>
      </xdr:nvSpPr>
      <xdr:spPr>
        <a:xfrm>
          <a:off x="1968500" y="133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60428</xdr:rowOff>
    </xdr:from>
    <xdr:ext cx="599010" cy="259045"/>
    <xdr:sp macro="" textlink="">
      <xdr:nvSpPr>
        <xdr:cNvPr id="198" name="テキスト ボックス 197"/>
        <xdr:cNvSpPr txBox="1"/>
      </xdr:nvSpPr>
      <xdr:spPr>
        <a:xfrm>
          <a:off x="1719794" y="1343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126,509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8337</xdr:rowOff>
    </xdr:from>
    <xdr:to>
      <xdr:col>1</xdr:col>
      <xdr:colOff>485775</xdr:colOff>
      <xdr:row>78</xdr:row>
      <xdr:rowOff>109937</xdr:rowOff>
    </xdr:to>
    <xdr:sp macro="" textlink="">
      <xdr:nvSpPr>
        <xdr:cNvPr id="199" name="円/楕円 198"/>
        <xdr:cNvSpPr/>
      </xdr:nvSpPr>
      <xdr:spPr>
        <a:xfrm>
          <a:off x="1079500" y="1338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101064</xdr:rowOff>
    </xdr:from>
    <xdr:ext cx="599010" cy="259045"/>
    <xdr:sp macro="" textlink="">
      <xdr:nvSpPr>
        <xdr:cNvPr id="200" name="テキスト ボックス 199"/>
        <xdr:cNvSpPr txBox="1"/>
      </xdr:nvSpPr>
      <xdr:spPr>
        <a:xfrm>
          <a:off x="830794" y="134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75823</xdr:rowOff>
    </xdr:from>
    <xdr:to>
      <xdr:col>6</xdr:col>
      <xdr:colOff>511175</xdr:colOff>
      <xdr:row>96</xdr:row>
      <xdr:rowOff>147638</xdr:rowOff>
    </xdr:to>
    <xdr:cxnSp macro="">
      <xdr:nvCxnSpPr>
        <xdr:cNvPr id="225" name="直線コネクタ 224"/>
        <xdr:cNvCxnSpPr/>
      </xdr:nvCxnSpPr>
      <xdr:spPr>
        <a:xfrm flipV="1">
          <a:off x="3797300" y="16535023"/>
          <a:ext cx="838200" cy="7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147638</xdr:rowOff>
    </xdr:from>
    <xdr:to>
      <xdr:col>5</xdr:col>
      <xdr:colOff>358775</xdr:colOff>
      <xdr:row>96</xdr:row>
      <xdr:rowOff>165337</xdr:rowOff>
    </xdr:to>
    <xdr:cxnSp macro="">
      <xdr:nvCxnSpPr>
        <xdr:cNvPr id="228" name="直線コネクタ 227"/>
        <xdr:cNvCxnSpPr/>
      </xdr:nvCxnSpPr>
      <xdr:spPr>
        <a:xfrm flipV="1">
          <a:off x="2908300" y="16606838"/>
          <a:ext cx="889000" cy="1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165337</xdr:rowOff>
    </xdr:from>
    <xdr:to>
      <xdr:col>4</xdr:col>
      <xdr:colOff>155575</xdr:colOff>
      <xdr:row>97</xdr:row>
      <xdr:rowOff>8747</xdr:rowOff>
    </xdr:to>
    <xdr:cxnSp macro="">
      <xdr:nvCxnSpPr>
        <xdr:cNvPr id="231" name="直線コネクタ 230"/>
        <xdr:cNvCxnSpPr/>
      </xdr:nvCxnSpPr>
      <xdr:spPr>
        <a:xfrm flipV="1">
          <a:off x="2019300" y="16624537"/>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8747</xdr:rowOff>
    </xdr:from>
    <xdr:to>
      <xdr:col>2</xdr:col>
      <xdr:colOff>638175</xdr:colOff>
      <xdr:row>97</xdr:row>
      <xdr:rowOff>10266</xdr:rowOff>
    </xdr:to>
    <xdr:cxnSp macro="">
      <xdr:nvCxnSpPr>
        <xdr:cNvPr id="234" name="直線コネクタ 233"/>
        <xdr:cNvCxnSpPr/>
      </xdr:nvCxnSpPr>
      <xdr:spPr>
        <a:xfrm flipV="1">
          <a:off x="1130300" y="16639397"/>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25023</xdr:rowOff>
    </xdr:from>
    <xdr:to>
      <xdr:col>6</xdr:col>
      <xdr:colOff>561975</xdr:colOff>
      <xdr:row>96</xdr:row>
      <xdr:rowOff>126623</xdr:rowOff>
    </xdr:to>
    <xdr:sp macro="" textlink="">
      <xdr:nvSpPr>
        <xdr:cNvPr id="244" name="円/楕円 243"/>
        <xdr:cNvSpPr/>
      </xdr:nvSpPr>
      <xdr:spPr>
        <a:xfrm>
          <a:off x="4584700" y="1648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3450</xdr:rowOff>
    </xdr:from>
    <xdr:ext cx="534377" cy="259045"/>
    <xdr:sp macro="" textlink="">
      <xdr:nvSpPr>
        <xdr:cNvPr id="245" name="衛生費該当値テキスト"/>
        <xdr:cNvSpPr txBox="1"/>
      </xdr:nvSpPr>
      <xdr:spPr>
        <a:xfrm>
          <a:off x="4686300" y="1646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51,177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96838</xdr:rowOff>
    </xdr:from>
    <xdr:to>
      <xdr:col>5</xdr:col>
      <xdr:colOff>409575</xdr:colOff>
      <xdr:row>97</xdr:row>
      <xdr:rowOff>26988</xdr:rowOff>
    </xdr:to>
    <xdr:sp macro="" textlink="">
      <xdr:nvSpPr>
        <xdr:cNvPr id="246" name="円/楕円 245"/>
        <xdr:cNvSpPr/>
      </xdr:nvSpPr>
      <xdr:spPr>
        <a:xfrm>
          <a:off x="3746500" y="165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18115</xdr:rowOff>
    </xdr:from>
    <xdr:ext cx="534377" cy="259045"/>
    <xdr:sp macro="" textlink="">
      <xdr:nvSpPr>
        <xdr:cNvPr id="247" name="テキスト ボックス 246"/>
        <xdr:cNvSpPr txBox="1"/>
      </xdr:nvSpPr>
      <xdr:spPr>
        <a:xfrm>
          <a:off x="3530111" y="166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114537</xdr:rowOff>
    </xdr:from>
    <xdr:to>
      <xdr:col>4</xdr:col>
      <xdr:colOff>206375</xdr:colOff>
      <xdr:row>97</xdr:row>
      <xdr:rowOff>44687</xdr:rowOff>
    </xdr:to>
    <xdr:sp macro="" textlink="">
      <xdr:nvSpPr>
        <xdr:cNvPr id="248" name="円/楕円 247"/>
        <xdr:cNvSpPr/>
      </xdr:nvSpPr>
      <xdr:spPr>
        <a:xfrm>
          <a:off x="2857500" y="165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35814</xdr:rowOff>
    </xdr:from>
    <xdr:ext cx="534377" cy="259045"/>
    <xdr:sp macro="" textlink="">
      <xdr:nvSpPr>
        <xdr:cNvPr id="249" name="テキスト ボックス 248"/>
        <xdr:cNvSpPr txBox="1"/>
      </xdr:nvSpPr>
      <xdr:spPr>
        <a:xfrm>
          <a:off x="2641111" y="1666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129397</xdr:rowOff>
    </xdr:from>
    <xdr:to>
      <xdr:col>3</xdr:col>
      <xdr:colOff>3175</xdr:colOff>
      <xdr:row>97</xdr:row>
      <xdr:rowOff>59547</xdr:rowOff>
    </xdr:to>
    <xdr:sp macro="" textlink="">
      <xdr:nvSpPr>
        <xdr:cNvPr id="250" name="円/楕円 249"/>
        <xdr:cNvSpPr/>
      </xdr:nvSpPr>
      <xdr:spPr>
        <a:xfrm>
          <a:off x="1968500" y="1658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50674</xdr:rowOff>
    </xdr:from>
    <xdr:ext cx="534377" cy="259045"/>
    <xdr:sp macro="" textlink="">
      <xdr:nvSpPr>
        <xdr:cNvPr id="251" name="テキスト ボックス 250"/>
        <xdr:cNvSpPr txBox="1"/>
      </xdr:nvSpPr>
      <xdr:spPr>
        <a:xfrm>
          <a:off x="1752111" y="1668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130916</xdr:rowOff>
    </xdr:from>
    <xdr:to>
      <xdr:col>1</xdr:col>
      <xdr:colOff>485775</xdr:colOff>
      <xdr:row>97</xdr:row>
      <xdr:rowOff>61066</xdr:rowOff>
    </xdr:to>
    <xdr:sp macro="" textlink="">
      <xdr:nvSpPr>
        <xdr:cNvPr id="252" name="円/楕円 251"/>
        <xdr:cNvSpPr/>
      </xdr:nvSpPr>
      <xdr:spPr>
        <a:xfrm>
          <a:off x="1079500" y="1659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52193</xdr:rowOff>
    </xdr:from>
    <xdr:ext cx="534377" cy="259045"/>
    <xdr:sp macro="" textlink="">
      <xdr:nvSpPr>
        <xdr:cNvPr id="253" name="テキスト ボックス 252"/>
        <xdr:cNvSpPr txBox="1"/>
      </xdr:nvSpPr>
      <xdr:spPr>
        <a:xfrm>
          <a:off x="863111" y="1668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86469</xdr:rowOff>
    </xdr:from>
    <xdr:to>
      <xdr:col>15</xdr:col>
      <xdr:colOff>180975</xdr:colOff>
      <xdr:row>39</xdr:row>
      <xdr:rowOff>86795</xdr:rowOff>
    </xdr:to>
    <xdr:cxnSp macro="">
      <xdr:nvCxnSpPr>
        <xdr:cNvPr id="284" name="直線コネクタ 283"/>
        <xdr:cNvCxnSpPr/>
      </xdr:nvCxnSpPr>
      <xdr:spPr>
        <a:xfrm flipV="1">
          <a:off x="9639300" y="6773019"/>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83203</xdr:rowOff>
    </xdr:from>
    <xdr:to>
      <xdr:col>14</xdr:col>
      <xdr:colOff>28575</xdr:colOff>
      <xdr:row>39</xdr:row>
      <xdr:rowOff>86795</xdr:rowOff>
    </xdr:to>
    <xdr:cxnSp macro="">
      <xdr:nvCxnSpPr>
        <xdr:cNvPr id="287" name="直線コネクタ 286"/>
        <xdr:cNvCxnSpPr/>
      </xdr:nvCxnSpPr>
      <xdr:spPr>
        <a:xfrm>
          <a:off x="8750300" y="676975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40749</xdr:rowOff>
    </xdr:from>
    <xdr:to>
      <xdr:col>12</xdr:col>
      <xdr:colOff>511175</xdr:colOff>
      <xdr:row>39</xdr:row>
      <xdr:rowOff>83203</xdr:rowOff>
    </xdr:to>
    <xdr:cxnSp macro="">
      <xdr:nvCxnSpPr>
        <xdr:cNvPr id="290" name="直線コネクタ 289"/>
        <xdr:cNvCxnSpPr/>
      </xdr:nvCxnSpPr>
      <xdr:spPr>
        <a:xfrm>
          <a:off x="7861300" y="6555849"/>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40749</xdr:rowOff>
    </xdr:from>
    <xdr:to>
      <xdr:col>11</xdr:col>
      <xdr:colOff>307975</xdr:colOff>
      <xdr:row>39</xdr:row>
      <xdr:rowOff>40422</xdr:rowOff>
    </xdr:to>
    <xdr:cxnSp macro="">
      <xdr:nvCxnSpPr>
        <xdr:cNvPr id="293" name="直線コネクタ 292"/>
        <xdr:cNvCxnSpPr/>
      </xdr:nvCxnSpPr>
      <xdr:spPr>
        <a:xfrm flipV="1">
          <a:off x="6972300" y="6555849"/>
          <a:ext cx="889000" cy="17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35669</xdr:rowOff>
    </xdr:from>
    <xdr:to>
      <xdr:col>15</xdr:col>
      <xdr:colOff>231775</xdr:colOff>
      <xdr:row>39</xdr:row>
      <xdr:rowOff>137269</xdr:rowOff>
    </xdr:to>
    <xdr:sp macro="" textlink="">
      <xdr:nvSpPr>
        <xdr:cNvPr id="303" name="円/楕円 302"/>
        <xdr:cNvSpPr/>
      </xdr:nvSpPr>
      <xdr:spPr>
        <a:xfrm>
          <a:off x="104267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122046</xdr:rowOff>
    </xdr:from>
    <xdr:ext cx="313932" cy="259045"/>
    <xdr:sp macro="" textlink="">
      <xdr:nvSpPr>
        <xdr:cNvPr id="304" name="労働費該当値テキスト"/>
        <xdr:cNvSpPr txBox="1"/>
      </xdr:nvSpPr>
      <xdr:spPr>
        <a:xfrm>
          <a:off x="10528300" y="6637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35995</xdr:rowOff>
    </xdr:from>
    <xdr:to>
      <xdr:col>14</xdr:col>
      <xdr:colOff>79375</xdr:colOff>
      <xdr:row>39</xdr:row>
      <xdr:rowOff>137595</xdr:rowOff>
    </xdr:to>
    <xdr:sp macro="" textlink="">
      <xdr:nvSpPr>
        <xdr:cNvPr id="305" name="円/楕円 304"/>
        <xdr:cNvSpPr/>
      </xdr:nvSpPr>
      <xdr:spPr>
        <a:xfrm>
          <a:off x="95885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128722</xdr:rowOff>
    </xdr:from>
    <xdr:ext cx="313932" cy="259045"/>
    <xdr:sp macro="" textlink="">
      <xdr:nvSpPr>
        <xdr:cNvPr id="306" name="テキスト ボックス 305"/>
        <xdr:cNvSpPr txBox="1"/>
      </xdr:nvSpPr>
      <xdr:spPr>
        <a:xfrm>
          <a:off x="9482333" y="68152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32403</xdr:rowOff>
    </xdr:from>
    <xdr:to>
      <xdr:col>12</xdr:col>
      <xdr:colOff>561975</xdr:colOff>
      <xdr:row>39</xdr:row>
      <xdr:rowOff>134003</xdr:rowOff>
    </xdr:to>
    <xdr:sp macro="" textlink="">
      <xdr:nvSpPr>
        <xdr:cNvPr id="307" name="円/楕円 306"/>
        <xdr:cNvSpPr/>
      </xdr:nvSpPr>
      <xdr:spPr>
        <a:xfrm>
          <a:off x="8699500" y="67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125130</xdr:rowOff>
    </xdr:from>
    <xdr:ext cx="313932" cy="259045"/>
    <xdr:sp macro="" textlink="">
      <xdr:nvSpPr>
        <xdr:cNvPr id="308" name="テキスト ボックス 307"/>
        <xdr:cNvSpPr txBox="1"/>
      </xdr:nvSpPr>
      <xdr:spPr>
        <a:xfrm>
          <a:off x="8593333" y="6811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161399</xdr:rowOff>
    </xdr:from>
    <xdr:to>
      <xdr:col>11</xdr:col>
      <xdr:colOff>358775</xdr:colOff>
      <xdr:row>38</xdr:row>
      <xdr:rowOff>91549</xdr:rowOff>
    </xdr:to>
    <xdr:sp macro="" textlink="">
      <xdr:nvSpPr>
        <xdr:cNvPr id="309" name="円/楕円 308"/>
        <xdr:cNvSpPr/>
      </xdr:nvSpPr>
      <xdr:spPr>
        <a:xfrm>
          <a:off x="7810500" y="650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82676</xdr:rowOff>
    </xdr:from>
    <xdr:ext cx="378565" cy="259045"/>
    <xdr:sp macro="" textlink="">
      <xdr:nvSpPr>
        <xdr:cNvPr id="310" name="テキスト ボックス 309"/>
        <xdr:cNvSpPr txBox="1"/>
      </xdr:nvSpPr>
      <xdr:spPr>
        <a:xfrm>
          <a:off x="7672017" y="659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161072</xdr:rowOff>
    </xdr:from>
    <xdr:to>
      <xdr:col>10</xdr:col>
      <xdr:colOff>155575</xdr:colOff>
      <xdr:row>39</xdr:row>
      <xdr:rowOff>91222</xdr:rowOff>
    </xdr:to>
    <xdr:sp macro="" textlink="">
      <xdr:nvSpPr>
        <xdr:cNvPr id="311" name="円/楕円 310"/>
        <xdr:cNvSpPr/>
      </xdr:nvSpPr>
      <xdr:spPr>
        <a:xfrm>
          <a:off x="6921500" y="66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82349</xdr:rowOff>
    </xdr:from>
    <xdr:ext cx="378565" cy="259045"/>
    <xdr:sp macro="" textlink="">
      <xdr:nvSpPr>
        <xdr:cNvPr id="312" name="テキスト ボックス 311"/>
        <xdr:cNvSpPr txBox="1"/>
      </xdr:nvSpPr>
      <xdr:spPr>
        <a:xfrm>
          <a:off x="6783017" y="6768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168758</xdr:rowOff>
    </xdr:from>
    <xdr:to>
      <xdr:col>15</xdr:col>
      <xdr:colOff>180975</xdr:colOff>
      <xdr:row>58</xdr:row>
      <xdr:rowOff>24155</xdr:rowOff>
    </xdr:to>
    <xdr:cxnSp macro="">
      <xdr:nvCxnSpPr>
        <xdr:cNvPr id="341" name="直線コネクタ 340"/>
        <xdr:cNvCxnSpPr/>
      </xdr:nvCxnSpPr>
      <xdr:spPr>
        <a:xfrm flipV="1">
          <a:off x="9639300" y="9941408"/>
          <a:ext cx="838200" cy="2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24155</xdr:rowOff>
    </xdr:from>
    <xdr:to>
      <xdr:col>14</xdr:col>
      <xdr:colOff>28575</xdr:colOff>
      <xdr:row>58</xdr:row>
      <xdr:rowOff>43574</xdr:rowOff>
    </xdr:to>
    <xdr:cxnSp macro="">
      <xdr:nvCxnSpPr>
        <xdr:cNvPr id="344" name="直線コネクタ 343"/>
        <xdr:cNvCxnSpPr/>
      </xdr:nvCxnSpPr>
      <xdr:spPr>
        <a:xfrm flipV="1">
          <a:off x="8750300" y="9968255"/>
          <a:ext cx="8890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43574</xdr:rowOff>
    </xdr:from>
    <xdr:to>
      <xdr:col>12</xdr:col>
      <xdr:colOff>511175</xdr:colOff>
      <xdr:row>58</xdr:row>
      <xdr:rowOff>51435</xdr:rowOff>
    </xdr:to>
    <xdr:cxnSp macro="">
      <xdr:nvCxnSpPr>
        <xdr:cNvPr id="347" name="直線コネクタ 346"/>
        <xdr:cNvCxnSpPr/>
      </xdr:nvCxnSpPr>
      <xdr:spPr>
        <a:xfrm flipV="1">
          <a:off x="7861300" y="9987674"/>
          <a:ext cx="889000" cy="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33998</xdr:rowOff>
    </xdr:from>
    <xdr:to>
      <xdr:col>11</xdr:col>
      <xdr:colOff>307975</xdr:colOff>
      <xdr:row>58</xdr:row>
      <xdr:rowOff>51435</xdr:rowOff>
    </xdr:to>
    <xdr:cxnSp macro="">
      <xdr:nvCxnSpPr>
        <xdr:cNvPr id="350" name="直線コネクタ 349"/>
        <xdr:cNvCxnSpPr/>
      </xdr:nvCxnSpPr>
      <xdr:spPr>
        <a:xfrm>
          <a:off x="6972300" y="9978098"/>
          <a:ext cx="889000" cy="1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117958</xdr:rowOff>
    </xdr:from>
    <xdr:to>
      <xdr:col>15</xdr:col>
      <xdr:colOff>231775</xdr:colOff>
      <xdr:row>58</xdr:row>
      <xdr:rowOff>48108</xdr:rowOff>
    </xdr:to>
    <xdr:sp macro="" textlink="">
      <xdr:nvSpPr>
        <xdr:cNvPr id="360" name="円/楕円 359"/>
        <xdr:cNvSpPr/>
      </xdr:nvSpPr>
      <xdr:spPr>
        <a:xfrm>
          <a:off x="10426700" y="98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96385</xdr:rowOff>
    </xdr:from>
    <xdr:ext cx="534377" cy="259045"/>
    <xdr:sp macro="" textlink="">
      <xdr:nvSpPr>
        <xdr:cNvPr id="361" name="農林水産業費該当値テキスト"/>
        <xdr:cNvSpPr txBox="1"/>
      </xdr:nvSpPr>
      <xdr:spPr>
        <a:xfrm>
          <a:off x="10528300" y="986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144805</xdr:rowOff>
    </xdr:from>
    <xdr:to>
      <xdr:col>14</xdr:col>
      <xdr:colOff>79375</xdr:colOff>
      <xdr:row>58</xdr:row>
      <xdr:rowOff>74955</xdr:rowOff>
    </xdr:to>
    <xdr:sp macro="" textlink="">
      <xdr:nvSpPr>
        <xdr:cNvPr id="362" name="円/楕円 361"/>
        <xdr:cNvSpPr/>
      </xdr:nvSpPr>
      <xdr:spPr>
        <a:xfrm>
          <a:off x="9588500" y="99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66082</xdr:rowOff>
    </xdr:from>
    <xdr:ext cx="534377" cy="259045"/>
    <xdr:sp macro="" textlink="">
      <xdr:nvSpPr>
        <xdr:cNvPr id="363" name="テキスト ボックス 362"/>
        <xdr:cNvSpPr txBox="1"/>
      </xdr:nvSpPr>
      <xdr:spPr>
        <a:xfrm>
          <a:off x="9372111" y="100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164224</xdr:rowOff>
    </xdr:from>
    <xdr:to>
      <xdr:col>12</xdr:col>
      <xdr:colOff>561975</xdr:colOff>
      <xdr:row>58</xdr:row>
      <xdr:rowOff>94374</xdr:rowOff>
    </xdr:to>
    <xdr:sp macro="" textlink="">
      <xdr:nvSpPr>
        <xdr:cNvPr id="364" name="円/楕円 363"/>
        <xdr:cNvSpPr/>
      </xdr:nvSpPr>
      <xdr:spPr>
        <a:xfrm>
          <a:off x="8699500" y="99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85501</xdr:rowOff>
    </xdr:from>
    <xdr:ext cx="534377" cy="259045"/>
    <xdr:sp macro="" textlink="">
      <xdr:nvSpPr>
        <xdr:cNvPr id="365" name="テキスト ボックス 364"/>
        <xdr:cNvSpPr txBox="1"/>
      </xdr:nvSpPr>
      <xdr:spPr>
        <a:xfrm>
          <a:off x="8483111" y="1002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635</xdr:rowOff>
    </xdr:from>
    <xdr:to>
      <xdr:col>11</xdr:col>
      <xdr:colOff>358775</xdr:colOff>
      <xdr:row>58</xdr:row>
      <xdr:rowOff>102235</xdr:rowOff>
    </xdr:to>
    <xdr:sp macro="" textlink="">
      <xdr:nvSpPr>
        <xdr:cNvPr id="366" name="円/楕円 365"/>
        <xdr:cNvSpPr/>
      </xdr:nvSpPr>
      <xdr:spPr>
        <a:xfrm>
          <a:off x="7810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93362</xdr:rowOff>
    </xdr:from>
    <xdr:ext cx="534377" cy="259045"/>
    <xdr:sp macro="" textlink="">
      <xdr:nvSpPr>
        <xdr:cNvPr id="367" name="テキスト ボックス 366"/>
        <xdr:cNvSpPr txBox="1"/>
      </xdr:nvSpPr>
      <xdr:spPr>
        <a:xfrm>
          <a:off x="7594111" y="1003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154648</xdr:rowOff>
    </xdr:from>
    <xdr:to>
      <xdr:col>10</xdr:col>
      <xdr:colOff>155575</xdr:colOff>
      <xdr:row>58</xdr:row>
      <xdr:rowOff>84798</xdr:rowOff>
    </xdr:to>
    <xdr:sp macro="" textlink="">
      <xdr:nvSpPr>
        <xdr:cNvPr id="368" name="円/楕円 367"/>
        <xdr:cNvSpPr/>
      </xdr:nvSpPr>
      <xdr:spPr>
        <a:xfrm>
          <a:off x="6921500" y="99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75925</xdr:rowOff>
    </xdr:from>
    <xdr:ext cx="534377" cy="259045"/>
    <xdr:sp macro="" textlink="">
      <xdr:nvSpPr>
        <xdr:cNvPr id="369" name="テキスト ボックス 368"/>
        <xdr:cNvSpPr txBox="1"/>
      </xdr:nvSpPr>
      <xdr:spPr>
        <a:xfrm>
          <a:off x="6705111" y="100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48692</xdr:rowOff>
    </xdr:from>
    <xdr:to>
      <xdr:col>15</xdr:col>
      <xdr:colOff>180975</xdr:colOff>
      <xdr:row>78</xdr:row>
      <xdr:rowOff>85052</xdr:rowOff>
    </xdr:to>
    <xdr:cxnSp macro="">
      <xdr:nvCxnSpPr>
        <xdr:cNvPr id="398" name="直線コネクタ 397"/>
        <xdr:cNvCxnSpPr/>
      </xdr:nvCxnSpPr>
      <xdr:spPr>
        <a:xfrm>
          <a:off x="9639300" y="13421792"/>
          <a:ext cx="838200" cy="3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48692</xdr:rowOff>
    </xdr:from>
    <xdr:to>
      <xdr:col>14</xdr:col>
      <xdr:colOff>28575</xdr:colOff>
      <xdr:row>78</xdr:row>
      <xdr:rowOff>66256</xdr:rowOff>
    </xdr:to>
    <xdr:cxnSp macro="">
      <xdr:nvCxnSpPr>
        <xdr:cNvPr id="401" name="直線コネクタ 400"/>
        <xdr:cNvCxnSpPr/>
      </xdr:nvCxnSpPr>
      <xdr:spPr>
        <a:xfrm flipV="1">
          <a:off x="8750300" y="13421792"/>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49809</xdr:rowOff>
    </xdr:from>
    <xdr:to>
      <xdr:col>12</xdr:col>
      <xdr:colOff>511175</xdr:colOff>
      <xdr:row>78</xdr:row>
      <xdr:rowOff>66256</xdr:rowOff>
    </xdr:to>
    <xdr:cxnSp macro="">
      <xdr:nvCxnSpPr>
        <xdr:cNvPr id="404" name="直線コネクタ 403"/>
        <xdr:cNvCxnSpPr/>
      </xdr:nvCxnSpPr>
      <xdr:spPr>
        <a:xfrm>
          <a:off x="7861300" y="13422909"/>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49809</xdr:rowOff>
    </xdr:from>
    <xdr:to>
      <xdr:col>11</xdr:col>
      <xdr:colOff>307975</xdr:colOff>
      <xdr:row>78</xdr:row>
      <xdr:rowOff>98616</xdr:rowOff>
    </xdr:to>
    <xdr:cxnSp macro="">
      <xdr:nvCxnSpPr>
        <xdr:cNvPr id="407" name="直線コネクタ 406"/>
        <xdr:cNvCxnSpPr/>
      </xdr:nvCxnSpPr>
      <xdr:spPr>
        <a:xfrm flipV="1">
          <a:off x="6972300" y="13422909"/>
          <a:ext cx="8890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34252</xdr:rowOff>
    </xdr:from>
    <xdr:to>
      <xdr:col>15</xdr:col>
      <xdr:colOff>231775</xdr:colOff>
      <xdr:row>78</xdr:row>
      <xdr:rowOff>135852</xdr:rowOff>
    </xdr:to>
    <xdr:sp macro="" textlink="">
      <xdr:nvSpPr>
        <xdr:cNvPr id="417" name="円/楕円 416"/>
        <xdr:cNvSpPr/>
      </xdr:nvSpPr>
      <xdr:spPr>
        <a:xfrm>
          <a:off x="10426700" y="134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120629</xdr:rowOff>
    </xdr:from>
    <xdr:ext cx="534377" cy="259045"/>
    <xdr:sp macro="" textlink="">
      <xdr:nvSpPr>
        <xdr:cNvPr id="418" name="商工費該当値テキスト"/>
        <xdr:cNvSpPr txBox="1"/>
      </xdr:nvSpPr>
      <xdr:spPr>
        <a:xfrm>
          <a:off x="10528300" y="1332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169342</xdr:rowOff>
    </xdr:from>
    <xdr:to>
      <xdr:col>14</xdr:col>
      <xdr:colOff>79375</xdr:colOff>
      <xdr:row>78</xdr:row>
      <xdr:rowOff>99492</xdr:rowOff>
    </xdr:to>
    <xdr:sp macro="" textlink="">
      <xdr:nvSpPr>
        <xdr:cNvPr id="419" name="円/楕円 418"/>
        <xdr:cNvSpPr/>
      </xdr:nvSpPr>
      <xdr:spPr>
        <a:xfrm>
          <a:off x="9588500" y="133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90619</xdr:rowOff>
    </xdr:from>
    <xdr:ext cx="534377" cy="259045"/>
    <xdr:sp macro="" textlink="">
      <xdr:nvSpPr>
        <xdr:cNvPr id="420" name="テキスト ボックス 419"/>
        <xdr:cNvSpPr txBox="1"/>
      </xdr:nvSpPr>
      <xdr:spPr>
        <a:xfrm>
          <a:off x="9372111" y="1346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15456</xdr:rowOff>
    </xdr:from>
    <xdr:to>
      <xdr:col>12</xdr:col>
      <xdr:colOff>561975</xdr:colOff>
      <xdr:row>78</xdr:row>
      <xdr:rowOff>117056</xdr:rowOff>
    </xdr:to>
    <xdr:sp macro="" textlink="">
      <xdr:nvSpPr>
        <xdr:cNvPr id="421" name="円/楕円 420"/>
        <xdr:cNvSpPr/>
      </xdr:nvSpPr>
      <xdr:spPr>
        <a:xfrm>
          <a:off x="8699500" y="133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108183</xdr:rowOff>
    </xdr:from>
    <xdr:ext cx="534377" cy="259045"/>
    <xdr:sp macro="" textlink="">
      <xdr:nvSpPr>
        <xdr:cNvPr id="422" name="テキスト ボックス 421"/>
        <xdr:cNvSpPr txBox="1"/>
      </xdr:nvSpPr>
      <xdr:spPr>
        <a:xfrm>
          <a:off x="8483111" y="1348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170459</xdr:rowOff>
    </xdr:from>
    <xdr:to>
      <xdr:col>11</xdr:col>
      <xdr:colOff>358775</xdr:colOff>
      <xdr:row>78</xdr:row>
      <xdr:rowOff>100609</xdr:rowOff>
    </xdr:to>
    <xdr:sp macro="" textlink="">
      <xdr:nvSpPr>
        <xdr:cNvPr id="423" name="円/楕円 422"/>
        <xdr:cNvSpPr/>
      </xdr:nvSpPr>
      <xdr:spPr>
        <a:xfrm>
          <a:off x="7810500" y="133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91736</xdr:rowOff>
    </xdr:from>
    <xdr:ext cx="534377" cy="259045"/>
    <xdr:sp macro="" textlink="">
      <xdr:nvSpPr>
        <xdr:cNvPr id="424" name="テキスト ボックス 423"/>
        <xdr:cNvSpPr txBox="1"/>
      </xdr:nvSpPr>
      <xdr:spPr>
        <a:xfrm>
          <a:off x="7594111" y="1346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47816</xdr:rowOff>
    </xdr:from>
    <xdr:to>
      <xdr:col>10</xdr:col>
      <xdr:colOff>155575</xdr:colOff>
      <xdr:row>78</xdr:row>
      <xdr:rowOff>149416</xdr:rowOff>
    </xdr:to>
    <xdr:sp macro="" textlink="">
      <xdr:nvSpPr>
        <xdr:cNvPr id="425" name="円/楕円 424"/>
        <xdr:cNvSpPr/>
      </xdr:nvSpPr>
      <xdr:spPr>
        <a:xfrm>
          <a:off x="6921500" y="134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140543</xdr:rowOff>
    </xdr:from>
    <xdr:ext cx="469744" cy="259045"/>
    <xdr:sp macro="" textlink="">
      <xdr:nvSpPr>
        <xdr:cNvPr id="426" name="テキスト ボックス 425"/>
        <xdr:cNvSpPr txBox="1"/>
      </xdr:nvSpPr>
      <xdr:spPr>
        <a:xfrm>
          <a:off x="6737427" y="135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79302</xdr:rowOff>
    </xdr:from>
    <xdr:to>
      <xdr:col>15</xdr:col>
      <xdr:colOff>180975</xdr:colOff>
      <xdr:row>98</xdr:row>
      <xdr:rowOff>84198</xdr:rowOff>
    </xdr:to>
    <xdr:cxnSp macro="">
      <xdr:nvCxnSpPr>
        <xdr:cNvPr id="459" name="直線コネクタ 458"/>
        <xdr:cNvCxnSpPr/>
      </xdr:nvCxnSpPr>
      <xdr:spPr>
        <a:xfrm flipV="1">
          <a:off x="9639300" y="16881402"/>
          <a:ext cx="8382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84198</xdr:rowOff>
    </xdr:from>
    <xdr:to>
      <xdr:col>14</xdr:col>
      <xdr:colOff>28575</xdr:colOff>
      <xdr:row>98</xdr:row>
      <xdr:rowOff>91684</xdr:rowOff>
    </xdr:to>
    <xdr:cxnSp macro="">
      <xdr:nvCxnSpPr>
        <xdr:cNvPr id="462" name="直線コネクタ 461"/>
        <xdr:cNvCxnSpPr/>
      </xdr:nvCxnSpPr>
      <xdr:spPr>
        <a:xfrm flipV="1">
          <a:off x="8750300" y="16886298"/>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91684</xdr:rowOff>
    </xdr:from>
    <xdr:to>
      <xdr:col>12</xdr:col>
      <xdr:colOff>511175</xdr:colOff>
      <xdr:row>98</xdr:row>
      <xdr:rowOff>96743</xdr:rowOff>
    </xdr:to>
    <xdr:cxnSp macro="">
      <xdr:nvCxnSpPr>
        <xdr:cNvPr id="465" name="直線コネクタ 464"/>
        <xdr:cNvCxnSpPr/>
      </xdr:nvCxnSpPr>
      <xdr:spPr>
        <a:xfrm flipV="1">
          <a:off x="7861300" y="16893784"/>
          <a:ext cx="889000" cy="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96743</xdr:rowOff>
    </xdr:from>
    <xdr:to>
      <xdr:col>11</xdr:col>
      <xdr:colOff>307975</xdr:colOff>
      <xdr:row>98</xdr:row>
      <xdr:rowOff>144377</xdr:rowOff>
    </xdr:to>
    <xdr:cxnSp macro="">
      <xdr:nvCxnSpPr>
        <xdr:cNvPr id="468" name="直線コネクタ 467"/>
        <xdr:cNvCxnSpPr/>
      </xdr:nvCxnSpPr>
      <xdr:spPr>
        <a:xfrm flipV="1">
          <a:off x="6972300" y="16898843"/>
          <a:ext cx="889000" cy="4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28502</xdr:rowOff>
    </xdr:from>
    <xdr:to>
      <xdr:col>15</xdr:col>
      <xdr:colOff>231775</xdr:colOff>
      <xdr:row>98</xdr:row>
      <xdr:rowOff>130102</xdr:rowOff>
    </xdr:to>
    <xdr:sp macro="" textlink="">
      <xdr:nvSpPr>
        <xdr:cNvPr id="478" name="円/楕円 477"/>
        <xdr:cNvSpPr/>
      </xdr:nvSpPr>
      <xdr:spPr>
        <a:xfrm>
          <a:off x="10426700" y="168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114879</xdr:rowOff>
    </xdr:from>
    <xdr:ext cx="534377" cy="259045"/>
    <xdr:sp macro="" textlink="">
      <xdr:nvSpPr>
        <xdr:cNvPr id="479" name="土木費該当値テキスト"/>
        <xdr:cNvSpPr txBox="1"/>
      </xdr:nvSpPr>
      <xdr:spPr>
        <a:xfrm>
          <a:off x="10528300" y="167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33398</xdr:rowOff>
    </xdr:from>
    <xdr:to>
      <xdr:col>14</xdr:col>
      <xdr:colOff>79375</xdr:colOff>
      <xdr:row>98</xdr:row>
      <xdr:rowOff>134998</xdr:rowOff>
    </xdr:to>
    <xdr:sp macro="" textlink="">
      <xdr:nvSpPr>
        <xdr:cNvPr id="480" name="円/楕円 479"/>
        <xdr:cNvSpPr/>
      </xdr:nvSpPr>
      <xdr:spPr>
        <a:xfrm>
          <a:off x="9588500" y="168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126125</xdr:rowOff>
    </xdr:from>
    <xdr:ext cx="534377" cy="259045"/>
    <xdr:sp macro="" textlink="">
      <xdr:nvSpPr>
        <xdr:cNvPr id="481" name="テキスト ボックス 480"/>
        <xdr:cNvSpPr txBox="1"/>
      </xdr:nvSpPr>
      <xdr:spPr>
        <a:xfrm>
          <a:off x="9372111" y="1692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40884</xdr:rowOff>
    </xdr:from>
    <xdr:to>
      <xdr:col>12</xdr:col>
      <xdr:colOff>561975</xdr:colOff>
      <xdr:row>98</xdr:row>
      <xdr:rowOff>142484</xdr:rowOff>
    </xdr:to>
    <xdr:sp macro="" textlink="">
      <xdr:nvSpPr>
        <xdr:cNvPr id="482" name="円/楕円 481"/>
        <xdr:cNvSpPr/>
      </xdr:nvSpPr>
      <xdr:spPr>
        <a:xfrm>
          <a:off x="8699500" y="168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133611</xdr:rowOff>
    </xdr:from>
    <xdr:ext cx="534377" cy="259045"/>
    <xdr:sp macro="" textlink="">
      <xdr:nvSpPr>
        <xdr:cNvPr id="483" name="テキスト ボックス 482"/>
        <xdr:cNvSpPr txBox="1"/>
      </xdr:nvSpPr>
      <xdr:spPr>
        <a:xfrm>
          <a:off x="8483111" y="1693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45943</xdr:rowOff>
    </xdr:from>
    <xdr:to>
      <xdr:col>11</xdr:col>
      <xdr:colOff>358775</xdr:colOff>
      <xdr:row>98</xdr:row>
      <xdr:rowOff>147543</xdr:rowOff>
    </xdr:to>
    <xdr:sp macro="" textlink="">
      <xdr:nvSpPr>
        <xdr:cNvPr id="484" name="円/楕円 483"/>
        <xdr:cNvSpPr/>
      </xdr:nvSpPr>
      <xdr:spPr>
        <a:xfrm>
          <a:off x="7810500" y="168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138670</xdr:rowOff>
    </xdr:from>
    <xdr:ext cx="534377" cy="259045"/>
    <xdr:sp macro="" textlink="">
      <xdr:nvSpPr>
        <xdr:cNvPr id="485" name="テキスト ボックス 484"/>
        <xdr:cNvSpPr txBox="1"/>
      </xdr:nvSpPr>
      <xdr:spPr>
        <a:xfrm>
          <a:off x="7594111" y="169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93577</xdr:rowOff>
    </xdr:from>
    <xdr:to>
      <xdr:col>10</xdr:col>
      <xdr:colOff>155575</xdr:colOff>
      <xdr:row>99</xdr:row>
      <xdr:rowOff>23727</xdr:rowOff>
    </xdr:to>
    <xdr:sp macro="" textlink="">
      <xdr:nvSpPr>
        <xdr:cNvPr id="486" name="円/楕円 485"/>
        <xdr:cNvSpPr/>
      </xdr:nvSpPr>
      <xdr:spPr>
        <a:xfrm>
          <a:off x="6921500" y="168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14854</xdr:rowOff>
    </xdr:from>
    <xdr:ext cx="534377" cy="259045"/>
    <xdr:sp macro="" textlink="">
      <xdr:nvSpPr>
        <xdr:cNvPr id="487" name="テキスト ボックス 486"/>
        <xdr:cNvSpPr txBox="1"/>
      </xdr:nvSpPr>
      <xdr:spPr>
        <a:xfrm>
          <a:off x="6705111" y="169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115097</xdr:rowOff>
    </xdr:from>
    <xdr:to>
      <xdr:col>23</xdr:col>
      <xdr:colOff>517525</xdr:colOff>
      <xdr:row>38</xdr:row>
      <xdr:rowOff>3197</xdr:rowOff>
    </xdr:to>
    <xdr:cxnSp macro="">
      <xdr:nvCxnSpPr>
        <xdr:cNvPr id="520" name="直線コネクタ 519"/>
        <xdr:cNvCxnSpPr/>
      </xdr:nvCxnSpPr>
      <xdr:spPr>
        <a:xfrm flipV="1">
          <a:off x="15481300" y="6458747"/>
          <a:ext cx="8382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3197</xdr:rowOff>
    </xdr:from>
    <xdr:to>
      <xdr:col>22</xdr:col>
      <xdr:colOff>365125</xdr:colOff>
      <xdr:row>38</xdr:row>
      <xdr:rowOff>10670</xdr:rowOff>
    </xdr:to>
    <xdr:cxnSp macro="">
      <xdr:nvCxnSpPr>
        <xdr:cNvPr id="523" name="直線コネクタ 522"/>
        <xdr:cNvCxnSpPr/>
      </xdr:nvCxnSpPr>
      <xdr:spPr>
        <a:xfrm flipV="1">
          <a:off x="14592300" y="6518297"/>
          <a:ext cx="889000" cy="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113097</xdr:rowOff>
    </xdr:from>
    <xdr:to>
      <xdr:col>21</xdr:col>
      <xdr:colOff>161925</xdr:colOff>
      <xdr:row>38</xdr:row>
      <xdr:rowOff>10670</xdr:rowOff>
    </xdr:to>
    <xdr:cxnSp macro="">
      <xdr:nvCxnSpPr>
        <xdr:cNvPr id="526" name="直線コネクタ 525"/>
        <xdr:cNvCxnSpPr/>
      </xdr:nvCxnSpPr>
      <xdr:spPr>
        <a:xfrm>
          <a:off x="13703300" y="6456747"/>
          <a:ext cx="889000" cy="6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113097</xdr:rowOff>
    </xdr:from>
    <xdr:to>
      <xdr:col>19</xdr:col>
      <xdr:colOff>644525</xdr:colOff>
      <xdr:row>37</xdr:row>
      <xdr:rowOff>125698</xdr:rowOff>
    </xdr:to>
    <xdr:cxnSp macro="">
      <xdr:nvCxnSpPr>
        <xdr:cNvPr id="529" name="直線コネクタ 528"/>
        <xdr:cNvCxnSpPr/>
      </xdr:nvCxnSpPr>
      <xdr:spPr>
        <a:xfrm flipV="1">
          <a:off x="12814300" y="6456747"/>
          <a:ext cx="8890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64297</xdr:rowOff>
    </xdr:from>
    <xdr:to>
      <xdr:col>23</xdr:col>
      <xdr:colOff>568325</xdr:colOff>
      <xdr:row>37</xdr:row>
      <xdr:rowOff>165897</xdr:rowOff>
    </xdr:to>
    <xdr:sp macro="" textlink="">
      <xdr:nvSpPr>
        <xdr:cNvPr id="539" name="円/楕円 538"/>
        <xdr:cNvSpPr/>
      </xdr:nvSpPr>
      <xdr:spPr>
        <a:xfrm>
          <a:off x="16268700" y="640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87174</xdr:rowOff>
    </xdr:from>
    <xdr:ext cx="534377" cy="259045"/>
    <xdr:sp macro="" textlink="">
      <xdr:nvSpPr>
        <xdr:cNvPr id="540" name="消防費該当値テキスト"/>
        <xdr:cNvSpPr txBox="1"/>
      </xdr:nvSpPr>
      <xdr:spPr>
        <a:xfrm>
          <a:off x="16370300" y="625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25,722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123847</xdr:rowOff>
    </xdr:from>
    <xdr:to>
      <xdr:col>22</xdr:col>
      <xdr:colOff>415925</xdr:colOff>
      <xdr:row>38</xdr:row>
      <xdr:rowOff>53997</xdr:rowOff>
    </xdr:to>
    <xdr:sp macro="" textlink="">
      <xdr:nvSpPr>
        <xdr:cNvPr id="541" name="円/楕円 540"/>
        <xdr:cNvSpPr/>
      </xdr:nvSpPr>
      <xdr:spPr>
        <a:xfrm>
          <a:off x="15430500" y="64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45124</xdr:rowOff>
    </xdr:from>
    <xdr:ext cx="534377" cy="259045"/>
    <xdr:sp macro="" textlink="">
      <xdr:nvSpPr>
        <xdr:cNvPr id="542" name="テキスト ボックス 541"/>
        <xdr:cNvSpPr txBox="1"/>
      </xdr:nvSpPr>
      <xdr:spPr>
        <a:xfrm>
          <a:off x="15214111" y="656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131320</xdr:rowOff>
    </xdr:from>
    <xdr:to>
      <xdr:col>21</xdr:col>
      <xdr:colOff>212725</xdr:colOff>
      <xdr:row>38</xdr:row>
      <xdr:rowOff>61469</xdr:rowOff>
    </xdr:to>
    <xdr:sp macro="" textlink="">
      <xdr:nvSpPr>
        <xdr:cNvPr id="543" name="円/楕円 542"/>
        <xdr:cNvSpPr/>
      </xdr:nvSpPr>
      <xdr:spPr>
        <a:xfrm>
          <a:off x="14541500" y="64749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52597</xdr:rowOff>
    </xdr:from>
    <xdr:ext cx="534377" cy="259045"/>
    <xdr:sp macro="" textlink="">
      <xdr:nvSpPr>
        <xdr:cNvPr id="544" name="テキスト ボックス 543"/>
        <xdr:cNvSpPr txBox="1"/>
      </xdr:nvSpPr>
      <xdr:spPr>
        <a:xfrm>
          <a:off x="14325111" y="65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62297</xdr:rowOff>
    </xdr:from>
    <xdr:to>
      <xdr:col>20</xdr:col>
      <xdr:colOff>9525</xdr:colOff>
      <xdr:row>37</xdr:row>
      <xdr:rowOff>163897</xdr:rowOff>
    </xdr:to>
    <xdr:sp macro="" textlink="">
      <xdr:nvSpPr>
        <xdr:cNvPr id="545" name="円/楕円 544"/>
        <xdr:cNvSpPr/>
      </xdr:nvSpPr>
      <xdr:spPr>
        <a:xfrm>
          <a:off x="13652500" y="64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8974</xdr:rowOff>
    </xdr:from>
    <xdr:ext cx="534377" cy="259045"/>
    <xdr:sp macro="" textlink="">
      <xdr:nvSpPr>
        <xdr:cNvPr id="546" name="テキスト ボックス 545"/>
        <xdr:cNvSpPr txBox="1"/>
      </xdr:nvSpPr>
      <xdr:spPr>
        <a:xfrm>
          <a:off x="13436111" y="618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74898</xdr:rowOff>
    </xdr:from>
    <xdr:to>
      <xdr:col>18</xdr:col>
      <xdr:colOff>492125</xdr:colOff>
      <xdr:row>38</xdr:row>
      <xdr:rowOff>5048</xdr:rowOff>
    </xdr:to>
    <xdr:sp macro="" textlink="">
      <xdr:nvSpPr>
        <xdr:cNvPr id="547" name="円/楕円 546"/>
        <xdr:cNvSpPr/>
      </xdr:nvSpPr>
      <xdr:spPr>
        <a:xfrm>
          <a:off x="12763500" y="64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21575</xdr:rowOff>
    </xdr:from>
    <xdr:ext cx="534377" cy="259045"/>
    <xdr:sp macro="" textlink="">
      <xdr:nvSpPr>
        <xdr:cNvPr id="548" name="テキスト ボックス 547"/>
        <xdr:cNvSpPr txBox="1"/>
      </xdr:nvSpPr>
      <xdr:spPr>
        <a:xfrm>
          <a:off x="12547111" y="61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64033</xdr:rowOff>
    </xdr:from>
    <xdr:to>
      <xdr:col>23</xdr:col>
      <xdr:colOff>517525</xdr:colOff>
      <xdr:row>57</xdr:row>
      <xdr:rowOff>57290</xdr:rowOff>
    </xdr:to>
    <xdr:cxnSp macro="">
      <xdr:nvCxnSpPr>
        <xdr:cNvPr id="577" name="直線コネクタ 576"/>
        <xdr:cNvCxnSpPr/>
      </xdr:nvCxnSpPr>
      <xdr:spPr>
        <a:xfrm>
          <a:off x="15481300" y="9665233"/>
          <a:ext cx="838200" cy="16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126678</xdr:rowOff>
    </xdr:from>
    <xdr:to>
      <xdr:col>22</xdr:col>
      <xdr:colOff>365125</xdr:colOff>
      <xdr:row>56</xdr:row>
      <xdr:rowOff>64033</xdr:rowOff>
    </xdr:to>
    <xdr:cxnSp macro="">
      <xdr:nvCxnSpPr>
        <xdr:cNvPr id="580" name="直線コネクタ 579"/>
        <xdr:cNvCxnSpPr/>
      </xdr:nvCxnSpPr>
      <xdr:spPr>
        <a:xfrm>
          <a:off x="14592300" y="9556428"/>
          <a:ext cx="889000" cy="10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126678</xdr:rowOff>
    </xdr:from>
    <xdr:to>
      <xdr:col>21</xdr:col>
      <xdr:colOff>161925</xdr:colOff>
      <xdr:row>56</xdr:row>
      <xdr:rowOff>130511</xdr:rowOff>
    </xdr:to>
    <xdr:cxnSp macro="">
      <xdr:nvCxnSpPr>
        <xdr:cNvPr id="583" name="直線コネクタ 582"/>
        <xdr:cNvCxnSpPr/>
      </xdr:nvCxnSpPr>
      <xdr:spPr>
        <a:xfrm flipV="1">
          <a:off x="13703300" y="9556428"/>
          <a:ext cx="889000" cy="17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130511</xdr:rowOff>
    </xdr:from>
    <xdr:to>
      <xdr:col>19</xdr:col>
      <xdr:colOff>644525</xdr:colOff>
      <xdr:row>57</xdr:row>
      <xdr:rowOff>50820</xdr:rowOff>
    </xdr:to>
    <xdr:cxnSp macro="">
      <xdr:nvCxnSpPr>
        <xdr:cNvPr id="586" name="直線コネクタ 585"/>
        <xdr:cNvCxnSpPr/>
      </xdr:nvCxnSpPr>
      <xdr:spPr>
        <a:xfrm flipV="1">
          <a:off x="12814300" y="9731711"/>
          <a:ext cx="889000" cy="9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6490</xdr:rowOff>
    </xdr:from>
    <xdr:to>
      <xdr:col>23</xdr:col>
      <xdr:colOff>568325</xdr:colOff>
      <xdr:row>57</xdr:row>
      <xdr:rowOff>108090</xdr:rowOff>
    </xdr:to>
    <xdr:sp macro="" textlink="">
      <xdr:nvSpPr>
        <xdr:cNvPr id="596" name="円/楕円 595"/>
        <xdr:cNvSpPr/>
      </xdr:nvSpPr>
      <xdr:spPr>
        <a:xfrm>
          <a:off x="16268700" y="97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156367</xdr:rowOff>
    </xdr:from>
    <xdr:ext cx="534377" cy="259045"/>
    <xdr:sp macro="" textlink="">
      <xdr:nvSpPr>
        <xdr:cNvPr id="597" name="教育費該当値テキスト"/>
        <xdr:cNvSpPr txBox="1"/>
      </xdr:nvSpPr>
      <xdr:spPr>
        <a:xfrm>
          <a:off x="16370300" y="975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43,315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13233</xdr:rowOff>
    </xdr:from>
    <xdr:to>
      <xdr:col>22</xdr:col>
      <xdr:colOff>415925</xdr:colOff>
      <xdr:row>56</xdr:row>
      <xdr:rowOff>114833</xdr:rowOff>
    </xdr:to>
    <xdr:sp macro="" textlink="">
      <xdr:nvSpPr>
        <xdr:cNvPr id="598" name="円/楕円 597"/>
        <xdr:cNvSpPr/>
      </xdr:nvSpPr>
      <xdr:spPr>
        <a:xfrm>
          <a:off x="15430500" y="96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131360</xdr:rowOff>
    </xdr:from>
    <xdr:ext cx="534377" cy="259045"/>
    <xdr:sp macro="" textlink="">
      <xdr:nvSpPr>
        <xdr:cNvPr id="599" name="テキスト ボックス 598"/>
        <xdr:cNvSpPr txBox="1"/>
      </xdr:nvSpPr>
      <xdr:spPr>
        <a:xfrm>
          <a:off x="15214111" y="93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64,930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75878</xdr:rowOff>
    </xdr:from>
    <xdr:to>
      <xdr:col>21</xdr:col>
      <xdr:colOff>212725</xdr:colOff>
      <xdr:row>56</xdr:row>
      <xdr:rowOff>6028</xdr:rowOff>
    </xdr:to>
    <xdr:sp macro="" textlink="">
      <xdr:nvSpPr>
        <xdr:cNvPr id="600" name="円/楕円 599"/>
        <xdr:cNvSpPr/>
      </xdr:nvSpPr>
      <xdr:spPr>
        <a:xfrm>
          <a:off x="14541500" y="950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22555</xdr:rowOff>
    </xdr:from>
    <xdr:ext cx="534377" cy="259045"/>
    <xdr:sp macro="" textlink="">
      <xdr:nvSpPr>
        <xdr:cNvPr id="601" name="テキスト ボックス 600"/>
        <xdr:cNvSpPr txBox="1"/>
      </xdr:nvSpPr>
      <xdr:spPr>
        <a:xfrm>
          <a:off x="14325111" y="92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79,209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79711</xdr:rowOff>
    </xdr:from>
    <xdr:to>
      <xdr:col>20</xdr:col>
      <xdr:colOff>9525</xdr:colOff>
      <xdr:row>57</xdr:row>
      <xdr:rowOff>9861</xdr:rowOff>
    </xdr:to>
    <xdr:sp macro="" textlink="">
      <xdr:nvSpPr>
        <xdr:cNvPr id="602" name="円/楕円 601"/>
        <xdr:cNvSpPr/>
      </xdr:nvSpPr>
      <xdr:spPr>
        <a:xfrm>
          <a:off x="13652500" y="96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26388</xdr:rowOff>
    </xdr:from>
    <xdr:ext cx="534377" cy="259045"/>
    <xdr:sp macro="" textlink="">
      <xdr:nvSpPr>
        <xdr:cNvPr id="603" name="テキスト ボックス 602"/>
        <xdr:cNvSpPr txBox="1"/>
      </xdr:nvSpPr>
      <xdr:spPr>
        <a:xfrm>
          <a:off x="13436111" y="94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20</xdr:rowOff>
    </xdr:from>
    <xdr:to>
      <xdr:col>18</xdr:col>
      <xdr:colOff>492125</xdr:colOff>
      <xdr:row>57</xdr:row>
      <xdr:rowOff>101620</xdr:rowOff>
    </xdr:to>
    <xdr:sp macro="" textlink="">
      <xdr:nvSpPr>
        <xdr:cNvPr id="604" name="円/楕円 603"/>
        <xdr:cNvSpPr/>
      </xdr:nvSpPr>
      <xdr:spPr>
        <a:xfrm>
          <a:off x="12763500" y="97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92747</xdr:rowOff>
    </xdr:from>
    <xdr:ext cx="534377" cy="259045"/>
    <xdr:sp macro="" textlink="">
      <xdr:nvSpPr>
        <xdr:cNvPr id="605" name="テキスト ボックス 604"/>
        <xdr:cNvSpPr txBox="1"/>
      </xdr:nvSpPr>
      <xdr:spPr>
        <a:xfrm>
          <a:off x="12547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115835</xdr:rowOff>
    </xdr:from>
    <xdr:to>
      <xdr:col>23</xdr:col>
      <xdr:colOff>517525</xdr:colOff>
      <xdr:row>78</xdr:row>
      <xdr:rowOff>133665</xdr:rowOff>
    </xdr:to>
    <xdr:cxnSp macro="">
      <xdr:nvCxnSpPr>
        <xdr:cNvPr id="632" name="直線コネクタ 631"/>
        <xdr:cNvCxnSpPr/>
      </xdr:nvCxnSpPr>
      <xdr:spPr>
        <a:xfrm flipV="1">
          <a:off x="15481300" y="13488935"/>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90711</xdr:rowOff>
    </xdr:from>
    <xdr:to>
      <xdr:col>22</xdr:col>
      <xdr:colOff>365125</xdr:colOff>
      <xdr:row>78</xdr:row>
      <xdr:rowOff>133665</xdr:rowOff>
    </xdr:to>
    <xdr:cxnSp macro="">
      <xdr:nvCxnSpPr>
        <xdr:cNvPr id="635" name="直線コネクタ 634"/>
        <xdr:cNvCxnSpPr/>
      </xdr:nvCxnSpPr>
      <xdr:spPr>
        <a:xfrm>
          <a:off x="14592300" y="13463811"/>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90711</xdr:rowOff>
    </xdr:from>
    <xdr:to>
      <xdr:col>21</xdr:col>
      <xdr:colOff>161925</xdr:colOff>
      <xdr:row>78</xdr:row>
      <xdr:rowOff>127059</xdr:rowOff>
    </xdr:to>
    <xdr:cxnSp macro="">
      <xdr:nvCxnSpPr>
        <xdr:cNvPr id="638" name="直線コネクタ 637"/>
        <xdr:cNvCxnSpPr/>
      </xdr:nvCxnSpPr>
      <xdr:spPr>
        <a:xfrm flipV="1">
          <a:off x="13703300" y="13463811"/>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108474</xdr:rowOff>
    </xdr:from>
    <xdr:to>
      <xdr:col>19</xdr:col>
      <xdr:colOff>644525</xdr:colOff>
      <xdr:row>78</xdr:row>
      <xdr:rowOff>127059</xdr:rowOff>
    </xdr:to>
    <xdr:cxnSp macro="">
      <xdr:nvCxnSpPr>
        <xdr:cNvPr id="641" name="直線コネクタ 640"/>
        <xdr:cNvCxnSpPr/>
      </xdr:nvCxnSpPr>
      <xdr:spPr>
        <a:xfrm>
          <a:off x="12814300" y="13481574"/>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65035</xdr:rowOff>
    </xdr:from>
    <xdr:to>
      <xdr:col>23</xdr:col>
      <xdr:colOff>568325</xdr:colOff>
      <xdr:row>78</xdr:row>
      <xdr:rowOff>166635</xdr:rowOff>
    </xdr:to>
    <xdr:sp macro="" textlink="">
      <xdr:nvSpPr>
        <xdr:cNvPr id="651" name="円/楕円 650"/>
        <xdr:cNvSpPr/>
      </xdr:nvSpPr>
      <xdr:spPr>
        <a:xfrm>
          <a:off x="16268700" y="134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151412</xdr:rowOff>
    </xdr:from>
    <xdr:ext cx="469744" cy="259045"/>
    <xdr:sp macro="" textlink="">
      <xdr:nvSpPr>
        <xdr:cNvPr id="652" name="災害復旧費該当値テキスト"/>
        <xdr:cNvSpPr txBox="1"/>
      </xdr:nvSpPr>
      <xdr:spPr>
        <a:xfrm>
          <a:off x="16370300" y="1335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82865</xdr:rowOff>
    </xdr:from>
    <xdr:to>
      <xdr:col>22</xdr:col>
      <xdr:colOff>415925</xdr:colOff>
      <xdr:row>79</xdr:row>
      <xdr:rowOff>13015</xdr:rowOff>
    </xdr:to>
    <xdr:sp macro="" textlink="">
      <xdr:nvSpPr>
        <xdr:cNvPr id="653" name="円/楕円 652"/>
        <xdr:cNvSpPr/>
      </xdr:nvSpPr>
      <xdr:spPr>
        <a:xfrm>
          <a:off x="15430500" y="134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4142</xdr:rowOff>
    </xdr:from>
    <xdr:ext cx="378565" cy="259045"/>
    <xdr:sp macro="" textlink="">
      <xdr:nvSpPr>
        <xdr:cNvPr id="654" name="テキスト ボックス 653"/>
        <xdr:cNvSpPr txBox="1"/>
      </xdr:nvSpPr>
      <xdr:spPr>
        <a:xfrm>
          <a:off x="15292017" y="1354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39911</xdr:rowOff>
    </xdr:from>
    <xdr:to>
      <xdr:col>21</xdr:col>
      <xdr:colOff>212725</xdr:colOff>
      <xdr:row>78</xdr:row>
      <xdr:rowOff>141511</xdr:rowOff>
    </xdr:to>
    <xdr:sp macro="" textlink="">
      <xdr:nvSpPr>
        <xdr:cNvPr id="655" name="円/楕円 654"/>
        <xdr:cNvSpPr/>
      </xdr:nvSpPr>
      <xdr:spPr>
        <a:xfrm>
          <a:off x="14541500" y="134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132638</xdr:rowOff>
    </xdr:from>
    <xdr:ext cx="469744" cy="259045"/>
    <xdr:sp macro="" textlink="">
      <xdr:nvSpPr>
        <xdr:cNvPr id="656" name="テキスト ボックス 655"/>
        <xdr:cNvSpPr txBox="1"/>
      </xdr:nvSpPr>
      <xdr:spPr>
        <a:xfrm>
          <a:off x="14357427" y="1350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76259</xdr:rowOff>
    </xdr:from>
    <xdr:to>
      <xdr:col>20</xdr:col>
      <xdr:colOff>9525</xdr:colOff>
      <xdr:row>79</xdr:row>
      <xdr:rowOff>6409</xdr:rowOff>
    </xdr:to>
    <xdr:sp macro="" textlink="">
      <xdr:nvSpPr>
        <xdr:cNvPr id="657" name="円/楕円 656"/>
        <xdr:cNvSpPr/>
      </xdr:nvSpPr>
      <xdr:spPr>
        <a:xfrm>
          <a:off x="13652500" y="134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168986</xdr:rowOff>
    </xdr:from>
    <xdr:ext cx="378565" cy="259045"/>
    <xdr:sp macro="" textlink="">
      <xdr:nvSpPr>
        <xdr:cNvPr id="658" name="テキスト ボックス 657"/>
        <xdr:cNvSpPr txBox="1"/>
      </xdr:nvSpPr>
      <xdr:spPr>
        <a:xfrm>
          <a:off x="13514017" y="1354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57674</xdr:rowOff>
    </xdr:from>
    <xdr:to>
      <xdr:col>18</xdr:col>
      <xdr:colOff>492125</xdr:colOff>
      <xdr:row>78</xdr:row>
      <xdr:rowOff>159274</xdr:rowOff>
    </xdr:to>
    <xdr:sp macro="" textlink="">
      <xdr:nvSpPr>
        <xdr:cNvPr id="659" name="円/楕円 658"/>
        <xdr:cNvSpPr/>
      </xdr:nvSpPr>
      <xdr:spPr>
        <a:xfrm>
          <a:off x="12763500" y="134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150401</xdr:rowOff>
    </xdr:from>
    <xdr:ext cx="469744" cy="259045"/>
    <xdr:sp macro="" textlink="">
      <xdr:nvSpPr>
        <xdr:cNvPr id="660" name="テキスト ボックス 659"/>
        <xdr:cNvSpPr txBox="1"/>
      </xdr:nvSpPr>
      <xdr:spPr>
        <a:xfrm>
          <a:off x="12579427" y="1352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8320</xdr:rowOff>
    </xdr:from>
    <xdr:to>
      <xdr:col>23</xdr:col>
      <xdr:colOff>517525</xdr:colOff>
      <xdr:row>98</xdr:row>
      <xdr:rowOff>29660</xdr:rowOff>
    </xdr:to>
    <xdr:cxnSp macro="">
      <xdr:nvCxnSpPr>
        <xdr:cNvPr id="689" name="直線コネクタ 688"/>
        <xdr:cNvCxnSpPr/>
      </xdr:nvCxnSpPr>
      <xdr:spPr>
        <a:xfrm>
          <a:off x="15481300" y="16810420"/>
          <a:ext cx="838200" cy="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5859</xdr:rowOff>
    </xdr:from>
    <xdr:to>
      <xdr:col>22</xdr:col>
      <xdr:colOff>365125</xdr:colOff>
      <xdr:row>98</xdr:row>
      <xdr:rowOff>8320</xdr:rowOff>
    </xdr:to>
    <xdr:cxnSp macro="">
      <xdr:nvCxnSpPr>
        <xdr:cNvPr id="692" name="直線コネクタ 691"/>
        <xdr:cNvCxnSpPr/>
      </xdr:nvCxnSpPr>
      <xdr:spPr>
        <a:xfrm>
          <a:off x="14592300" y="16807959"/>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5859</xdr:rowOff>
    </xdr:from>
    <xdr:to>
      <xdr:col>21</xdr:col>
      <xdr:colOff>161925</xdr:colOff>
      <xdr:row>98</xdr:row>
      <xdr:rowOff>18112</xdr:rowOff>
    </xdr:to>
    <xdr:cxnSp macro="">
      <xdr:nvCxnSpPr>
        <xdr:cNvPr id="695" name="直線コネクタ 694"/>
        <xdr:cNvCxnSpPr/>
      </xdr:nvCxnSpPr>
      <xdr:spPr>
        <a:xfrm flipV="1">
          <a:off x="13703300" y="16807959"/>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18112</xdr:rowOff>
    </xdr:from>
    <xdr:to>
      <xdr:col>19</xdr:col>
      <xdr:colOff>644525</xdr:colOff>
      <xdr:row>98</xdr:row>
      <xdr:rowOff>29580</xdr:rowOff>
    </xdr:to>
    <xdr:cxnSp macro="">
      <xdr:nvCxnSpPr>
        <xdr:cNvPr id="698" name="直線コネクタ 697"/>
        <xdr:cNvCxnSpPr/>
      </xdr:nvCxnSpPr>
      <xdr:spPr>
        <a:xfrm flipV="1">
          <a:off x="12814300" y="16820212"/>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150310</xdr:rowOff>
    </xdr:from>
    <xdr:to>
      <xdr:col>23</xdr:col>
      <xdr:colOff>568325</xdr:colOff>
      <xdr:row>98</xdr:row>
      <xdr:rowOff>80460</xdr:rowOff>
    </xdr:to>
    <xdr:sp macro="" textlink="">
      <xdr:nvSpPr>
        <xdr:cNvPr id="708" name="円/楕円 707"/>
        <xdr:cNvSpPr/>
      </xdr:nvSpPr>
      <xdr:spPr>
        <a:xfrm>
          <a:off x="16268700" y="1678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65237</xdr:rowOff>
    </xdr:from>
    <xdr:ext cx="534377" cy="259045"/>
    <xdr:sp macro="" textlink="">
      <xdr:nvSpPr>
        <xdr:cNvPr id="709" name="公債費該当値テキスト"/>
        <xdr:cNvSpPr txBox="1"/>
      </xdr:nvSpPr>
      <xdr:spPr>
        <a:xfrm>
          <a:off x="16370300" y="166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48,882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128970</xdr:rowOff>
    </xdr:from>
    <xdr:to>
      <xdr:col>22</xdr:col>
      <xdr:colOff>415925</xdr:colOff>
      <xdr:row>98</xdr:row>
      <xdr:rowOff>59120</xdr:rowOff>
    </xdr:to>
    <xdr:sp macro="" textlink="">
      <xdr:nvSpPr>
        <xdr:cNvPr id="710" name="円/楕円 709"/>
        <xdr:cNvSpPr/>
      </xdr:nvSpPr>
      <xdr:spPr>
        <a:xfrm>
          <a:off x="15430500" y="167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50247</xdr:rowOff>
    </xdr:from>
    <xdr:ext cx="534377" cy="259045"/>
    <xdr:sp macro="" textlink="">
      <xdr:nvSpPr>
        <xdr:cNvPr id="711" name="テキスト ボックス 710"/>
        <xdr:cNvSpPr txBox="1"/>
      </xdr:nvSpPr>
      <xdr:spPr>
        <a:xfrm>
          <a:off x="15214111" y="168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126509</xdr:rowOff>
    </xdr:from>
    <xdr:to>
      <xdr:col>21</xdr:col>
      <xdr:colOff>212725</xdr:colOff>
      <xdr:row>98</xdr:row>
      <xdr:rowOff>56659</xdr:rowOff>
    </xdr:to>
    <xdr:sp macro="" textlink="">
      <xdr:nvSpPr>
        <xdr:cNvPr id="712" name="円/楕円 711"/>
        <xdr:cNvSpPr/>
      </xdr:nvSpPr>
      <xdr:spPr>
        <a:xfrm>
          <a:off x="14541500" y="1675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47786</xdr:rowOff>
    </xdr:from>
    <xdr:ext cx="534377" cy="259045"/>
    <xdr:sp macro="" textlink="">
      <xdr:nvSpPr>
        <xdr:cNvPr id="713" name="テキスト ボックス 712"/>
        <xdr:cNvSpPr txBox="1"/>
      </xdr:nvSpPr>
      <xdr:spPr>
        <a:xfrm>
          <a:off x="14325111" y="1684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138762</xdr:rowOff>
    </xdr:from>
    <xdr:to>
      <xdr:col>20</xdr:col>
      <xdr:colOff>9525</xdr:colOff>
      <xdr:row>98</xdr:row>
      <xdr:rowOff>68912</xdr:rowOff>
    </xdr:to>
    <xdr:sp macro="" textlink="">
      <xdr:nvSpPr>
        <xdr:cNvPr id="714" name="円/楕円 713"/>
        <xdr:cNvSpPr/>
      </xdr:nvSpPr>
      <xdr:spPr>
        <a:xfrm>
          <a:off x="13652500" y="167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60039</xdr:rowOff>
    </xdr:from>
    <xdr:ext cx="534377" cy="259045"/>
    <xdr:sp macro="" textlink="">
      <xdr:nvSpPr>
        <xdr:cNvPr id="715" name="テキスト ボックス 714"/>
        <xdr:cNvSpPr txBox="1"/>
      </xdr:nvSpPr>
      <xdr:spPr>
        <a:xfrm>
          <a:off x="13436111" y="1686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150230</xdr:rowOff>
    </xdr:from>
    <xdr:to>
      <xdr:col>18</xdr:col>
      <xdr:colOff>492125</xdr:colOff>
      <xdr:row>98</xdr:row>
      <xdr:rowOff>80380</xdr:rowOff>
    </xdr:to>
    <xdr:sp macro="" textlink="">
      <xdr:nvSpPr>
        <xdr:cNvPr id="716" name="円/楕円 715"/>
        <xdr:cNvSpPr/>
      </xdr:nvSpPr>
      <xdr:spPr>
        <a:xfrm>
          <a:off x="12763500" y="167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71507</xdr:rowOff>
    </xdr:from>
    <xdr:ext cx="534377" cy="259045"/>
    <xdr:sp macro="" textlink="">
      <xdr:nvSpPr>
        <xdr:cNvPr id="717" name="テキスト ボックス 716"/>
        <xdr:cNvSpPr txBox="1"/>
      </xdr:nvSpPr>
      <xdr:spPr>
        <a:xfrm>
          <a:off x="12547111" y="168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200">
              <a:solidFill>
                <a:schemeClr val="dk1"/>
              </a:solidFill>
              <a:latin typeface="+mn-lt"/>
              <a:ea typeface="+mn-ea"/>
              <a:cs typeface="+mn-cs"/>
            </a:rPr>
            <a:t>歳出決算総額のうち、</a:t>
          </a:r>
          <a:r>
            <a:rPr kumimoji="1" lang="ja-JP" altLang="en-US" sz="1200">
              <a:solidFill>
                <a:schemeClr val="dk1"/>
              </a:solidFill>
              <a:latin typeface="+mn-lt"/>
              <a:ea typeface="+mn-ea"/>
              <a:cs typeface="+mn-cs"/>
            </a:rPr>
            <a:t>構成比が</a:t>
          </a:r>
          <a:r>
            <a:rPr kumimoji="1" lang="en-US" altLang="ja-JP" sz="1200">
              <a:solidFill>
                <a:schemeClr val="dk1"/>
              </a:solidFill>
              <a:latin typeface="+mn-lt"/>
              <a:ea typeface="+mn-ea"/>
              <a:cs typeface="+mn-cs"/>
            </a:rPr>
            <a:t>32.2</a:t>
          </a:r>
          <a:r>
            <a:rPr kumimoji="1" lang="ja-JP" altLang="en-US" sz="1200">
              <a:solidFill>
                <a:schemeClr val="dk1"/>
              </a:solidFill>
              <a:latin typeface="+mn-lt"/>
              <a:ea typeface="+mn-ea"/>
              <a:cs typeface="+mn-cs"/>
            </a:rPr>
            <a:t>％と最も高い</a:t>
          </a:r>
          <a:r>
            <a:rPr kumimoji="1" lang="ja-JP" altLang="ja-JP" sz="1200">
              <a:solidFill>
                <a:schemeClr val="dk1"/>
              </a:solidFill>
              <a:latin typeface="+mn-lt"/>
              <a:ea typeface="+mn-ea"/>
              <a:cs typeface="+mn-cs"/>
            </a:rPr>
            <a:t>民生費の住民一人当たりのコストは</a:t>
          </a:r>
          <a:r>
            <a:rPr kumimoji="1" lang="en-US" altLang="ja-JP" sz="1200">
              <a:solidFill>
                <a:schemeClr val="dk1"/>
              </a:solidFill>
              <a:latin typeface="+mn-lt"/>
              <a:ea typeface="+mn-ea"/>
              <a:cs typeface="+mn-cs"/>
            </a:rPr>
            <a:t>147,802</a:t>
          </a:r>
          <a:r>
            <a:rPr kumimoji="1" lang="ja-JP" altLang="ja-JP" sz="1200">
              <a:solidFill>
                <a:schemeClr val="dk1"/>
              </a:solidFill>
              <a:latin typeface="+mn-lt"/>
              <a:ea typeface="+mn-ea"/>
              <a:cs typeface="+mn-cs"/>
            </a:rPr>
            <a:t>円となっている。類似団体や全国平均を下回っているものの、千葉県平均より高い数値となっており、</a:t>
          </a:r>
          <a:r>
            <a:rPr kumimoji="1" lang="ja-JP" altLang="en-US" sz="1200">
              <a:solidFill>
                <a:schemeClr val="dk1"/>
              </a:solidFill>
              <a:latin typeface="+mn-lt"/>
              <a:ea typeface="+mn-ea"/>
              <a:cs typeface="+mn-cs"/>
            </a:rPr>
            <a:t>直近</a:t>
          </a:r>
          <a:r>
            <a:rPr kumimoji="1" lang="en-US" altLang="ja-JP" sz="1200">
              <a:solidFill>
                <a:schemeClr val="dk1"/>
              </a:solidFill>
              <a:latin typeface="+mn-lt"/>
              <a:ea typeface="+mn-ea"/>
              <a:cs typeface="+mn-cs"/>
            </a:rPr>
            <a:t>5</a:t>
          </a:r>
          <a:r>
            <a:rPr kumimoji="1" lang="ja-JP" altLang="en-US" sz="1200">
              <a:solidFill>
                <a:schemeClr val="dk1"/>
              </a:solidFill>
              <a:latin typeface="+mn-lt"/>
              <a:ea typeface="+mn-ea"/>
              <a:cs typeface="+mn-cs"/>
            </a:rPr>
            <a:t>か年の推移を見ると</a:t>
          </a:r>
          <a:r>
            <a:rPr kumimoji="1" lang="ja-JP" altLang="ja-JP" sz="1200">
              <a:solidFill>
                <a:schemeClr val="dk1"/>
              </a:solidFill>
              <a:latin typeface="+mn-lt"/>
              <a:ea typeface="+mn-ea"/>
              <a:cs typeface="+mn-cs"/>
            </a:rPr>
            <a:t>増加傾向にある。</a:t>
          </a:r>
          <a:r>
            <a:rPr lang="ja-JP" altLang="ja-JP" sz="1200" b="0" i="0" baseline="0">
              <a:solidFill>
                <a:schemeClr val="dk1"/>
              </a:solidFill>
              <a:latin typeface="+mn-lt"/>
              <a:ea typeface="+mn-ea"/>
              <a:cs typeface="+mn-cs"/>
            </a:rPr>
            <a:t>国全体の社会保障経費の増大に伴い、障害者福祉や児童福祉</a:t>
          </a:r>
          <a:r>
            <a:rPr lang="ja-JP" altLang="en-US" sz="1200" b="0" i="0" baseline="0">
              <a:solidFill>
                <a:schemeClr val="dk1"/>
              </a:solidFill>
              <a:latin typeface="+mn-lt"/>
              <a:ea typeface="+mn-ea"/>
              <a:cs typeface="+mn-cs"/>
            </a:rPr>
            <a:t>等</a:t>
          </a:r>
          <a:r>
            <a:rPr lang="ja-JP" altLang="ja-JP" sz="1200" b="0" i="0" baseline="0">
              <a:solidFill>
                <a:schemeClr val="dk1"/>
              </a:solidFill>
              <a:latin typeface="+mn-lt"/>
              <a:ea typeface="+mn-ea"/>
              <a:cs typeface="+mn-cs"/>
            </a:rPr>
            <a:t>に係る扶助費等が年々</a:t>
          </a:r>
          <a:r>
            <a:rPr lang="ja-JP" altLang="en-US" sz="1200" b="0" i="0" baseline="0">
              <a:solidFill>
                <a:schemeClr val="dk1"/>
              </a:solidFill>
              <a:latin typeface="+mn-lt"/>
              <a:ea typeface="+mn-ea"/>
              <a:cs typeface="+mn-cs"/>
            </a:rPr>
            <a:t>増えており</a:t>
          </a:r>
          <a:r>
            <a:rPr lang="ja-JP"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民生費は今後も増加することが予想される。</a:t>
          </a:r>
          <a:endParaRPr lang="en-US" altLang="ja-JP" sz="1200" b="0" i="0" baseline="0">
            <a:solidFill>
              <a:schemeClr val="dk1"/>
            </a:solidFill>
            <a:latin typeface="+mn-lt"/>
            <a:ea typeface="+mn-ea"/>
            <a:cs typeface="+mn-cs"/>
          </a:endParaRPr>
        </a:p>
        <a:p>
          <a:r>
            <a:rPr kumimoji="1" lang="ja-JP" altLang="en-US" sz="1200" b="0" i="0" baseline="0">
              <a:solidFill>
                <a:schemeClr val="dk1"/>
              </a:solidFill>
              <a:latin typeface="+mn-lt"/>
              <a:ea typeface="+mn-ea"/>
              <a:cs typeface="+mn-cs"/>
            </a:rPr>
            <a:t>　学校等の耐震改修や施設の一元化に伴う工事等により、大幅な増加傾向にあった教育費について、平成</a:t>
          </a:r>
          <a:r>
            <a:rPr kumimoji="1" lang="en-US" altLang="ja-JP" sz="1200" b="0" i="0" baseline="0">
              <a:solidFill>
                <a:schemeClr val="dk1"/>
              </a:solidFill>
              <a:latin typeface="+mn-lt"/>
              <a:ea typeface="+mn-ea"/>
              <a:cs typeface="+mn-cs"/>
            </a:rPr>
            <a:t>27</a:t>
          </a:r>
          <a:r>
            <a:rPr kumimoji="1" lang="ja-JP" altLang="en-US" sz="1200" b="0" i="0" baseline="0">
              <a:solidFill>
                <a:schemeClr val="dk1"/>
              </a:solidFill>
              <a:latin typeface="+mn-lt"/>
              <a:ea typeface="+mn-ea"/>
              <a:cs typeface="+mn-cs"/>
            </a:rPr>
            <a:t>年度で義務教育学校の耐震化については完了し、平成</a:t>
          </a:r>
          <a:r>
            <a:rPr kumimoji="1" lang="en-US" altLang="ja-JP" sz="1200" b="0" i="0" baseline="0">
              <a:solidFill>
                <a:schemeClr val="dk1"/>
              </a:solidFill>
              <a:latin typeface="+mn-lt"/>
              <a:ea typeface="+mn-ea"/>
              <a:cs typeface="+mn-cs"/>
            </a:rPr>
            <a:t>27</a:t>
          </a:r>
          <a:r>
            <a:rPr kumimoji="1" lang="ja-JP" altLang="en-US" sz="1200" b="0" i="0" baseline="0">
              <a:solidFill>
                <a:schemeClr val="dk1"/>
              </a:solidFill>
              <a:latin typeface="+mn-lt"/>
              <a:ea typeface="+mn-ea"/>
              <a:cs typeface="+mn-cs"/>
            </a:rPr>
            <a:t>年度以降は減少を続けているが、施設の老朽化に伴う改修工事等が今後も必要とされるため、毎年度の建設費に係る一定規模の支出は避けられない状況となっている。</a:t>
          </a:r>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本市の財政調整基金について、</a:t>
          </a:r>
          <a:r>
            <a:rPr kumimoji="1" lang="ja-JP" altLang="en-US" sz="1200">
              <a:solidFill>
                <a:schemeClr val="dk1"/>
              </a:solidFill>
              <a:latin typeface="+mn-lt"/>
              <a:ea typeface="+mn-ea"/>
              <a:cs typeface="+mn-cs"/>
            </a:rPr>
            <a:t>平成</a:t>
          </a:r>
          <a:r>
            <a:rPr kumimoji="1" lang="en-US" altLang="ja-JP" sz="1200">
              <a:solidFill>
                <a:schemeClr val="dk1"/>
              </a:solidFill>
              <a:latin typeface="+mn-lt"/>
              <a:ea typeface="+mn-ea"/>
              <a:cs typeface="+mn-cs"/>
            </a:rPr>
            <a:t>28</a:t>
          </a:r>
          <a:r>
            <a:rPr kumimoji="1" lang="ja-JP" altLang="en-US" sz="1200">
              <a:solidFill>
                <a:schemeClr val="dk1"/>
              </a:solidFill>
              <a:latin typeface="+mn-lt"/>
              <a:ea typeface="+mn-ea"/>
              <a:cs typeface="+mn-cs"/>
            </a:rPr>
            <a:t>年度は平成</a:t>
          </a:r>
          <a:r>
            <a:rPr kumimoji="1" lang="en-US" altLang="ja-JP" sz="1200">
              <a:solidFill>
                <a:schemeClr val="dk1"/>
              </a:solidFill>
              <a:latin typeface="+mn-lt"/>
              <a:ea typeface="+mn-ea"/>
              <a:cs typeface="+mn-cs"/>
            </a:rPr>
            <a:t>26</a:t>
          </a:r>
          <a:r>
            <a:rPr kumimoji="1" lang="ja-JP" altLang="en-US" sz="1200">
              <a:solidFill>
                <a:schemeClr val="dk1"/>
              </a:solidFill>
              <a:latin typeface="+mn-lt"/>
              <a:ea typeface="+mn-ea"/>
              <a:cs typeface="+mn-cs"/>
            </a:rPr>
            <a:t>年度のような大規模な臨時的財政需要はなかったものの、</a:t>
          </a:r>
          <a:r>
            <a:rPr kumimoji="1" lang="en-US" altLang="ja-JP" sz="1200">
              <a:solidFill>
                <a:schemeClr val="dk1"/>
              </a:solidFill>
              <a:latin typeface="+mn-lt"/>
              <a:ea typeface="+mn-ea"/>
              <a:cs typeface="+mn-cs"/>
            </a:rPr>
            <a:t>3</a:t>
          </a:r>
          <a:r>
            <a:rPr kumimoji="1" lang="ja-JP" altLang="en-US" sz="1200">
              <a:solidFill>
                <a:schemeClr val="dk1"/>
              </a:solidFill>
              <a:latin typeface="+mn-lt"/>
              <a:ea typeface="+mn-ea"/>
              <a:cs typeface="+mn-cs"/>
            </a:rPr>
            <a:t>億</a:t>
          </a:r>
          <a:r>
            <a:rPr kumimoji="1" lang="en-US" altLang="ja-JP" sz="1200">
              <a:solidFill>
                <a:schemeClr val="dk1"/>
              </a:solidFill>
              <a:latin typeface="+mn-lt"/>
              <a:ea typeface="+mn-ea"/>
              <a:cs typeface="+mn-cs"/>
            </a:rPr>
            <a:t>2</a:t>
          </a:r>
          <a:r>
            <a:rPr kumimoji="1" lang="ja-JP" altLang="en-US" sz="1200">
              <a:solidFill>
                <a:schemeClr val="dk1"/>
              </a:solidFill>
              <a:latin typeface="+mn-lt"/>
              <a:ea typeface="+mn-ea"/>
              <a:cs typeface="+mn-cs"/>
            </a:rPr>
            <a:t>千万円程度の取り崩しとなった。</a:t>
          </a:r>
          <a:endParaRPr kumimoji="1" lang="en-US" altLang="ja-JP" sz="1200">
            <a:solidFill>
              <a:schemeClr val="dk1"/>
            </a:solidFill>
            <a:latin typeface="+mn-lt"/>
            <a:ea typeface="+mn-ea"/>
            <a:cs typeface="+mn-cs"/>
          </a:endParaRPr>
        </a:p>
        <a:p>
          <a:pPr eaLnBrk="1" fontAlgn="auto" latinLnBrk="0" hangingPunct="1"/>
          <a:r>
            <a:rPr kumimoji="1" lang="ja-JP" altLang="en-US" sz="1200">
              <a:solidFill>
                <a:schemeClr val="dk1"/>
              </a:solidFill>
              <a:latin typeface="+mn-lt"/>
              <a:ea typeface="+mn-ea"/>
              <a:cs typeface="+mn-cs"/>
            </a:rPr>
            <a:t>　普通交付税における合併算定替の増額分が縮減され、一般財源の確保が困難になる中、歳出においても合併時の特例を見直し、平常モードへの移行を進める時期となっているため、一定の基金残高を維持できるよう、</a:t>
          </a:r>
          <a:r>
            <a:rPr lang="ja-JP" altLang="ja-JP" sz="1200" baseline="0">
              <a:solidFill>
                <a:schemeClr val="dk1"/>
              </a:solidFill>
              <a:latin typeface="+mn-lt"/>
              <a:ea typeface="+mn-ea"/>
              <a:cs typeface="+mn-cs"/>
            </a:rPr>
            <a:t>適正な財政規模の確立に努める。</a:t>
          </a:r>
          <a:endParaRPr kumimoji="1" lang="ja-JP"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実質収支額については、年度によってばらつきはあるものの、ほぼ横ばいで推移している。</a:t>
          </a:r>
          <a:endParaRPr lang="ja-JP" altLang="ja-JP" sz="1200"/>
        </a:p>
        <a:p>
          <a:r>
            <a:rPr kumimoji="1" lang="ja-JP" altLang="ja-JP" sz="1200">
              <a:solidFill>
                <a:schemeClr val="dk1"/>
              </a:solidFill>
              <a:latin typeface="+mn-lt"/>
              <a:ea typeface="+mn-ea"/>
              <a:cs typeface="+mn-cs"/>
            </a:rPr>
            <a:t>　平成</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年度の実質単年度収支については</a:t>
          </a:r>
          <a:r>
            <a:rPr kumimoji="1" lang="ja-JP" altLang="en-US" sz="1200">
              <a:solidFill>
                <a:schemeClr val="dk1"/>
              </a:solidFill>
              <a:latin typeface="+mn-lt"/>
              <a:ea typeface="+mn-ea"/>
              <a:cs typeface="+mn-cs"/>
            </a:rPr>
            <a:t>、財政調整基金の取り崩しにより、</a:t>
          </a:r>
          <a:r>
            <a:rPr kumimoji="1" lang="ja-JP" altLang="ja-JP" sz="1200">
              <a:solidFill>
                <a:schemeClr val="dk1"/>
              </a:solidFill>
              <a:latin typeface="+mn-lt"/>
              <a:ea typeface="+mn-ea"/>
              <a:cs typeface="+mn-cs"/>
            </a:rPr>
            <a:t>赤字</a:t>
          </a:r>
          <a:r>
            <a:rPr kumimoji="1" lang="ja-JP" altLang="en-US" sz="1200">
              <a:solidFill>
                <a:schemeClr val="dk1"/>
              </a:solidFill>
              <a:latin typeface="+mn-lt"/>
              <a:ea typeface="+mn-ea"/>
              <a:cs typeface="+mn-cs"/>
            </a:rPr>
            <a:t>に転じた。</a:t>
          </a:r>
          <a:endParaRPr lang="ja-JP" altLang="ja-JP" sz="12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平成</a:t>
          </a:r>
          <a:r>
            <a:rPr kumimoji="1" lang="en-US" altLang="ja-JP" sz="1400">
              <a:solidFill>
                <a:schemeClr val="dk1"/>
              </a:solidFill>
              <a:latin typeface="+mn-lt"/>
              <a:ea typeface="+mn-ea"/>
              <a:cs typeface="+mn-cs"/>
            </a:rPr>
            <a:t>28</a:t>
          </a:r>
          <a:r>
            <a:rPr kumimoji="1" lang="ja-JP" altLang="ja-JP" sz="1400">
              <a:solidFill>
                <a:schemeClr val="dk1"/>
              </a:solidFill>
              <a:latin typeface="+mn-lt"/>
              <a:ea typeface="+mn-ea"/>
              <a:cs typeface="+mn-cs"/>
            </a:rPr>
            <a:t>年度は各会計とも黒字となったため、連結赤字比率の構成も全て黒字となっている。</a:t>
          </a:r>
          <a:endParaRPr lang="ja-JP" altLang="ja-JP" sz="1400"/>
        </a:p>
        <a:p>
          <a:r>
            <a:rPr kumimoji="1" lang="ja-JP" altLang="ja-JP" sz="1400">
              <a:solidFill>
                <a:schemeClr val="dk1"/>
              </a:solidFill>
              <a:latin typeface="+mn-lt"/>
              <a:ea typeface="+mn-ea"/>
              <a:cs typeface="+mn-cs"/>
            </a:rPr>
            <a:t>　今後も、全ての会計で黒字を維持できるよう努める。</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16254804</v>
      </c>
      <c r="BO4" s="411"/>
      <c r="BP4" s="411"/>
      <c r="BQ4" s="411"/>
      <c r="BR4" s="411"/>
      <c r="BS4" s="411"/>
      <c r="BT4" s="411"/>
      <c r="BU4" s="412"/>
      <c r="BV4" s="410">
        <v>16310682</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v>
      </c>
      <c r="CU4" s="588"/>
      <c r="CV4" s="588"/>
      <c r="CW4" s="588"/>
      <c r="CX4" s="588"/>
      <c r="CY4" s="588"/>
      <c r="CZ4" s="588"/>
      <c r="DA4" s="589"/>
      <c r="DB4" s="587">
        <v>6.1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15615452</v>
      </c>
      <c r="BO5" s="416"/>
      <c r="BP5" s="416"/>
      <c r="BQ5" s="416"/>
      <c r="BR5" s="416"/>
      <c r="BS5" s="416"/>
      <c r="BT5" s="416"/>
      <c r="BU5" s="417"/>
      <c r="BV5" s="415">
        <v>15619365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93.7</v>
      </c>
      <c r="CU5" s="386"/>
      <c r="CV5" s="386"/>
      <c r="CW5" s="386"/>
      <c r="CX5" s="386"/>
      <c r="CY5" s="386"/>
      <c r="CZ5" s="386"/>
      <c r="DA5" s="387"/>
      <c r="DB5" s="385">
        <v>90.2</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639352</v>
      </c>
      <c r="BO6" s="416"/>
      <c r="BP6" s="416"/>
      <c r="BQ6" s="416"/>
      <c r="BR6" s="416"/>
      <c r="BS6" s="416"/>
      <c r="BT6" s="416"/>
      <c r="BU6" s="417"/>
      <c r="BV6" s="415">
        <v>691317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99.2</v>
      </c>
      <c r="CU6" s="562"/>
      <c r="CV6" s="562"/>
      <c r="CW6" s="562"/>
      <c r="CX6" s="562"/>
      <c r="CY6" s="562"/>
      <c r="CZ6" s="562"/>
      <c r="DA6" s="563"/>
      <c r="DB6" s="561">
        <v>96.8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67058</v>
      </c>
      <c r="BO7" s="416"/>
      <c r="BP7" s="416"/>
      <c r="BQ7" s="416"/>
      <c r="BR7" s="416"/>
      <c r="BS7" s="416"/>
      <c r="BT7" s="416"/>
      <c r="BU7" s="417"/>
      <c r="BV7" s="415">
        <v>87621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9551007</v>
      </c>
      <c r="CU7" s="416"/>
      <c r="CV7" s="416"/>
      <c r="CW7" s="416"/>
      <c r="CX7" s="416"/>
      <c r="CY7" s="416"/>
      <c r="CZ7" s="416"/>
      <c r="DA7" s="417"/>
      <c r="DB7" s="415">
        <v>9914749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572294</v>
      </c>
      <c r="BO8" s="416"/>
      <c r="BP8" s="416"/>
      <c r="BQ8" s="416"/>
      <c r="BR8" s="416"/>
      <c r="BS8" s="416"/>
      <c r="BT8" s="416"/>
      <c r="BU8" s="417"/>
      <c r="BV8" s="415">
        <v>603696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0.52</v>
      </c>
      <c r="CU8" s="525"/>
      <c r="CV8" s="525"/>
      <c r="CW8" s="525"/>
      <c r="CX8" s="525"/>
      <c r="CY8" s="525"/>
      <c r="CZ8" s="525"/>
      <c r="DA8" s="526"/>
      <c r="DB8" s="524">
        <v>0.53</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33932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-31402</v>
      </c>
      <c r="BO9" s="416"/>
      <c r="BP9" s="416"/>
      <c r="BQ9" s="416"/>
      <c r="BR9" s="416"/>
      <c r="BS9" s="416"/>
      <c r="BT9" s="416"/>
      <c r="BU9" s="417"/>
      <c r="BV9" s="415">
        <v>144760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13.8</v>
      </c>
      <c r="CU9" s="386"/>
      <c r="CV9" s="386"/>
      <c r="CW9" s="386"/>
      <c r="CX9" s="386"/>
      <c r="CY9" s="386"/>
      <c r="CZ9" s="386"/>
      <c r="DA9" s="387"/>
      <c r="DB9" s="385">
        <v>15.6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35766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302481</v>
      </c>
      <c r="BO10" s="416"/>
      <c r="BP10" s="416"/>
      <c r="BQ10" s="416"/>
      <c r="BR10" s="416"/>
      <c r="BS10" s="416"/>
      <c r="BT10" s="416"/>
      <c r="BU10" s="417"/>
      <c r="BV10" s="415">
        <v>230191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33984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700000</v>
      </c>
      <c r="BO12" s="416"/>
      <c r="BP12" s="416"/>
      <c r="BQ12" s="416"/>
      <c r="BR12" s="416"/>
      <c r="BS12" s="416"/>
      <c r="BT12" s="416"/>
      <c r="BU12" s="417"/>
      <c r="BV12" s="415">
        <v>230000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33449</v>
      </c>
      <c r="S13" s="517"/>
      <c r="T13" s="517"/>
      <c r="U13" s="517"/>
      <c r="V13" s="518"/>
      <c r="W13" s="504" t="s">
        <v>124</v>
      </c>
      <c r="X13" s="428"/>
      <c r="Y13" s="428"/>
      <c r="Z13" s="428"/>
      <c r="AA13" s="428"/>
      <c r="AB13" s="429"/>
      <c r="AC13" s="391">
        <v>1805</v>
      </c>
      <c r="AD13" s="392"/>
      <c r="AE13" s="392"/>
      <c r="AF13" s="392"/>
      <c r="AG13" s="393"/>
      <c r="AH13" s="391">
        <v>1869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-428921</v>
      </c>
      <c r="BO13" s="416"/>
      <c r="BP13" s="416"/>
      <c r="BQ13" s="416"/>
      <c r="BR13" s="416"/>
      <c r="BS13" s="416"/>
      <c r="BT13" s="416"/>
      <c r="BU13" s="417"/>
      <c r="BV13" s="415">
        <v>144951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10.5</v>
      </c>
      <c r="CU13" s="386"/>
      <c r="CV13" s="386"/>
      <c r="CW13" s="386"/>
      <c r="CX13" s="386"/>
      <c r="CY13" s="386"/>
      <c r="CZ13" s="386"/>
      <c r="DA13" s="387"/>
      <c r="DB13" s="385">
        <v>10.5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34453</v>
      </c>
      <c r="S14" s="517"/>
      <c r="T14" s="517"/>
      <c r="U14" s="517"/>
      <c r="V14" s="518"/>
      <c r="W14" s="519"/>
      <c r="X14" s="431"/>
      <c r="Y14" s="431"/>
      <c r="Z14" s="431"/>
      <c r="AA14" s="431"/>
      <c r="AB14" s="432"/>
      <c r="AC14" s="509">
        <v>10.9</v>
      </c>
      <c r="AD14" s="510"/>
      <c r="AE14" s="510"/>
      <c r="AF14" s="510"/>
      <c r="AG14" s="511"/>
      <c r="AH14" s="509">
        <v>10.9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105</v>
      </c>
      <c r="CU14" s="488"/>
      <c r="CV14" s="488"/>
      <c r="CW14" s="488"/>
      <c r="CX14" s="488"/>
      <c r="CY14" s="488"/>
      <c r="CZ14" s="488"/>
      <c r="DA14" s="489"/>
      <c r="DB14" s="520">
        <v>106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33962</v>
      </c>
      <c r="S15" s="517"/>
      <c r="T15" s="517"/>
      <c r="U15" s="517"/>
      <c r="V15" s="518"/>
      <c r="W15" s="504" t="s">
        <v>131</v>
      </c>
      <c r="X15" s="428"/>
      <c r="Y15" s="428"/>
      <c r="Z15" s="428"/>
      <c r="AA15" s="428"/>
      <c r="AB15" s="429"/>
      <c r="AC15" s="391">
        <v>2183</v>
      </c>
      <c r="AD15" s="392"/>
      <c r="AE15" s="392"/>
      <c r="AF15" s="392"/>
      <c r="AG15" s="393"/>
      <c r="AH15" s="391">
        <v>2428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4011864</v>
      </c>
      <c r="BO15" s="411"/>
      <c r="BP15" s="411"/>
      <c r="BQ15" s="411"/>
      <c r="BR15" s="411"/>
      <c r="BS15" s="411"/>
      <c r="BT15" s="411"/>
      <c r="BU15" s="412"/>
      <c r="BV15" s="410">
        <v>4014637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13.2</v>
      </c>
      <c r="AD16" s="510"/>
      <c r="AE16" s="510"/>
      <c r="AF16" s="510"/>
      <c r="AG16" s="511"/>
      <c r="AH16" s="509">
        <v>14.2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7645538</v>
      </c>
      <c r="BO16" s="416"/>
      <c r="BP16" s="416"/>
      <c r="BQ16" s="416"/>
      <c r="BR16" s="416"/>
      <c r="BS16" s="416"/>
      <c r="BT16" s="416"/>
      <c r="BU16" s="417"/>
      <c r="BV16" s="415">
        <v>7712939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12552</v>
      </c>
      <c r="AD17" s="392"/>
      <c r="AE17" s="392"/>
      <c r="AF17" s="392"/>
      <c r="AG17" s="393"/>
      <c r="AH17" s="391">
        <v>12824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5125114</v>
      </c>
      <c r="BO17" s="416"/>
      <c r="BP17" s="416"/>
      <c r="BQ17" s="416"/>
      <c r="BR17" s="416"/>
      <c r="BS17" s="416"/>
      <c r="BT17" s="416"/>
      <c r="BU17" s="417"/>
      <c r="BV17" s="415">
        <v>5112300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191.14</v>
      </c>
      <c r="M18" s="480"/>
      <c r="N18" s="480"/>
      <c r="O18" s="480"/>
      <c r="P18" s="480"/>
      <c r="Q18" s="480"/>
      <c r="R18" s="481"/>
      <c r="S18" s="481"/>
      <c r="T18" s="481"/>
      <c r="U18" s="481"/>
      <c r="V18" s="482"/>
      <c r="W18" s="496"/>
      <c r="X18" s="497"/>
      <c r="Y18" s="497"/>
      <c r="Z18" s="497"/>
      <c r="AA18" s="497"/>
      <c r="AB18" s="505"/>
      <c r="AC18" s="379">
        <v>75.900000000000006</v>
      </c>
      <c r="AD18" s="380"/>
      <c r="AE18" s="380"/>
      <c r="AF18" s="380"/>
      <c r="AG18" s="483"/>
      <c r="AH18" s="379">
        <v>74.900000000000006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9035741</v>
      </c>
      <c r="BO18" s="416"/>
      <c r="BP18" s="416"/>
      <c r="BQ18" s="416"/>
      <c r="BR18" s="416"/>
      <c r="BS18" s="416"/>
      <c r="BT18" s="416"/>
      <c r="BU18" s="417"/>
      <c r="BV18" s="415">
        <v>9092629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178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11957568</v>
      </c>
      <c r="BO19" s="416"/>
      <c r="BP19" s="416"/>
      <c r="BQ19" s="416"/>
      <c r="BR19" s="416"/>
      <c r="BS19" s="416"/>
      <c r="BT19" s="416"/>
      <c r="BU19" s="417"/>
      <c r="BV19" s="415">
        <v>11901137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14453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19960272</v>
      </c>
      <c r="BO23" s="416"/>
      <c r="BP23" s="416"/>
      <c r="BQ23" s="416"/>
      <c r="BR23" s="416"/>
      <c r="BS23" s="416"/>
      <c r="BT23" s="416"/>
      <c r="BU23" s="417"/>
      <c r="BV23" s="415">
        <v>20194083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8200</v>
      </c>
      <c r="R24" s="392"/>
      <c r="S24" s="392"/>
      <c r="T24" s="392"/>
      <c r="U24" s="392"/>
      <c r="V24" s="393"/>
      <c r="W24" s="457"/>
      <c r="X24" s="448"/>
      <c r="Y24" s="449"/>
      <c r="Z24" s="388" t="s">
        <v>155</v>
      </c>
      <c r="AA24" s="389"/>
      <c r="AB24" s="389"/>
      <c r="AC24" s="389"/>
      <c r="AD24" s="389"/>
      <c r="AE24" s="389"/>
      <c r="AF24" s="389"/>
      <c r="AG24" s="390"/>
      <c r="AH24" s="391">
        <v>372</v>
      </c>
      <c r="AI24" s="392"/>
      <c r="AJ24" s="392"/>
      <c r="AK24" s="392"/>
      <c r="AL24" s="393"/>
      <c r="AM24" s="391">
        <v>1198956</v>
      </c>
      <c r="AN24" s="392"/>
      <c r="AO24" s="392"/>
      <c r="AP24" s="392"/>
      <c r="AQ24" s="392"/>
      <c r="AR24" s="393"/>
      <c r="AS24" s="391">
        <v>3223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11659731</v>
      </c>
      <c r="BO24" s="416"/>
      <c r="BP24" s="416"/>
      <c r="BQ24" s="416"/>
      <c r="BR24" s="416"/>
      <c r="BS24" s="416"/>
      <c r="BT24" s="416"/>
      <c r="BU24" s="417"/>
      <c r="BV24" s="415">
        <v>11636650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6630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4525693</v>
      </c>
      <c r="BO25" s="411"/>
      <c r="BP25" s="411"/>
      <c r="BQ25" s="411"/>
      <c r="BR25" s="411"/>
      <c r="BS25" s="411"/>
      <c r="BT25" s="411"/>
      <c r="BU25" s="412"/>
      <c r="BV25" s="410">
        <v>2196637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6090</v>
      </c>
      <c r="R26" s="392"/>
      <c r="S26" s="392"/>
      <c r="T26" s="392"/>
      <c r="U26" s="392"/>
      <c r="V26" s="393"/>
      <c r="W26" s="457"/>
      <c r="X26" s="448"/>
      <c r="Y26" s="449"/>
      <c r="Z26" s="388" t="s">
        <v>161</v>
      </c>
      <c r="AA26" s="470"/>
      <c r="AB26" s="470"/>
      <c r="AC26" s="470"/>
      <c r="AD26" s="470"/>
      <c r="AE26" s="470"/>
      <c r="AF26" s="470"/>
      <c r="AG26" s="471"/>
      <c r="AH26" s="391">
        <v>52</v>
      </c>
      <c r="AI26" s="392"/>
      <c r="AJ26" s="392"/>
      <c r="AK26" s="392"/>
      <c r="AL26" s="393"/>
      <c r="AM26" s="391">
        <v>165880</v>
      </c>
      <c r="AN26" s="392"/>
      <c r="AO26" s="392"/>
      <c r="AP26" s="392"/>
      <c r="AQ26" s="392"/>
      <c r="AR26" s="393"/>
      <c r="AS26" s="391">
        <v>3190</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3860</v>
      </c>
      <c r="R27" s="392"/>
      <c r="S27" s="392"/>
      <c r="T27" s="392"/>
      <c r="U27" s="392"/>
      <c r="V27" s="393"/>
      <c r="W27" s="457"/>
      <c r="X27" s="448"/>
      <c r="Y27" s="449"/>
      <c r="Z27" s="388" t="s">
        <v>164</v>
      </c>
      <c r="AA27" s="389"/>
      <c r="AB27" s="389"/>
      <c r="AC27" s="389"/>
      <c r="AD27" s="389"/>
      <c r="AE27" s="389"/>
      <c r="AF27" s="389"/>
      <c r="AG27" s="390"/>
      <c r="AH27" s="391">
        <v>34</v>
      </c>
      <c r="AI27" s="392"/>
      <c r="AJ27" s="392"/>
      <c r="AK27" s="392"/>
      <c r="AL27" s="393"/>
      <c r="AM27" s="391">
        <v>100414</v>
      </c>
      <c r="AN27" s="392"/>
      <c r="AO27" s="392"/>
      <c r="AP27" s="392"/>
      <c r="AQ27" s="392"/>
      <c r="AR27" s="393"/>
      <c r="AS27" s="391">
        <v>2953</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68703</v>
      </c>
      <c r="BO27" s="419"/>
      <c r="BP27" s="419"/>
      <c r="BQ27" s="419"/>
      <c r="BR27" s="419"/>
      <c r="BS27" s="419"/>
      <c r="BT27" s="419"/>
      <c r="BU27" s="420"/>
      <c r="BV27" s="418">
        <v>68703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3530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2045259</v>
      </c>
      <c r="BO28" s="411"/>
      <c r="BP28" s="411"/>
      <c r="BQ28" s="411"/>
      <c r="BR28" s="411"/>
      <c r="BS28" s="411"/>
      <c r="BT28" s="411"/>
      <c r="BU28" s="412"/>
      <c r="BV28" s="410">
        <v>2442778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18</v>
      </c>
      <c r="M29" s="392"/>
      <c r="N29" s="392"/>
      <c r="O29" s="392"/>
      <c r="P29" s="393"/>
      <c r="Q29" s="391">
        <v>3260</v>
      </c>
      <c r="R29" s="392"/>
      <c r="S29" s="392"/>
      <c r="T29" s="392"/>
      <c r="U29" s="392"/>
      <c r="V29" s="393"/>
      <c r="W29" s="458"/>
      <c r="X29" s="459"/>
      <c r="Y29" s="460"/>
      <c r="Z29" s="388" t="s">
        <v>171</v>
      </c>
      <c r="AA29" s="389"/>
      <c r="AB29" s="389"/>
      <c r="AC29" s="389"/>
      <c r="AD29" s="389"/>
      <c r="AE29" s="389"/>
      <c r="AF29" s="389"/>
      <c r="AG29" s="390"/>
      <c r="AH29" s="391">
        <v>406</v>
      </c>
      <c r="AI29" s="392"/>
      <c r="AJ29" s="392"/>
      <c r="AK29" s="392"/>
      <c r="AL29" s="393"/>
      <c r="AM29" s="391">
        <v>1299370</v>
      </c>
      <c r="AN29" s="392"/>
      <c r="AO29" s="392"/>
      <c r="AP29" s="392"/>
      <c r="AQ29" s="392"/>
      <c r="AR29" s="393"/>
      <c r="AS29" s="391">
        <v>3200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400158</v>
      </c>
      <c r="BO29" s="416"/>
      <c r="BP29" s="416"/>
      <c r="BQ29" s="416"/>
      <c r="BR29" s="416"/>
      <c r="BS29" s="416"/>
      <c r="BT29" s="416"/>
      <c r="BU29" s="417"/>
      <c r="BV29" s="415">
        <v>400102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100.3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2131308</v>
      </c>
      <c r="BO30" s="419"/>
      <c r="BP30" s="419"/>
      <c r="BQ30" s="419"/>
      <c r="BR30" s="419"/>
      <c r="BS30" s="419"/>
      <c r="BT30" s="419"/>
      <c r="BU30" s="420"/>
      <c r="BV30" s="418">
        <v>2023180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安房郡市広域市町村圏事務組合（一般会計）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鴨川市開発公社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千葉県市町村総合事務組合（一般会計）</v>
      </c>
      <c r="BZ35" s="374"/>
      <c r="CA35" s="374"/>
      <c r="CB35" s="374"/>
      <c r="CC35" s="374"/>
      <c r="CD35" s="374"/>
      <c r="CE35" s="374"/>
      <c r="CF35" s="374"/>
      <c r="CG35" s="374"/>
      <c r="CH35" s="374"/>
      <c r="CI35" s="374"/>
      <c r="CJ35" s="374"/>
      <c r="CK35" s="374"/>
      <c r="CL35" s="374"/>
      <c r="CM35" s="374"/>
      <c r="CN35" s="167"/>
      <c r="CO35" s="375">
        <f t="shared" ref="CO35:CO43" si="3">IF(CQ35="","",CO34+1)</f>
        <v>16</v>
      </c>
      <c r="CP35" s="375"/>
      <c r="CQ35" s="374" t="str">
        <f>IF('各会計、関係団体の財政状況及び健全化判断比率'!BS8="","",'各会計、関係団体の財政状況及び健全化判断比率'!BS8)</f>
        <v>鴨川マリン開発</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千葉県市町村総合事務組合（千葉県自治会館管理運営特別会計）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千葉県市町村総合事務組合（千葉県自治研修センター特別会計）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千葉県市町村総合事務組合（千葉県市町村交通災害共済特別会計）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千葉県後期高齢者医療広域連合（一般会計）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千葉県後期高齢者医療広域連合（後期高齢者医療特別会計）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南房総広域水道企業団（水道用水供給事業会計）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523</v>
      </c>
      <c r="D34" s="1184"/>
      <c r="E34" s="1185"/>
      <c r="F34" s="32">
        <v>8.16</v>
      </c>
      <c r="G34" s="33">
        <v>6.67</v>
      </c>
      <c r="H34" s="33">
        <v>7.38</v>
      </c>
      <c r="I34" s="33">
        <v>7.32</v>
      </c>
      <c r="J34" s="34">
        <v>11.3</v>
      </c>
      <c r="K34" s="22"/>
      <c r="L34" s="22"/>
      <c r="M34" s="22"/>
      <c r="N34" s="22"/>
      <c r="O34" s="22"/>
      <c r="P34" s="22"/>
    </row>
    <row r="35" spans="1:16" ht="39" customHeight="1">
      <c r="A35" s="22"/>
      <c r="B35" s="35"/>
      <c r="C35" s="1178" t="s">
        <v>524</v>
      </c>
      <c r="D35" s="1179"/>
      <c r="E35" s="1180"/>
      <c r="F35" s="36">
        <v>9.35</v>
      </c>
      <c r="G35" s="37">
        <v>6.84</v>
      </c>
      <c r="H35" s="37">
        <v>4.68</v>
      </c>
      <c r="I35" s="37">
        <v>6.08</v>
      </c>
      <c r="J35" s="38">
        <v>5.99</v>
      </c>
      <c r="K35" s="22"/>
      <c r="L35" s="22"/>
      <c r="M35" s="22"/>
      <c r="N35" s="22"/>
      <c r="O35" s="22"/>
      <c r="P35" s="22"/>
    </row>
    <row r="36" spans="1:16" ht="39" customHeight="1">
      <c r="A36" s="22"/>
      <c r="B36" s="35"/>
      <c r="C36" s="1178" t="s">
        <v>525</v>
      </c>
      <c r="D36" s="1179"/>
      <c r="E36" s="1180"/>
      <c r="F36" s="36">
        <v>3.53</v>
      </c>
      <c r="G36" s="37">
        <v>3.33</v>
      </c>
      <c r="H36" s="37">
        <v>2.68</v>
      </c>
      <c r="I36" s="37">
        <v>2.31</v>
      </c>
      <c r="J36" s="38">
        <v>2.4900000000000002</v>
      </c>
      <c r="K36" s="22"/>
      <c r="L36" s="22"/>
      <c r="M36" s="22"/>
      <c r="N36" s="22"/>
      <c r="O36" s="22"/>
      <c r="P36" s="22"/>
    </row>
    <row r="37" spans="1:16" ht="39" customHeight="1">
      <c r="A37" s="22"/>
      <c r="B37" s="35"/>
      <c r="C37" s="1178" t="s">
        <v>526</v>
      </c>
      <c r="D37" s="1179"/>
      <c r="E37" s="1180"/>
      <c r="F37" s="36">
        <v>0.66</v>
      </c>
      <c r="G37" s="37">
        <v>0.89</v>
      </c>
      <c r="H37" s="37">
        <v>0.33</v>
      </c>
      <c r="I37" s="37">
        <v>1.07</v>
      </c>
      <c r="J37" s="38">
        <v>1.4</v>
      </c>
      <c r="K37" s="22"/>
      <c r="L37" s="22"/>
      <c r="M37" s="22"/>
      <c r="N37" s="22"/>
      <c r="O37" s="22"/>
      <c r="P37" s="22"/>
    </row>
    <row r="38" spans="1:16" ht="39" customHeight="1">
      <c r="A38" s="22"/>
      <c r="B38" s="35"/>
      <c r="C38" s="1178" t="s">
        <v>527</v>
      </c>
      <c r="D38" s="1179"/>
      <c r="E38" s="1180"/>
      <c r="F38" s="36">
        <v>1.39</v>
      </c>
      <c r="G38" s="37">
        <v>1.92</v>
      </c>
      <c r="H38" s="37">
        <v>1.1299999999999999</v>
      </c>
      <c r="I38" s="37">
        <v>1.45</v>
      </c>
      <c r="J38" s="38">
        <v>1.4</v>
      </c>
      <c r="K38" s="22"/>
      <c r="L38" s="22"/>
      <c r="M38" s="22"/>
      <c r="N38" s="22"/>
      <c r="O38" s="22"/>
      <c r="P38" s="22"/>
    </row>
    <row r="39" spans="1:16" ht="39" customHeight="1">
      <c r="A39" s="22"/>
      <c r="B39" s="35"/>
      <c r="C39" s="1178" t="s">
        <v>528</v>
      </c>
      <c r="D39" s="1179"/>
      <c r="E39" s="1180"/>
      <c r="F39" s="36">
        <v>0.15</v>
      </c>
      <c r="G39" s="37">
        <v>0.03</v>
      </c>
      <c r="H39" s="37">
        <v>0.02</v>
      </c>
      <c r="I39" s="37">
        <v>0.02</v>
      </c>
      <c r="J39" s="38">
        <v>0.01</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529</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530</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11</v>
      </c>
      <c r="C45" s="1195"/>
      <c r="D45" s="58"/>
      <c r="E45" s="1200" t="s">
        <v>12</v>
      </c>
      <c r="F45" s="1200"/>
      <c r="G45" s="1200"/>
      <c r="H45" s="1200"/>
      <c r="I45" s="1200"/>
      <c r="J45" s="1201"/>
      <c r="K45" s="59">
        <v>1735</v>
      </c>
      <c r="L45" s="60">
        <v>1833</v>
      </c>
      <c r="M45" s="60">
        <v>1923</v>
      </c>
      <c r="N45" s="60">
        <v>1877</v>
      </c>
      <c r="O45" s="61">
        <v>1661</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17</v>
      </c>
      <c r="L48" s="64">
        <v>8</v>
      </c>
      <c r="M48" s="64">
        <v>10</v>
      </c>
      <c r="N48" s="64">
        <v>8</v>
      </c>
      <c r="O48" s="65">
        <v>72</v>
      </c>
      <c r="P48" s="48"/>
      <c r="Q48" s="48"/>
      <c r="R48" s="48"/>
      <c r="S48" s="48"/>
      <c r="T48" s="48"/>
      <c r="U48" s="48"/>
    </row>
    <row r="49" spans="1:21" ht="30.75" customHeight="1">
      <c r="A49" s="48"/>
      <c r="B49" s="1196"/>
      <c r="C49" s="1197"/>
      <c r="D49" s="62"/>
      <c r="E49" s="1188" t="s">
        <v>16</v>
      </c>
      <c r="F49" s="1188"/>
      <c r="G49" s="1188"/>
      <c r="H49" s="1188"/>
      <c r="I49" s="1188"/>
      <c r="J49" s="1189"/>
      <c r="K49" s="63">
        <v>14</v>
      </c>
      <c r="L49" s="64">
        <v>24</v>
      </c>
      <c r="M49" s="64">
        <v>40</v>
      </c>
      <c r="N49" s="64">
        <v>64</v>
      </c>
      <c r="O49" s="65">
        <v>63</v>
      </c>
      <c r="P49" s="48"/>
      <c r="Q49" s="48"/>
      <c r="R49" s="48"/>
      <c r="S49" s="48"/>
      <c r="T49" s="48"/>
      <c r="U49" s="48"/>
    </row>
    <row r="50" spans="1:21" ht="30.75" customHeight="1">
      <c r="A50" s="48"/>
      <c r="B50" s="1196"/>
      <c r="C50" s="1197"/>
      <c r="D50" s="62"/>
      <c r="E50" s="1188" t="s">
        <v>17</v>
      </c>
      <c r="F50" s="1188"/>
      <c r="G50" s="1188"/>
      <c r="H50" s="1188"/>
      <c r="I50" s="1188"/>
      <c r="J50" s="1189"/>
      <c r="K50" s="63">
        <v>382</v>
      </c>
      <c r="L50" s="64">
        <v>376</v>
      </c>
      <c r="M50" s="64">
        <v>370</v>
      </c>
      <c r="N50" s="64">
        <v>364</v>
      </c>
      <c r="O50" s="65">
        <v>358</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1202</v>
      </c>
      <c r="L52" s="64">
        <v>1349</v>
      </c>
      <c r="M52" s="64">
        <v>1460</v>
      </c>
      <c r="N52" s="64">
        <v>1419</v>
      </c>
      <c r="O52" s="65">
        <v>1280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946</v>
      </c>
      <c r="L53" s="69">
        <v>892</v>
      </c>
      <c r="M53" s="69">
        <v>883</v>
      </c>
      <c r="N53" s="69">
        <v>894</v>
      </c>
      <c r="O53" s="70">
        <v>874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4" t="s">
        <v>24</v>
      </c>
      <c r="C41" s="1215"/>
      <c r="D41" s="81"/>
      <c r="E41" s="1216" t="s">
        <v>25</v>
      </c>
      <c r="F41" s="1216"/>
      <c r="G41" s="1216"/>
      <c r="H41" s="1217"/>
      <c r="I41" s="82">
        <v>18750</v>
      </c>
      <c r="J41" s="83">
        <v>18893</v>
      </c>
      <c r="K41" s="83">
        <v>20372</v>
      </c>
      <c r="L41" s="83">
        <v>20194</v>
      </c>
      <c r="M41" s="84">
        <v>19960</v>
      </c>
    </row>
    <row r="42" spans="2:13" ht="27.75" customHeight="1">
      <c r="B42" s="1204"/>
      <c r="C42" s="1205"/>
      <c r="D42" s="85"/>
      <c r="E42" s="1208" t="s">
        <v>26</v>
      </c>
      <c r="F42" s="1208"/>
      <c r="G42" s="1208"/>
      <c r="H42" s="1209"/>
      <c r="I42" s="86">
        <v>2046</v>
      </c>
      <c r="J42" s="87">
        <v>1705</v>
      </c>
      <c r="K42" s="87">
        <v>1364</v>
      </c>
      <c r="L42" s="87">
        <v>1023</v>
      </c>
      <c r="M42" s="88">
        <v>682</v>
      </c>
    </row>
    <row r="43" spans="2:13" ht="27.75" customHeight="1">
      <c r="B43" s="1204"/>
      <c r="C43" s="1205"/>
      <c r="D43" s="85"/>
      <c r="E43" s="1208" t="s">
        <v>27</v>
      </c>
      <c r="F43" s="1208"/>
      <c r="G43" s="1208"/>
      <c r="H43" s="1209"/>
      <c r="I43" s="86">
        <v>145</v>
      </c>
      <c r="J43" s="87">
        <v>113</v>
      </c>
      <c r="K43" s="87">
        <v>92</v>
      </c>
      <c r="L43" s="87">
        <v>76</v>
      </c>
      <c r="M43" s="88">
        <v>91</v>
      </c>
    </row>
    <row r="44" spans="2:13" ht="27.75" customHeight="1">
      <c r="B44" s="1204"/>
      <c r="C44" s="1205"/>
      <c r="D44" s="85"/>
      <c r="E44" s="1208" t="s">
        <v>28</v>
      </c>
      <c r="F44" s="1208"/>
      <c r="G44" s="1208"/>
      <c r="H44" s="1209"/>
      <c r="I44" s="86">
        <v>864</v>
      </c>
      <c r="J44" s="87">
        <v>835</v>
      </c>
      <c r="K44" s="87">
        <v>801</v>
      </c>
      <c r="L44" s="87">
        <v>737</v>
      </c>
      <c r="M44" s="88">
        <v>810</v>
      </c>
    </row>
    <row r="45" spans="2:13" ht="27.75" customHeight="1">
      <c r="B45" s="1204"/>
      <c r="C45" s="1205"/>
      <c r="D45" s="85"/>
      <c r="E45" s="1208" t="s">
        <v>29</v>
      </c>
      <c r="F45" s="1208"/>
      <c r="G45" s="1208"/>
      <c r="H45" s="1209"/>
      <c r="I45" s="86">
        <v>5749</v>
      </c>
      <c r="J45" s="87">
        <v>5601</v>
      </c>
      <c r="K45" s="87">
        <v>5252</v>
      </c>
      <c r="L45" s="87">
        <v>5060</v>
      </c>
      <c r="M45" s="88">
        <v>4813</v>
      </c>
    </row>
    <row r="46" spans="2:13" ht="27.75" customHeight="1">
      <c r="B46" s="1204"/>
      <c r="C46" s="1205"/>
      <c r="D46" s="89"/>
      <c r="E46" s="1208" t="s">
        <v>30</v>
      </c>
      <c r="F46" s="1208"/>
      <c r="G46" s="1208"/>
      <c r="H46" s="1209"/>
      <c r="I46" s="86">
        <v>296</v>
      </c>
      <c r="J46" s="87">
        <v>252</v>
      </c>
      <c r="K46" s="87">
        <v>207</v>
      </c>
      <c r="L46" s="87">
        <v>162</v>
      </c>
      <c r="M46" s="88">
        <v>117</v>
      </c>
    </row>
    <row r="47" spans="2:13" ht="27.75" customHeight="1">
      <c r="B47" s="1204"/>
      <c r="C47" s="1205"/>
      <c r="D47" s="90"/>
      <c r="E47" s="1218" t="s">
        <v>31</v>
      </c>
      <c r="F47" s="1219"/>
      <c r="G47" s="1219"/>
      <c r="H47" s="1220"/>
      <c r="I47" s="86" t="s">
        <v>477</v>
      </c>
      <c r="J47" s="87" t="s">
        <v>477</v>
      </c>
      <c r="K47" s="87" t="s">
        <v>477</v>
      </c>
      <c r="L47" s="87" t="s">
        <v>477</v>
      </c>
      <c r="M47" s="88" t="s">
        <v>477</v>
      </c>
    </row>
    <row r="48" spans="2:13" ht="27.75" customHeight="1">
      <c r="B48" s="1204"/>
      <c r="C48" s="1205"/>
      <c r="D48" s="85"/>
      <c r="E48" s="1208" t="s">
        <v>32</v>
      </c>
      <c r="F48" s="1208"/>
      <c r="G48" s="1208"/>
      <c r="H48" s="1209"/>
      <c r="I48" s="86" t="s">
        <v>477</v>
      </c>
      <c r="J48" s="87" t="s">
        <v>477</v>
      </c>
      <c r="K48" s="87" t="s">
        <v>477</v>
      </c>
      <c r="L48" s="87" t="s">
        <v>477</v>
      </c>
      <c r="M48" s="88" t="s">
        <v>477</v>
      </c>
    </row>
    <row r="49" spans="2:13" ht="27.75" customHeight="1">
      <c r="B49" s="1206"/>
      <c r="C49" s="1207"/>
      <c r="D49" s="85"/>
      <c r="E49" s="1208" t="s">
        <v>33</v>
      </c>
      <c r="F49" s="1208"/>
      <c r="G49" s="1208"/>
      <c r="H49" s="1209"/>
      <c r="I49" s="86" t="s">
        <v>477</v>
      </c>
      <c r="J49" s="87" t="s">
        <v>477</v>
      </c>
      <c r="K49" s="87" t="s">
        <v>477</v>
      </c>
      <c r="L49" s="87" t="s">
        <v>477</v>
      </c>
      <c r="M49" s="88" t="s">
        <v>477</v>
      </c>
    </row>
    <row r="50" spans="2:13" ht="27.75" customHeight="1">
      <c r="B50" s="1202" t="s">
        <v>34</v>
      </c>
      <c r="C50" s="1203"/>
      <c r="D50" s="91"/>
      <c r="E50" s="1208" t="s">
        <v>35</v>
      </c>
      <c r="F50" s="1208"/>
      <c r="G50" s="1208"/>
      <c r="H50" s="1209"/>
      <c r="I50" s="86">
        <v>4348</v>
      </c>
      <c r="J50" s="87">
        <v>4509</v>
      </c>
      <c r="K50" s="87">
        <v>3923</v>
      </c>
      <c r="L50" s="87">
        <v>3891</v>
      </c>
      <c r="M50" s="88">
        <v>3624</v>
      </c>
    </row>
    <row r="51" spans="2:13" ht="27.75" customHeight="1">
      <c r="B51" s="1204"/>
      <c r="C51" s="1205"/>
      <c r="D51" s="85"/>
      <c r="E51" s="1208" t="s">
        <v>36</v>
      </c>
      <c r="F51" s="1208"/>
      <c r="G51" s="1208"/>
      <c r="H51" s="1209"/>
      <c r="I51" s="86">
        <v>139</v>
      </c>
      <c r="J51" s="87">
        <v>113</v>
      </c>
      <c r="K51" s="87">
        <v>104</v>
      </c>
      <c r="L51" s="87">
        <v>93</v>
      </c>
      <c r="M51" s="88">
        <v>81</v>
      </c>
    </row>
    <row r="52" spans="2:13" ht="27.75" customHeight="1">
      <c r="B52" s="1206"/>
      <c r="C52" s="1207"/>
      <c r="D52" s="85"/>
      <c r="E52" s="1208" t="s">
        <v>37</v>
      </c>
      <c r="F52" s="1208"/>
      <c r="G52" s="1208"/>
      <c r="H52" s="1209"/>
      <c r="I52" s="86">
        <v>13912</v>
      </c>
      <c r="J52" s="87">
        <v>13980</v>
      </c>
      <c r="K52" s="87">
        <v>14546</v>
      </c>
      <c r="L52" s="87">
        <v>14241</v>
      </c>
      <c r="M52" s="88">
        <v>14067</v>
      </c>
    </row>
    <row r="53" spans="2:13" ht="27.75" customHeight="1" thickBot="1">
      <c r="B53" s="1210" t="s">
        <v>38</v>
      </c>
      <c r="C53" s="1211"/>
      <c r="D53" s="92"/>
      <c r="E53" s="1212" t="s">
        <v>39</v>
      </c>
      <c r="F53" s="1212"/>
      <c r="G53" s="1212"/>
      <c r="H53" s="1213"/>
      <c r="I53" s="93">
        <v>9452</v>
      </c>
      <c r="J53" s="94">
        <v>8797</v>
      </c>
      <c r="K53" s="94">
        <v>9515</v>
      </c>
      <c r="L53" s="94">
        <v>9027</v>
      </c>
      <c r="M53" s="95">
        <v>8701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559</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559</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558</v>
      </c>
      <c r="C41" s="248"/>
      <c r="D41" s="248"/>
      <c r="E41" s="248"/>
      <c r="F41" s="248"/>
      <c r="G41" s="248"/>
      <c r="H41" s="248"/>
      <c r="I41" s="248"/>
      <c r="J41" s="248"/>
      <c r="K41" s="248"/>
      <c r="L41" s="248"/>
      <c r="M41" s="248"/>
      <c r="N41" s="248"/>
      <c r="O41" s="248"/>
      <c r="P41" s="249"/>
    </row>
    <row r="42" spans="2:17" ht="13.5">
      <c r="B42" s="250"/>
      <c r="C42" s="246"/>
      <c r="D42" s="246"/>
      <c r="E42" s="246"/>
      <c r="F42" s="246"/>
      <c r="G42" s="355" t="s">
        <v>554</v>
      </c>
      <c r="I42" s="354"/>
      <c r="J42" s="354"/>
      <c r="K42" s="354"/>
      <c r="L42" s="246"/>
      <c r="M42" s="246"/>
      <c r="N42" s="246"/>
      <c r="O42" s="246"/>
    </row>
    <row r="43" spans="2:17" ht="13.5">
      <c r="B43" s="250"/>
      <c r="C43" s="246"/>
      <c r="D43" s="246"/>
      <c r="E43" s="246"/>
      <c r="F43" s="246"/>
      <c r="G43" s="1221" t="s">
        <v>561</v>
      </c>
      <c r="H43" s="1222"/>
      <c r="I43" s="1222"/>
      <c r="J43" s="1222"/>
      <c r="K43" s="1222"/>
      <c r="L43" s="1222"/>
      <c r="M43" s="1222"/>
      <c r="N43" s="1222"/>
      <c r="O43" s="1223"/>
    </row>
    <row r="44" spans="2:17" ht="13.5">
      <c r="B44" s="250"/>
      <c r="C44" s="246"/>
      <c r="D44" s="246"/>
      <c r="E44" s="246"/>
      <c r="F44" s="246"/>
      <c r="G44" s="1224"/>
      <c r="H44" s="1225"/>
      <c r="I44" s="1225"/>
      <c r="J44" s="1225"/>
      <c r="K44" s="1225"/>
      <c r="L44" s="1225"/>
      <c r="M44" s="1225"/>
      <c r="N44" s="1225"/>
      <c r="O44" s="1226"/>
    </row>
    <row r="45" spans="2:17" ht="13.5">
      <c r="B45" s="250"/>
      <c r="C45" s="246"/>
      <c r="D45" s="246"/>
      <c r="E45" s="246"/>
      <c r="F45" s="246"/>
      <c r="G45" s="1224"/>
      <c r="H45" s="1225"/>
      <c r="I45" s="1225"/>
      <c r="J45" s="1225"/>
      <c r="K45" s="1225"/>
      <c r="L45" s="1225"/>
      <c r="M45" s="1225"/>
      <c r="N45" s="1225"/>
      <c r="O45" s="1226"/>
    </row>
    <row r="46" spans="2:17" ht="13.5">
      <c r="B46" s="250"/>
      <c r="C46" s="246"/>
      <c r="D46" s="246"/>
      <c r="E46" s="246"/>
      <c r="F46" s="246"/>
      <c r="G46" s="1224"/>
      <c r="H46" s="1225"/>
      <c r="I46" s="1225"/>
      <c r="J46" s="1225"/>
      <c r="K46" s="1225"/>
      <c r="L46" s="1225"/>
      <c r="M46" s="1225"/>
      <c r="N46" s="1225"/>
      <c r="O46" s="1226"/>
    </row>
    <row r="47" spans="2:17" ht="13.5">
      <c r="B47" s="250"/>
      <c r="C47" s="246"/>
      <c r="D47" s="246"/>
      <c r="E47" s="246"/>
      <c r="F47" s="246"/>
      <c r="G47" s="1227"/>
      <c r="H47" s="1228"/>
      <c r="I47" s="1228"/>
      <c r="J47" s="1228"/>
      <c r="K47" s="1228"/>
      <c r="L47" s="1228"/>
      <c r="M47" s="1228"/>
      <c r="N47" s="1228"/>
      <c r="O47" s="1229"/>
    </row>
    <row r="48" spans="2:17" ht="13.5">
      <c r="B48" s="250"/>
      <c r="C48" s="246"/>
      <c r="D48" s="246"/>
      <c r="E48" s="246"/>
      <c r="F48" s="246"/>
      <c r="G48" s="246"/>
      <c r="H48" s="365"/>
      <c r="I48" s="365"/>
      <c r="J48" s="365"/>
    </row>
    <row r="49" spans="1:17" ht="13.5">
      <c r="B49" s="250"/>
      <c r="C49" s="246"/>
      <c r="D49" s="246"/>
      <c r="E49" s="246"/>
      <c r="F49" s="246"/>
      <c r="G49" s="245" t="s">
        <v>557</v>
      </c>
    </row>
    <row r="50" spans="1:17" ht="13.5">
      <c r="B50" s="250"/>
      <c r="C50" s="246"/>
      <c r="D50" s="246"/>
      <c r="E50" s="246"/>
      <c r="F50" s="246"/>
      <c r="G50" s="1230"/>
      <c r="H50" s="1231"/>
      <c r="I50" s="1231"/>
      <c r="J50" s="1232"/>
      <c r="K50" s="347" t="s">
        <v>516</v>
      </c>
      <c r="L50" s="347" t="s">
        <v>517</v>
      </c>
      <c r="M50" s="347" t="s">
        <v>518</v>
      </c>
      <c r="N50" s="347" t="s">
        <v>519</v>
      </c>
      <c r="O50" s="347" t="s">
        <v>520</v>
      </c>
    </row>
    <row r="51" spans="1:17" ht="13.5">
      <c r="B51" s="250"/>
      <c r="C51" s="246"/>
      <c r="D51" s="246"/>
      <c r="E51" s="246"/>
      <c r="F51" s="246"/>
      <c r="G51" s="1233" t="s">
        <v>552</v>
      </c>
      <c r="H51" s="1234"/>
      <c r="I51" s="1239" t="s">
        <v>550</v>
      </c>
      <c r="J51" s="1239"/>
      <c r="K51" s="1241"/>
      <c r="L51" s="1241"/>
      <c r="M51" s="1241"/>
      <c r="N51" s="1242">
        <v>106</v>
      </c>
      <c r="O51" s="1242">
        <v>105</v>
      </c>
    </row>
    <row r="52" spans="1:17" ht="13.5">
      <c r="B52" s="250"/>
      <c r="C52" s="246"/>
      <c r="D52" s="246"/>
      <c r="E52" s="246"/>
      <c r="F52" s="246"/>
      <c r="G52" s="1235"/>
      <c r="H52" s="1236"/>
      <c r="I52" s="1240"/>
      <c r="J52" s="1240"/>
      <c r="K52" s="1242"/>
      <c r="L52" s="1242"/>
      <c r="M52" s="1242"/>
      <c r="N52" s="1242"/>
      <c r="O52" s="1242"/>
    </row>
    <row r="53" spans="1:17" ht="13.5">
      <c r="A53" s="357"/>
      <c r="B53" s="250"/>
      <c r="C53" s="246"/>
      <c r="D53" s="246"/>
      <c r="E53" s="246"/>
      <c r="F53" s="246"/>
      <c r="G53" s="1235"/>
      <c r="H53" s="1236"/>
      <c r="I53" s="1243" t="s">
        <v>556</v>
      </c>
      <c r="J53" s="1243"/>
      <c r="K53" s="1253"/>
      <c r="L53" s="1253"/>
      <c r="M53" s="1253"/>
      <c r="N53" s="1250">
        <v>51.6</v>
      </c>
      <c r="O53" s="1250">
        <v>53.4</v>
      </c>
    </row>
    <row r="54" spans="1:17" ht="13.5">
      <c r="A54" s="357"/>
      <c r="B54" s="250"/>
      <c r="C54" s="246"/>
      <c r="D54" s="246"/>
      <c r="E54" s="246"/>
      <c r="F54" s="246"/>
      <c r="G54" s="1237"/>
      <c r="H54" s="1238"/>
      <c r="I54" s="1243"/>
      <c r="J54" s="1243"/>
      <c r="K54" s="1251"/>
      <c r="L54" s="1251"/>
      <c r="M54" s="1251"/>
      <c r="N54" s="1251"/>
      <c r="O54" s="1251"/>
    </row>
    <row r="55" spans="1:17" ht="13.5">
      <c r="A55" s="357"/>
      <c r="B55" s="250"/>
      <c r="C55" s="246"/>
      <c r="D55" s="246"/>
      <c r="E55" s="246"/>
      <c r="F55" s="246"/>
      <c r="G55" s="1244" t="s">
        <v>551</v>
      </c>
      <c r="H55" s="1245"/>
      <c r="I55" s="1243" t="s">
        <v>550</v>
      </c>
      <c r="J55" s="1243"/>
      <c r="K55" s="1241"/>
      <c r="L55" s="1241"/>
      <c r="M55" s="1241"/>
      <c r="N55" s="1242">
        <v>58.5</v>
      </c>
      <c r="O55" s="1242">
        <v>54.6</v>
      </c>
    </row>
    <row r="56" spans="1:17" ht="13.5">
      <c r="A56" s="357"/>
      <c r="B56" s="250"/>
      <c r="C56" s="246"/>
      <c r="D56" s="246"/>
      <c r="E56" s="246"/>
      <c r="F56" s="246"/>
      <c r="G56" s="1246"/>
      <c r="H56" s="1247"/>
      <c r="I56" s="1243"/>
      <c r="J56" s="1243"/>
      <c r="K56" s="1242"/>
      <c r="L56" s="1242"/>
      <c r="M56" s="1242"/>
      <c r="N56" s="1242"/>
      <c r="O56" s="1242"/>
    </row>
    <row r="57" spans="1:17" s="357" customFormat="1" ht="13.5">
      <c r="B57" s="358"/>
      <c r="C57" s="354"/>
      <c r="D57" s="354"/>
      <c r="E57" s="354"/>
      <c r="F57" s="354"/>
      <c r="G57" s="1246"/>
      <c r="H57" s="1247"/>
      <c r="I57" s="1252" t="s">
        <v>556</v>
      </c>
      <c r="J57" s="1252"/>
      <c r="K57" s="1253"/>
      <c r="L57" s="1253"/>
      <c r="M57" s="1253"/>
      <c r="N57" s="1250">
        <v>52.9</v>
      </c>
      <c r="O57" s="1250">
        <v>55.1</v>
      </c>
      <c r="P57" s="363"/>
      <c r="Q57" s="358"/>
    </row>
    <row r="58" spans="1:17" s="357" customFormat="1" ht="13.5">
      <c r="A58" s="245"/>
      <c r="B58" s="358"/>
      <c r="C58" s="354"/>
      <c r="D58" s="354"/>
      <c r="E58" s="354"/>
      <c r="F58" s="354"/>
      <c r="G58" s="1248"/>
      <c r="H58" s="1249"/>
      <c r="I58" s="1252"/>
      <c r="J58" s="1252"/>
      <c r="K58" s="1251"/>
      <c r="L58" s="1251"/>
      <c r="M58" s="1251"/>
      <c r="N58" s="1251"/>
      <c r="O58" s="1251"/>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555</v>
      </c>
      <c r="C63" s="246"/>
      <c r="D63" s="246"/>
      <c r="E63" s="246"/>
      <c r="F63" s="246"/>
      <c r="G63" s="246"/>
      <c r="H63" s="246"/>
      <c r="I63" s="246"/>
      <c r="J63" s="246"/>
      <c r="K63" s="246"/>
      <c r="L63" s="246"/>
      <c r="M63" s="246"/>
      <c r="N63" s="246"/>
      <c r="O63" s="246"/>
    </row>
    <row r="64" spans="1:17" ht="13.5">
      <c r="B64" s="250"/>
      <c r="C64" s="246"/>
      <c r="D64" s="246"/>
      <c r="E64" s="246"/>
      <c r="F64" s="246"/>
      <c r="G64" s="355" t="s">
        <v>554</v>
      </c>
      <c r="I64" s="354"/>
      <c r="J64" s="354"/>
      <c r="K64" s="354"/>
      <c r="L64" s="246"/>
      <c r="M64" s="246"/>
      <c r="N64" s="246"/>
      <c r="O64" s="246"/>
    </row>
    <row r="65" spans="2:30" ht="13.5">
      <c r="B65" s="250"/>
      <c r="C65" s="246"/>
      <c r="D65" s="246"/>
      <c r="E65" s="246"/>
      <c r="F65" s="246"/>
      <c r="G65" s="1221" t="s">
        <v>560</v>
      </c>
      <c r="H65" s="1222"/>
      <c r="I65" s="1222"/>
      <c r="J65" s="1222"/>
      <c r="K65" s="1222"/>
      <c r="L65" s="1222"/>
      <c r="M65" s="1222"/>
      <c r="N65" s="1222"/>
      <c r="O65" s="1223"/>
    </row>
    <row r="66" spans="2:30" ht="13.5">
      <c r="B66" s="250"/>
      <c r="C66" s="246"/>
      <c r="D66" s="246"/>
      <c r="E66" s="246"/>
      <c r="F66" s="246"/>
      <c r="G66" s="1224"/>
      <c r="H66" s="1225"/>
      <c r="I66" s="1225"/>
      <c r="J66" s="1225"/>
      <c r="K66" s="1225"/>
      <c r="L66" s="1225"/>
      <c r="M66" s="1225"/>
      <c r="N66" s="1225"/>
      <c r="O66" s="1226"/>
    </row>
    <row r="67" spans="2:30" ht="13.5">
      <c r="B67" s="250"/>
      <c r="C67" s="246"/>
      <c r="D67" s="246"/>
      <c r="E67" s="246"/>
      <c r="F67" s="246"/>
      <c r="G67" s="1224"/>
      <c r="H67" s="1225"/>
      <c r="I67" s="1225"/>
      <c r="J67" s="1225"/>
      <c r="K67" s="1225"/>
      <c r="L67" s="1225"/>
      <c r="M67" s="1225"/>
      <c r="N67" s="1225"/>
      <c r="O67" s="1226"/>
    </row>
    <row r="68" spans="2:30" ht="13.5">
      <c r="B68" s="250"/>
      <c r="C68" s="246"/>
      <c r="D68" s="246"/>
      <c r="E68" s="246"/>
      <c r="F68" s="246"/>
      <c r="G68" s="1224"/>
      <c r="H68" s="1225"/>
      <c r="I68" s="1225"/>
      <c r="J68" s="1225"/>
      <c r="K68" s="1225"/>
      <c r="L68" s="1225"/>
      <c r="M68" s="1225"/>
      <c r="N68" s="1225"/>
      <c r="O68" s="1226"/>
    </row>
    <row r="69" spans="2:30" ht="13.5">
      <c r="B69" s="250"/>
      <c r="C69" s="246"/>
      <c r="D69" s="246"/>
      <c r="E69" s="246"/>
      <c r="F69" s="246"/>
      <c r="G69" s="1227"/>
      <c r="H69" s="1228"/>
      <c r="I69" s="1228"/>
      <c r="J69" s="1228"/>
      <c r="K69" s="1228"/>
      <c r="L69" s="1228"/>
      <c r="M69" s="1228"/>
      <c r="N69" s="1228"/>
      <c r="O69" s="1229"/>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553</v>
      </c>
      <c r="I71" s="351"/>
      <c r="J71" s="350"/>
      <c r="K71" s="350"/>
      <c r="L71" s="349"/>
      <c r="M71" s="350"/>
      <c r="N71" s="349"/>
      <c r="O71" s="348"/>
    </row>
    <row r="72" spans="2:30" ht="13.5">
      <c r="B72" s="250"/>
      <c r="C72" s="246"/>
      <c r="D72" s="246"/>
      <c r="E72" s="246"/>
      <c r="F72" s="246"/>
      <c r="G72" s="1230"/>
      <c r="H72" s="1231"/>
      <c r="I72" s="1231"/>
      <c r="J72" s="1232"/>
      <c r="K72" s="347" t="s">
        <v>516</v>
      </c>
      <c r="L72" s="347" t="s">
        <v>517</v>
      </c>
      <c r="M72" s="347" t="s">
        <v>518</v>
      </c>
      <c r="N72" s="347" t="s">
        <v>519</v>
      </c>
      <c r="O72" s="347" t="s">
        <v>520</v>
      </c>
    </row>
    <row r="73" spans="2:30" ht="13.5">
      <c r="B73" s="250"/>
      <c r="C73" s="246"/>
      <c r="D73" s="246"/>
      <c r="E73" s="246"/>
      <c r="F73" s="246"/>
      <c r="G73" s="1233" t="s">
        <v>552</v>
      </c>
      <c r="H73" s="1234"/>
      <c r="I73" s="1239" t="s">
        <v>550</v>
      </c>
      <c r="J73" s="1239"/>
      <c r="K73" s="1254">
        <v>113</v>
      </c>
      <c r="L73" s="1254">
        <v>104.4</v>
      </c>
      <c r="M73" s="1242">
        <v>113.8</v>
      </c>
      <c r="N73" s="1242">
        <v>106</v>
      </c>
      <c r="O73" s="1242">
        <v>105</v>
      </c>
      <c r="S73" s="245">
        <v>9.9</v>
      </c>
    </row>
    <row r="74" spans="2:30" ht="13.5">
      <c r="B74" s="250"/>
      <c r="C74" s="246"/>
      <c r="D74" s="246"/>
      <c r="E74" s="246"/>
      <c r="F74" s="246"/>
      <c r="G74" s="1235"/>
      <c r="H74" s="1236"/>
      <c r="I74" s="1240"/>
      <c r="J74" s="1240"/>
      <c r="K74" s="1254"/>
      <c r="L74" s="1254"/>
      <c r="M74" s="1242"/>
      <c r="N74" s="1242"/>
      <c r="O74" s="1242"/>
    </row>
    <row r="75" spans="2:30" ht="13.5">
      <c r="B75" s="250"/>
      <c r="C75" s="246"/>
      <c r="D75" s="246"/>
      <c r="E75" s="246"/>
      <c r="F75" s="246"/>
      <c r="G75" s="1235"/>
      <c r="H75" s="1236"/>
      <c r="I75" s="1243" t="s">
        <v>549</v>
      </c>
      <c r="J75" s="1243"/>
      <c r="K75" s="1250">
        <v>12.6</v>
      </c>
      <c r="L75" s="1250">
        <v>11.6</v>
      </c>
      <c r="M75" s="1250">
        <v>10.8</v>
      </c>
      <c r="N75" s="1250">
        <v>10.5</v>
      </c>
      <c r="O75" s="1250">
        <v>10.5</v>
      </c>
      <c r="U75" s="245">
        <v>81.2</v>
      </c>
      <c r="W75" s="245">
        <v>87.2</v>
      </c>
      <c r="Y75" s="245">
        <v>99.8</v>
      </c>
      <c r="AA75" s="245">
        <v>109.5</v>
      </c>
      <c r="AC75" s="245">
        <v>115.2</v>
      </c>
    </row>
    <row r="76" spans="2:30" ht="13.5">
      <c r="B76" s="250"/>
      <c r="C76" s="246"/>
      <c r="D76" s="246"/>
      <c r="E76" s="246"/>
      <c r="F76" s="246"/>
      <c r="G76" s="1237"/>
      <c r="H76" s="1238"/>
      <c r="I76" s="1243"/>
      <c r="J76" s="1243"/>
      <c r="K76" s="1251"/>
      <c r="L76" s="1251"/>
      <c r="M76" s="1251"/>
      <c r="N76" s="1251"/>
      <c r="O76" s="1251"/>
    </row>
    <row r="77" spans="2:30" ht="13.5">
      <c r="B77" s="250"/>
      <c r="C77" s="246"/>
      <c r="D77" s="246"/>
      <c r="E77" s="246"/>
      <c r="F77" s="246"/>
      <c r="G77" s="1244" t="s">
        <v>551</v>
      </c>
      <c r="H77" s="1245"/>
      <c r="I77" s="1243" t="s">
        <v>550</v>
      </c>
      <c r="J77" s="1243"/>
      <c r="K77" s="1254">
        <v>76.2</v>
      </c>
      <c r="L77" s="1254">
        <v>65.3</v>
      </c>
      <c r="M77" s="1242">
        <v>60.8</v>
      </c>
      <c r="N77" s="1242">
        <v>58.5</v>
      </c>
      <c r="O77" s="1242">
        <v>54.6</v>
      </c>
      <c r="R77" s="245">
        <v>12.3</v>
      </c>
      <c r="T77" s="245">
        <v>11.1</v>
      </c>
    </row>
    <row r="78" spans="2:30" ht="13.5">
      <c r="B78" s="250"/>
      <c r="C78" s="246"/>
      <c r="D78" s="246"/>
      <c r="E78" s="246"/>
      <c r="F78" s="246"/>
      <c r="G78" s="1246"/>
      <c r="H78" s="1247"/>
      <c r="I78" s="1243"/>
      <c r="J78" s="1243"/>
      <c r="K78" s="1254"/>
      <c r="L78" s="1254"/>
      <c r="M78" s="1242"/>
      <c r="N78" s="1242"/>
      <c r="O78" s="1242"/>
    </row>
    <row r="79" spans="2:30" ht="13.5">
      <c r="B79" s="250"/>
      <c r="C79" s="246"/>
      <c r="D79" s="246"/>
      <c r="E79" s="246"/>
      <c r="F79" s="246"/>
      <c r="G79" s="1246"/>
      <c r="H79" s="1247"/>
      <c r="I79" s="1255" t="s">
        <v>549</v>
      </c>
      <c r="J79" s="1252"/>
      <c r="K79" s="1256">
        <v>12.8</v>
      </c>
      <c r="L79" s="1256">
        <v>12</v>
      </c>
      <c r="M79" s="1256">
        <v>11.1</v>
      </c>
      <c r="N79" s="1256">
        <v>10.7</v>
      </c>
      <c r="O79" s="1256">
        <v>10</v>
      </c>
      <c r="V79" s="245">
        <v>53.5</v>
      </c>
      <c r="X79" s="245">
        <v>48.2</v>
      </c>
      <c r="Z79" s="245">
        <v>34.200000000000003</v>
      </c>
      <c r="AB79" s="245">
        <v>30.3</v>
      </c>
      <c r="AD79" s="245">
        <v>28.9</v>
      </c>
    </row>
    <row r="80" spans="2:30" ht="13.5">
      <c r="B80" s="250"/>
      <c r="C80" s="246"/>
      <c r="D80" s="246"/>
      <c r="E80" s="246"/>
      <c r="F80" s="246"/>
      <c r="G80" s="1248"/>
      <c r="H80" s="1249"/>
      <c r="I80" s="1252"/>
      <c r="J80" s="1252"/>
      <c r="K80" s="1256"/>
      <c r="L80" s="1256"/>
      <c r="M80" s="1256"/>
      <c r="N80" s="1256"/>
      <c r="O80" s="1256"/>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s="245" customFormat="1" ht="13.5" hidden="1" customHeight="1"/>
    <row r="162" s="245" customFormat="1" ht="13.5" hidden="1" customHeight="1"/>
    <row r="163" s="245" customFormat="1" ht="13.5" hidden="1" customHeight="1"/>
    <row r="164" s="245" customFormat="1" ht="13.5" hidden="1" customHeight="1"/>
    <row r="165" s="245" customFormat="1" ht="13.5" hidden="1" customHeight="1"/>
    <row r="166" s="245" customFormat="1" ht="13.5" hidden="1" customHeight="1"/>
    <row r="167" s="245" customFormat="1" ht="13.5" hidden="1" customHeight="1"/>
    <row r="168" s="245" customFormat="1" ht="13.5" hidden="1" customHeight="1"/>
    <row r="169" s="245" customFormat="1" ht="13.5" hidden="1" customHeight="1"/>
    <row r="170" s="245" customFormat="1" ht="13.5" hidden="1" customHeight="1"/>
    <row r="171" s="245" customFormat="1" ht="13.5" hidden="1" customHeight="1"/>
    <row r="172" s="245" customFormat="1" ht="13.5" hidden="1" customHeight="1"/>
    <row r="173" s="245" customFormat="1" ht="13.5" hidden="1" customHeight="1"/>
    <row r="174" s="245" customFormat="1" ht="13.5" hidden="1" customHeight="1"/>
    <row r="175" s="245" customFormat="1" ht="13.5" hidden="1" customHeight="1"/>
    <row r="176" s="245" customFormat="1" ht="13.5" hidden="1" customHeight="1"/>
    <row r="177" s="245" customFormat="1" ht="13.5" hidden="1" customHeight="1"/>
    <row r="178" s="245" customFormat="1" ht="13.5" hidden="1" customHeight="1"/>
    <row r="179" s="245" customFormat="1" ht="13.5" hidden="1" customHeight="1"/>
    <row r="180" s="245" customFormat="1" ht="13.5" hidden="1" customHeight="1"/>
    <row r="181" s="245" customFormat="1" ht="13.5" hidden="1" customHeight="1"/>
    <row r="182" s="245" customFormat="1" ht="13.5" hidden="1" customHeight="1"/>
    <row r="183" s="245" customFormat="1" ht="13.5" hidden="1" customHeight="1"/>
    <row r="184" s="245" customFormat="1" ht="13.5" hidden="1" customHeight="1"/>
    <row r="185" s="245" customFormat="1" ht="13.5" hidden="1" customHeight="1"/>
    <row r="186" s="245" customFormat="1" ht="13.5" hidden="1" customHeight="1"/>
    <row r="187" s="245" customFormat="1" ht="13.5" hidden="1" customHeight="1"/>
    <row r="188" s="245" customFormat="1" ht="13.5" hidden="1" customHeight="1"/>
    <row r="189" s="245" customFormat="1" ht="13.5" hidden="1" customHeight="1"/>
    <row r="190" s="245" customFormat="1" ht="13.5" hidden="1" customHeight="1"/>
    <row r="191" s="245" customFormat="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3"/>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row r="2" spans="2:34" s="243" customFormat="1">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c r="B3" s="244"/>
      <c r="T3" s="244"/>
    </row>
    <row r="4" spans="2:34" s="243" customFormat="1">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c r="B36" s="244"/>
      <c r="C36" s="244"/>
      <c r="D36" s="244"/>
      <c r="E36" s="244"/>
      <c r="F36" s="244"/>
      <c r="G36" s="244"/>
      <c r="I36" s="244"/>
      <c r="L36" s="244"/>
      <c r="N36" s="244"/>
      <c r="O36" s="244"/>
      <c r="P36" s="244"/>
      <c r="Q36" s="244"/>
      <c r="R36" s="244"/>
      <c r="S36" s="244"/>
      <c r="T36" s="244"/>
      <c r="U36" s="244"/>
      <c r="V36" s="244"/>
      <c r="W36" s="244"/>
      <c r="X36" s="244"/>
    </row>
    <row r="37" spans="2:34" s="243" customFormat="1">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c r="AB49" s="244"/>
      <c r="AC49" s="244"/>
      <c r="AD49" s="244"/>
      <c r="AE49" s="244"/>
      <c r="AF49" s="244"/>
      <c r="AG49" s="244"/>
      <c r="AH49" s="244"/>
    </row>
    <row r="50" spans="28:34" s="243" customFormat="1">
      <c r="AB50" s="244"/>
      <c r="AC50" s="244"/>
      <c r="AD50" s="244"/>
    </row>
    <row r="51" spans="28:34" s="243" customFormat="1">
      <c r="AB51" s="244"/>
    </row>
    <row r="52" spans="28:34" s="243" customFormat="1">
      <c r="AB52" s="244"/>
      <c r="AC52" s="244"/>
      <c r="AD52" s="244"/>
      <c r="AE52" s="244"/>
      <c r="AF52" s="244"/>
      <c r="AG52" s="244"/>
      <c r="AH52" s="244"/>
    </row>
    <row r="53" spans="28:34" s="243" customFormat="1">
      <c r="AB53" s="244"/>
      <c r="AC53" s="244"/>
      <c r="AD53" s="244"/>
      <c r="AE53" s="244"/>
    </row>
    <row r="54" spans="28:34" s="243" customFormat="1">
      <c r="AB54" s="244"/>
      <c r="AC54" s="244"/>
      <c r="AD54" s="244"/>
      <c r="AE54" s="244"/>
      <c r="AF54" s="244"/>
      <c r="AG54" s="244"/>
    </row>
    <row r="55" spans="28:34" s="243" customFormat="1">
      <c r="AB55" s="244"/>
      <c r="AC55" s="244"/>
      <c r="AD55" s="244"/>
      <c r="AE55" s="244"/>
      <c r="AF55" s="244"/>
      <c r="AG55" s="244"/>
      <c r="AH55" s="244"/>
    </row>
    <row r="56" spans="28:34" s="243" customFormat="1"/>
    <row r="57" spans="28:34" s="243" customFormat="1">
      <c r="AB57" s="244"/>
      <c r="AC57" s="244"/>
      <c r="AD57" s="244"/>
      <c r="AE57" s="244"/>
      <c r="AF57" s="244"/>
      <c r="AG57" s="244"/>
    </row>
    <row r="58" spans="28:34" s="243" customFormat="1">
      <c r="AB58" s="244"/>
      <c r="AC58" s="244"/>
      <c r="AD58" s="244"/>
      <c r="AE58" s="244"/>
      <c r="AF58" s="244"/>
      <c r="AG58" s="244"/>
    </row>
    <row r="59" spans="28:34" s="243" customFormat="1">
      <c r="AB59" s="244"/>
      <c r="AC59" s="244"/>
      <c r="AD59" s="244"/>
      <c r="AE59" s="244"/>
      <c r="AF59" s="244"/>
      <c r="AG59" s="244"/>
      <c r="AH59" s="244"/>
    </row>
    <row r="60" spans="28:34" s="243" customFormat="1">
      <c r="AB60" s="244"/>
      <c r="AC60" s="244"/>
      <c r="AD60" s="244"/>
      <c r="AE60" s="244"/>
      <c r="AF60" s="244"/>
      <c r="AG60" s="244"/>
      <c r="AH60" s="244"/>
    </row>
    <row r="61" spans="28:34" s="243" customFormat="1">
      <c r="AB61" s="244"/>
      <c r="AC61" s="244"/>
      <c r="AD61" s="244"/>
      <c r="AE61" s="244"/>
      <c r="AF61" s="244"/>
      <c r="AG61" s="244"/>
      <c r="AH61" s="244"/>
    </row>
    <row r="62" spans="28:34" s="243" customFormat="1">
      <c r="AB62" s="244"/>
      <c r="AC62" s="244"/>
      <c r="AD62" s="244"/>
      <c r="AE62" s="244"/>
      <c r="AF62" s="244"/>
      <c r="AG62" s="244"/>
      <c r="AH62" s="244"/>
    </row>
    <row r="63" spans="28:34" s="243" customFormat="1">
      <c r="AB63" s="244"/>
      <c r="AC63" s="244"/>
      <c r="AD63" s="244"/>
      <c r="AE63" s="244"/>
      <c r="AF63" s="244"/>
      <c r="AG63" s="244"/>
    </row>
    <row r="64" spans="28:34" s="243" customFormat="1">
      <c r="AB64" s="244"/>
      <c r="AC64" s="244"/>
      <c r="AD64" s="244"/>
      <c r="AE64" s="244"/>
      <c r="AF64" s="244"/>
    </row>
    <row r="65" spans="28:34" s="243" customFormat="1">
      <c r="AB65" s="244"/>
      <c r="AC65" s="244"/>
      <c r="AD65" s="244"/>
      <c r="AE65" s="244"/>
      <c r="AF65" s="244"/>
      <c r="AG65" s="244"/>
      <c r="AH65" s="244"/>
    </row>
    <row r="66" spans="28:34" s="243" customFormat="1">
      <c r="AB66" s="244"/>
      <c r="AC66" s="244"/>
      <c r="AD66" s="244"/>
      <c r="AE66" s="244"/>
      <c r="AF66" s="244"/>
      <c r="AG66" s="244"/>
      <c r="AH66" s="244"/>
    </row>
    <row r="67" spans="28:34" s="243" customFormat="1">
      <c r="AB67" s="244"/>
      <c r="AC67" s="244"/>
      <c r="AD67" s="244"/>
      <c r="AE67" s="244"/>
      <c r="AF67" s="244"/>
      <c r="AG67" s="244"/>
      <c r="AH67" s="244"/>
    </row>
    <row r="68" spans="28:34" s="243" customFormat="1"/>
    <row r="69" spans="28:34" s="243" customFormat="1">
      <c r="AB69" s="244"/>
      <c r="AC69" s="244"/>
      <c r="AD69" s="244"/>
      <c r="AE69" s="244"/>
    </row>
    <row r="70" spans="28:34" s="243" customFormat="1">
      <c r="AB70" s="244"/>
      <c r="AC70" s="244"/>
      <c r="AD70" s="244"/>
      <c r="AE70" s="244"/>
      <c r="AF70" s="244"/>
      <c r="AG70" s="244"/>
      <c r="AH70" s="244"/>
    </row>
    <row r="71" spans="28:34" s="243" customFormat="1">
      <c r="AB71" s="244"/>
      <c r="AC71" s="244"/>
      <c r="AD71" s="244"/>
      <c r="AE71" s="244"/>
      <c r="AF71" s="244"/>
      <c r="AG71" s="244"/>
      <c r="AH71" s="244"/>
    </row>
    <row r="72" spans="28:34" s="243" customFormat="1">
      <c r="AB72" s="244"/>
      <c r="AC72" s="244"/>
      <c r="AD72" s="244"/>
      <c r="AE72" s="244"/>
      <c r="AF72" s="244"/>
      <c r="AG72" s="244"/>
      <c r="AH72" s="244"/>
    </row>
    <row r="73" spans="28:34" s="243" customFormat="1">
      <c r="AB73" s="244"/>
      <c r="AC73" s="244"/>
      <c r="AD73" s="244"/>
      <c r="AE73" s="244"/>
      <c r="AF73" s="244"/>
      <c r="AG73" s="244"/>
      <c r="AH73" s="244"/>
    </row>
    <row r="74" spans="28:34" s="243" customFormat="1">
      <c r="AB74" s="244"/>
      <c r="AC74" s="244"/>
      <c r="AD74" s="244"/>
      <c r="AE74" s="244"/>
      <c r="AF74" s="244"/>
      <c r="AG74" s="244"/>
      <c r="AH74" s="244"/>
    </row>
    <row r="75" spans="28:34" s="243" customFormat="1">
      <c r="AB75" s="244"/>
      <c r="AC75" s="244"/>
      <c r="AD75" s="244"/>
      <c r="AE75" s="244"/>
      <c r="AF75" s="244"/>
      <c r="AG75" s="244"/>
    </row>
    <row r="76" spans="28:34" s="243" customFormat="1">
      <c r="AB76" s="244"/>
      <c r="AC76" s="244"/>
      <c r="AD76" s="244"/>
      <c r="AE76" s="244"/>
    </row>
    <row r="77" spans="28:34" s="243" customFormat="1">
      <c r="AB77" s="244"/>
      <c r="AC77" s="244"/>
      <c r="AD77" s="244"/>
      <c r="AE77" s="244"/>
      <c r="AF77" s="244"/>
    </row>
    <row r="78" spans="28:34" s="243" customFormat="1">
      <c r="AB78" s="244"/>
      <c r="AC78" s="244"/>
      <c r="AD78" s="244"/>
      <c r="AE78" s="244"/>
      <c r="AF78" s="244"/>
      <c r="AG78" s="244"/>
      <c r="AH78" s="244"/>
    </row>
    <row r="79" spans="28:34" s="243" customFormat="1">
      <c r="AB79" s="244"/>
      <c r="AC79" s="244"/>
      <c r="AD79" s="244"/>
      <c r="AE79" s="244"/>
      <c r="AF79" s="244"/>
      <c r="AG79" s="244"/>
      <c r="AH79" s="244"/>
    </row>
    <row r="80" spans="28:34" s="243" customFormat="1">
      <c r="AB80" s="244"/>
      <c r="AC80" s="244"/>
      <c r="AD80" s="244"/>
      <c r="AE80" s="244"/>
      <c r="AF80" s="244"/>
      <c r="AG80" s="244"/>
      <c r="AH80" s="244"/>
    </row>
    <row r="81" spans="25:34" s="243" customFormat="1">
      <c r="Y81" s="244"/>
      <c r="Z81" s="244"/>
      <c r="AA81" s="244"/>
      <c r="AB81" s="244"/>
      <c r="AC81" s="244"/>
      <c r="AD81" s="244"/>
      <c r="AE81" s="244"/>
      <c r="AF81" s="244"/>
      <c r="AG81" s="244"/>
      <c r="AH81" s="244"/>
    </row>
    <row r="82" spans="25:34" s="243" customFormat="1">
      <c r="Z82" s="244"/>
      <c r="AA82" s="244"/>
      <c r="AB82" s="244"/>
      <c r="AC82" s="244"/>
      <c r="AD82" s="244"/>
      <c r="AE82" s="244"/>
      <c r="AF82" s="244"/>
      <c r="AG82" s="244"/>
      <c r="AH82" s="244"/>
    </row>
    <row r="83" spans="25:34" s="243" customFormat="1"/>
    <row r="84" spans="25:34" s="243" customFormat="1">
      <c r="Y84" s="244"/>
      <c r="Z84" s="244"/>
      <c r="AA84" s="244"/>
      <c r="AB84" s="244"/>
      <c r="AC84" s="244"/>
      <c r="AD84" s="244"/>
      <c r="AE84" s="244"/>
      <c r="AF84" s="244"/>
      <c r="AG84" s="244"/>
      <c r="AH84" s="244"/>
    </row>
    <row r="85" spans="25:34" s="243" customFormat="1">
      <c r="Y85" s="244"/>
      <c r="Z85" s="244"/>
      <c r="AA85" s="244"/>
      <c r="AB85" s="244"/>
      <c r="AC85" s="244"/>
      <c r="AD85" s="244"/>
      <c r="AE85" s="244"/>
      <c r="AF85" s="244"/>
      <c r="AG85" s="244"/>
      <c r="AH85" s="244"/>
    </row>
    <row r="86" spans="25:34" s="243" customFormat="1">
      <c r="Y86" s="244"/>
      <c r="Z86" s="244"/>
      <c r="AA86" s="244"/>
      <c r="AB86" s="244"/>
      <c r="AC86" s="244"/>
      <c r="AD86" s="244"/>
      <c r="AE86" s="244"/>
      <c r="AF86" s="244"/>
      <c r="AG86" s="244"/>
      <c r="AH86" s="244"/>
    </row>
    <row r="87" spans="25:34" s="243" customFormat="1">
      <c r="Y87" s="244"/>
      <c r="Z87" s="244"/>
      <c r="AA87" s="244"/>
      <c r="AB87" s="244"/>
      <c r="AC87" s="244"/>
      <c r="AD87" s="244"/>
      <c r="AE87" s="244"/>
      <c r="AF87" s="244"/>
      <c r="AG87" s="244"/>
      <c r="AH87" s="244"/>
    </row>
    <row r="88" spans="25:34" s="243" customFormat="1">
      <c r="Y88" s="244"/>
      <c r="Z88" s="244"/>
      <c r="AA88" s="244"/>
      <c r="AB88" s="244"/>
      <c r="AC88" s="244"/>
      <c r="AD88" s="244"/>
      <c r="AE88" s="244"/>
      <c r="AF88" s="244"/>
      <c r="AG88" s="244"/>
    </row>
    <row r="89" spans="25:34" s="243" customFormat="1">
      <c r="Y89" s="244"/>
      <c r="Z89" s="244"/>
      <c r="AA89" s="244"/>
      <c r="AB89" s="244"/>
      <c r="AC89" s="244"/>
      <c r="AD89" s="244"/>
      <c r="AE89" s="244"/>
      <c r="AF89" s="244"/>
      <c r="AG89" s="244"/>
      <c r="AH89" s="244"/>
    </row>
    <row r="90" spans="25:34" s="243" customFormat="1">
      <c r="Y90" s="244"/>
      <c r="Z90" s="244"/>
      <c r="AA90" s="244"/>
      <c r="AB90" s="244"/>
      <c r="AC90" s="244"/>
      <c r="AD90" s="244"/>
      <c r="AE90" s="244"/>
      <c r="AF90" s="244"/>
      <c r="AG90" s="244"/>
      <c r="AH90" s="244"/>
    </row>
    <row r="91" spans="25:34" s="243" customFormat="1">
      <c r="Y91" s="244"/>
      <c r="Z91" s="244"/>
      <c r="AA91" s="244"/>
      <c r="AB91" s="244"/>
      <c r="AC91" s="244"/>
      <c r="AD91" s="244"/>
      <c r="AE91" s="244"/>
      <c r="AF91" s="244"/>
      <c r="AG91" s="244"/>
      <c r="AH91" s="244"/>
    </row>
    <row r="92" spans="25:34" s="243" customFormat="1" ht="13.5" customHeight="1">
      <c r="Y92" s="244"/>
      <c r="Z92" s="244"/>
      <c r="AA92" s="244"/>
      <c r="AB92" s="244"/>
      <c r="AC92" s="244"/>
      <c r="AD92" s="244"/>
      <c r="AE92" s="244"/>
      <c r="AF92" s="244"/>
      <c r="AG92" s="244"/>
      <c r="AH92" s="244"/>
    </row>
    <row r="93" spans="25:34" s="243" customFormat="1" ht="13.5" customHeight="1">
      <c r="Y93" s="244"/>
      <c r="Z93" s="244"/>
      <c r="AA93" s="244"/>
      <c r="AB93" s="244"/>
      <c r="AC93" s="244"/>
      <c r="AD93" s="244"/>
      <c r="AE93" s="244"/>
      <c r="AF93" s="244"/>
      <c r="AG93" s="244"/>
      <c r="AH93" s="244"/>
    </row>
    <row r="94" spans="25:34" s="243" customFormat="1" ht="13.5" customHeight="1">
      <c r="Y94" s="244"/>
      <c r="Z94" s="244"/>
      <c r="AA94" s="244"/>
      <c r="AB94" s="244"/>
      <c r="AC94" s="244"/>
      <c r="AD94" s="244"/>
      <c r="AE94" s="244"/>
    </row>
    <row r="95" spans="25:34" s="243" customFormat="1" ht="13.5" customHeight="1">
      <c r="Y95" s="244"/>
      <c r="Z95" s="244"/>
      <c r="AA95" s="244"/>
      <c r="AB95" s="244"/>
      <c r="AC95" s="244"/>
      <c r="AD95" s="244"/>
      <c r="AE95" s="244"/>
      <c r="AF95" s="244"/>
      <c r="AG95" s="244"/>
    </row>
    <row r="96" spans="25:34" s="243" customFormat="1" ht="13.5" customHeight="1">
      <c r="Y96" s="244"/>
      <c r="Z96" s="244"/>
      <c r="AA96" s="244"/>
      <c r="AB96" s="244"/>
      <c r="AC96" s="244"/>
      <c r="AD96" s="244"/>
      <c r="AE96" s="244"/>
      <c r="AF96" s="244"/>
      <c r="AG96" s="244"/>
      <c r="AH96" s="244"/>
    </row>
    <row r="97" spans="33:34" s="243" customFormat="1" ht="13.5" customHeight="1">
      <c r="AG97" s="244"/>
      <c r="AH97" s="244"/>
    </row>
    <row r="98" spans="33:34" s="243" customFormat="1" ht="13.5" customHeight="1">
      <c r="AG98" s="244"/>
      <c r="AH98" s="244"/>
    </row>
    <row r="99" spans="33:34" s="243" customFormat="1" ht="13.5" customHeight="1">
      <c r="AG99" s="244"/>
      <c r="AH99" s="244"/>
    </row>
    <row r="100" spans="33:34" s="243" customFormat="1" ht="13.5" customHeight="1">
      <c r="AG100" s="244"/>
      <c r="AH100" s="244"/>
    </row>
    <row r="101" spans="33:34" s="243" customFormat="1" ht="13.5" customHeight="1">
      <c r="AG101" s="244"/>
    </row>
    <row r="102" spans="33:34" s="243" customFormat="1" ht="13.5" customHeight="1">
      <c r="AG102" s="244"/>
      <c r="AH102" s="244"/>
    </row>
    <row r="103" spans="33:34" s="243" customFormat="1" ht="13.5" customHeight="1">
      <c r="AG103" s="244"/>
      <c r="AH103" s="244"/>
    </row>
    <row r="104" spans="33:34" s="243" customFormat="1" ht="13.5" customHeight="1"/>
    <row r="105" spans="33:34" s="243" customFormat="1" ht="13.5" customHeight="1">
      <c r="AG105" s="244"/>
      <c r="AH105" s="244"/>
    </row>
    <row r="106" spans="33:34" s="243" customFormat="1" ht="13.5" customHeight="1">
      <c r="AG106" s="244"/>
      <c r="AH106" s="244"/>
    </row>
    <row r="107" spans="33:34" s="243" customFormat="1" ht="13.5" customHeight="1">
      <c r="AG107" s="244"/>
      <c r="AH107" s="244"/>
    </row>
    <row r="108" spans="33:34" s="243" customFormat="1" ht="13.5" customHeight="1">
      <c r="AG108" s="244"/>
      <c r="AH108" s="244"/>
    </row>
    <row r="109" spans="33:34" s="243" customFormat="1" ht="13.5" customHeight="1">
      <c r="AG109" s="244"/>
      <c r="AH109" s="244"/>
    </row>
    <row r="110" spans="33:34" s="243" customFormat="1" ht="13.5" customHeight="1">
      <c r="AG110" s="244"/>
      <c r="AH110" s="244"/>
    </row>
    <row r="111" spans="33:34" s="243" customFormat="1" ht="13.5" customHeight="1">
      <c r="AG111" s="244"/>
      <c r="AH111" s="244"/>
    </row>
    <row r="112" spans="33:34" s="243" customFormat="1" ht="13.5" customHeight="1">
      <c r="AG112" s="244"/>
      <c r="AH112" s="244"/>
    </row>
    <row r="113" spans="34:34" s="243" customFormat="1" ht="13.5" customHeight="1">
      <c r="AH113" s="244"/>
    </row>
    <row r="114" spans="34:34" s="243" customFormat="1" ht="13.5" customHeight="1">
      <c r="AH114" s="244"/>
    </row>
    <row r="115" spans="34:34" s="243" customFormat="1" ht="13.5" customHeight="1">
      <c r="AH115" s="244"/>
    </row>
    <row r="116" spans="34:34" s="243" customFormat="1" ht="13.5" customHeight="1"/>
    <row r="117" spans="34:34" s="243" customFormat="1" ht="13.5" customHeight="1">
      <c r="AH117" s="244"/>
    </row>
    <row r="118" spans="34:34" s="243" customFormat="1" ht="13.5" customHeight="1">
      <c r="AH118" s="244"/>
    </row>
    <row r="119" spans="34:34" s="243" customFormat="1" ht="13.5" customHeight="1">
      <c r="AH119" s="244"/>
    </row>
    <row r="120" spans="34:34" s="243" customFormat="1" ht="13.5" customHeight="1"/>
    <row r="121" spans="34:34" s="243" customFormat="1" ht="13.5" customHeight="1"/>
    <row r="122" spans="34:34" s="243" customFormat="1" ht="13.5" customHeight="1">
      <c r="AH122" s="244"/>
    </row>
    <row r="123" spans="34:34" s="243" customFormat="1" ht="13.5" customHeight="1">
      <c r="AH123" s="244"/>
    </row>
    <row r="124" spans="34:34" s="243" customFormat="1" ht="13.5" customHeight="1">
      <c r="AH124" s="244"/>
    </row>
    <row r="125" spans="34:34" s="243" customFormat="1" ht="13.5" customHeight="1">
      <c r="AH125" s="244"/>
    </row>
    <row r="126" spans="34:34" s="243" customFormat="1" ht="13.5" hidden="1" customHeight="1">
      <c r="AH126" s="244"/>
    </row>
    <row r="127" spans="34:34" s="243" customFormat="1" ht="13.5" hidden="1" customHeight="1">
      <c r="AH127" s="244"/>
    </row>
    <row r="128" spans="34:34" s="243" customFormat="1" ht="13.5" hidden="1" customHeight="1">
      <c r="AH128" s="244"/>
    </row>
    <row r="129" s="243" customFormat="1" ht="13.5" hidden="1" customHeight="1"/>
    <row r="130" s="243" customFormat="1" ht="13.5" hidden="1" customHeight="1"/>
    <row r="131" s="243" customFormat="1" ht="13.5" hidden="1" customHeight="1"/>
    <row r="132" s="243" customFormat="1" ht="13.5" hidden="1" customHeight="1"/>
    <row r="133" s="243" customFormat="1" ht="13.5" hidden="1" customHeight="1"/>
    <row r="134" s="243" customFormat="1" ht="13.5" hidden="1" customHeight="1"/>
    <row r="135" s="243" customFormat="1" ht="13.5" hidden="1" customHeight="1"/>
  </sheetData>
  <sheetProtection password="851F"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row r="2" spans="2:34" s="243" customFormat="1">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c r="B3" s="244"/>
      <c r="T3" s="244"/>
    </row>
    <row r="4" spans="2:34" s="243" customFormat="1">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c r="B36" s="244"/>
      <c r="C36" s="244"/>
      <c r="D36" s="244"/>
      <c r="E36" s="244"/>
      <c r="F36" s="244"/>
      <c r="G36" s="244"/>
      <c r="I36" s="244"/>
      <c r="L36" s="244"/>
      <c r="N36" s="244"/>
      <c r="O36" s="244"/>
      <c r="P36" s="244"/>
      <c r="Q36" s="244"/>
      <c r="R36" s="244"/>
      <c r="S36" s="244"/>
      <c r="T36" s="244"/>
      <c r="U36" s="244"/>
      <c r="V36" s="244"/>
      <c r="W36" s="244"/>
      <c r="X36" s="244"/>
    </row>
    <row r="37" spans="2:34" s="243" customFormat="1">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c r="AB49" s="244"/>
      <c r="AC49" s="244"/>
      <c r="AD49" s="244"/>
      <c r="AE49" s="244"/>
      <c r="AF49" s="244"/>
      <c r="AG49" s="244"/>
      <c r="AH49" s="244"/>
    </row>
    <row r="50" spans="28:34" s="243" customFormat="1">
      <c r="AB50" s="244"/>
      <c r="AC50" s="244"/>
      <c r="AD50" s="244"/>
    </row>
    <row r="51" spans="28:34" s="243" customFormat="1">
      <c r="AB51" s="244"/>
    </row>
    <row r="52" spans="28:34" s="243" customFormat="1">
      <c r="AB52" s="244"/>
      <c r="AC52" s="244"/>
      <c r="AD52" s="244"/>
      <c r="AE52" s="244"/>
      <c r="AF52" s="244"/>
      <c r="AG52" s="244"/>
      <c r="AH52" s="244"/>
    </row>
    <row r="53" spans="28:34" s="243" customFormat="1">
      <c r="AB53" s="244"/>
      <c r="AC53" s="244"/>
      <c r="AD53" s="244"/>
      <c r="AE53" s="244"/>
    </row>
    <row r="54" spans="28:34" s="243" customFormat="1">
      <c r="AB54" s="244"/>
      <c r="AC54" s="244"/>
      <c r="AD54" s="244"/>
      <c r="AE54" s="244"/>
      <c r="AF54" s="244"/>
      <c r="AG54" s="244"/>
    </row>
    <row r="55" spans="28:34" s="243" customFormat="1">
      <c r="AB55" s="244"/>
      <c r="AC55" s="244"/>
      <c r="AD55" s="244"/>
      <c r="AE55" s="244"/>
      <c r="AF55" s="244"/>
      <c r="AG55" s="244"/>
      <c r="AH55" s="244"/>
    </row>
    <row r="56" spans="28:34" s="243" customFormat="1"/>
    <row r="57" spans="28:34" s="243" customFormat="1">
      <c r="AB57" s="244"/>
      <c r="AC57" s="244"/>
      <c r="AD57" s="244"/>
      <c r="AE57" s="244"/>
      <c r="AF57" s="244"/>
      <c r="AG57" s="244"/>
    </row>
    <row r="58" spans="28:34" s="243" customFormat="1">
      <c r="AB58" s="244"/>
      <c r="AC58" s="244"/>
      <c r="AD58" s="244"/>
      <c r="AE58" s="244"/>
      <c r="AF58" s="244"/>
      <c r="AG58" s="244"/>
    </row>
    <row r="59" spans="28:34" s="243" customFormat="1">
      <c r="AB59" s="244"/>
      <c r="AC59" s="244"/>
      <c r="AD59" s="244"/>
      <c r="AE59" s="244"/>
      <c r="AF59" s="244"/>
    </row>
    <row r="60" spans="28:34" s="243" customFormat="1">
      <c r="AB60" s="244"/>
      <c r="AC60" s="244"/>
      <c r="AD60" s="244"/>
      <c r="AE60" s="244"/>
      <c r="AF60" s="244"/>
      <c r="AG60" s="244"/>
      <c r="AH60" s="244"/>
    </row>
    <row r="61" spans="28:34" s="243" customFormat="1">
      <c r="AB61" s="244"/>
      <c r="AC61" s="244"/>
      <c r="AD61" s="244"/>
      <c r="AE61" s="244"/>
      <c r="AF61" s="244"/>
      <c r="AG61" s="244"/>
      <c r="AH61" s="244"/>
    </row>
    <row r="62" spans="28:34" s="243" customFormat="1">
      <c r="AB62" s="244"/>
      <c r="AC62" s="244"/>
      <c r="AD62" s="244"/>
      <c r="AE62" s="244"/>
      <c r="AF62" s="244"/>
      <c r="AG62" s="244"/>
      <c r="AH62" s="244"/>
    </row>
    <row r="63" spans="28:34" s="243" customFormat="1">
      <c r="AB63" s="244"/>
      <c r="AC63" s="244"/>
      <c r="AD63" s="244"/>
      <c r="AE63" s="244"/>
      <c r="AF63" s="244"/>
      <c r="AG63" s="244"/>
    </row>
    <row r="64" spans="28:34" s="243" customFormat="1">
      <c r="AB64" s="244"/>
      <c r="AC64" s="244"/>
      <c r="AD64" s="244"/>
      <c r="AE64" s="244"/>
      <c r="AF64" s="244"/>
    </row>
    <row r="65" spans="28:34" s="243" customFormat="1">
      <c r="AB65" s="244"/>
      <c r="AC65" s="244"/>
      <c r="AD65" s="244"/>
      <c r="AE65" s="244"/>
      <c r="AF65" s="244"/>
      <c r="AG65" s="244"/>
      <c r="AH65" s="244"/>
    </row>
    <row r="66" spans="28:34" s="243" customFormat="1">
      <c r="AB66" s="244"/>
      <c r="AC66" s="244"/>
      <c r="AD66" s="244"/>
      <c r="AE66" s="244"/>
      <c r="AF66" s="244"/>
      <c r="AG66" s="244"/>
      <c r="AH66" s="244"/>
    </row>
    <row r="67" spans="28:34" s="243" customFormat="1">
      <c r="AB67" s="244"/>
      <c r="AC67" s="244"/>
      <c r="AD67" s="244"/>
      <c r="AE67" s="244"/>
      <c r="AF67" s="244"/>
      <c r="AG67" s="244"/>
      <c r="AH67" s="244"/>
    </row>
    <row r="68" spans="28:34" s="243" customFormat="1"/>
    <row r="69" spans="28:34" s="243" customFormat="1">
      <c r="AB69" s="244"/>
      <c r="AC69" s="244"/>
      <c r="AD69" s="244"/>
      <c r="AE69" s="244"/>
    </row>
    <row r="70" spans="28:34" s="243" customFormat="1">
      <c r="AB70" s="244"/>
      <c r="AC70" s="244"/>
      <c r="AD70" s="244"/>
      <c r="AE70" s="244"/>
      <c r="AF70" s="244"/>
      <c r="AG70" s="244"/>
      <c r="AH70" s="244"/>
    </row>
    <row r="71" spans="28:34" s="243" customFormat="1">
      <c r="AB71" s="244"/>
      <c r="AC71" s="244"/>
      <c r="AD71" s="244"/>
      <c r="AE71" s="244"/>
      <c r="AF71" s="244"/>
      <c r="AG71" s="244"/>
      <c r="AH71" s="244"/>
    </row>
    <row r="72" spans="28:34" s="243" customFormat="1">
      <c r="AB72" s="244"/>
      <c r="AC72" s="244"/>
      <c r="AD72" s="244"/>
      <c r="AE72" s="244"/>
      <c r="AF72" s="244"/>
      <c r="AG72" s="244"/>
      <c r="AH72" s="244"/>
    </row>
    <row r="73" spans="28:34" s="243" customFormat="1">
      <c r="AB73" s="244"/>
      <c r="AC73" s="244"/>
      <c r="AD73" s="244"/>
      <c r="AE73" s="244"/>
      <c r="AF73" s="244"/>
      <c r="AG73" s="244"/>
      <c r="AH73" s="244"/>
    </row>
    <row r="74" spans="28:34" s="243" customFormat="1">
      <c r="AB74" s="244"/>
      <c r="AC74" s="244"/>
      <c r="AD74" s="244"/>
      <c r="AE74" s="244"/>
      <c r="AF74" s="244"/>
      <c r="AG74" s="244"/>
      <c r="AH74" s="244"/>
    </row>
    <row r="75" spans="28:34" s="243" customFormat="1">
      <c r="AB75" s="244"/>
      <c r="AC75" s="244"/>
      <c r="AD75" s="244"/>
      <c r="AE75" s="244"/>
      <c r="AF75" s="244"/>
      <c r="AG75" s="244"/>
    </row>
    <row r="76" spans="28:34" s="243" customFormat="1">
      <c r="AB76" s="244"/>
      <c r="AC76" s="244"/>
      <c r="AD76" s="244"/>
      <c r="AE76" s="244"/>
    </row>
    <row r="77" spans="28:34" s="243" customFormat="1">
      <c r="AB77" s="244"/>
      <c r="AC77" s="244"/>
      <c r="AD77" s="244"/>
      <c r="AE77" s="244"/>
      <c r="AF77" s="244"/>
    </row>
    <row r="78" spans="28:34" s="243" customFormat="1">
      <c r="AB78" s="244"/>
      <c r="AC78" s="244"/>
      <c r="AD78" s="244"/>
      <c r="AE78" s="244"/>
      <c r="AF78" s="244"/>
      <c r="AG78" s="244"/>
      <c r="AH78" s="244"/>
    </row>
    <row r="79" spans="28:34" s="243" customFormat="1">
      <c r="AB79" s="244"/>
      <c r="AC79" s="244"/>
      <c r="AD79" s="244"/>
      <c r="AE79" s="244"/>
      <c r="AF79" s="244"/>
      <c r="AG79" s="244"/>
      <c r="AH79" s="244"/>
    </row>
    <row r="80" spans="28:34" s="243" customFormat="1">
      <c r="AB80" s="244"/>
      <c r="AC80" s="244"/>
      <c r="AD80" s="244"/>
      <c r="AE80" s="244"/>
      <c r="AF80" s="244"/>
      <c r="AG80" s="244"/>
      <c r="AH80" s="244"/>
    </row>
    <row r="81" spans="25:34" s="243" customFormat="1">
      <c r="Y81" s="244"/>
      <c r="Z81" s="244"/>
      <c r="AA81" s="244"/>
      <c r="AB81" s="244"/>
      <c r="AC81" s="244"/>
      <c r="AD81" s="244"/>
      <c r="AE81" s="244"/>
      <c r="AF81" s="244"/>
      <c r="AG81" s="244"/>
      <c r="AH81" s="244"/>
    </row>
    <row r="82" spans="25:34" s="243" customFormat="1">
      <c r="Z82" s="244"/>
      <c r="AA82" s="244"/>
      <c r="AB82" s="244"/>
      <c r="AC82" s="244"/>
      <c r="AD82" s="244"/>
      <c r="AE82" s="244"/>
      <c r="AF82" s="244"/>
      <c r="AG82" s="244"/>
      <c r="AH82" s="244"/>
    </row>
    <row r="83" spans="25:34" s="243" customFormat="1"/>
    <row r="84" spans="25:34" s="243" customFormat="1">
      <c r="Y84" s="244"/>
      <c r="Z84" s="244"/>
      <c r="AA84" s="244"/>
      <c r="AB84" s="244"/>
      <c r="AC84" s="244"/>
      <c r="AD84" s="244"/>
      <c r="AE84" s="244"/>
      <c r="AF84" s="244"/>
      <c r="AG84" s="244"/>
      <c r="AH84" s="244"/>
    </row>
    <row r="85" spans="25:34" s="243" customFormat="1">
      <c r="Y85" s="244"/>
      <c r="Z85" s="244"/>
      <c r="AA85" s="244"/>
      <c r="AB85" s="244"/>
      <c r="AC85" s="244"/>
      <c r="AD85" s="244"/>
      <c r="AE85" s="244"/>
      <c r="AF85" s="244"/>
      <c r="AG85" s="244"/>
      <c r="AH85" s="244"/>
    </row>
    <row r="86" spans="25:34" s="243" customFormat="1">
      <c r="Y86" s="244"/>
      <c r="Z86" s="244"/>
      <c r="AA86" s="244"/>
      <c r="AB86" s="244"/>
      <c r="AC86" s="244"/>
      <c r="AD86" s="244"/>
      <c r="AE86" s="244"/>
      <c r="AF86" s="244"/>
      <c r="AG86" s="244"/>
      <c r="AH86" s="244"/>
    </row>
    <row r="87" spans="25:34" s="243" customFormat="1">
      <c r="Y87" s="244"/>
      <c r="Z87" s="244"/>
      <c r="AA87" s="244"/>
      <c r="AB87" s="244"/>
      <c r="AC87" s="244"/>
      <c r="AD87" s="244"/>
      <c r="AE87" s="244"/>
      <c r="AF87" s="244"/>
      <c r="AG87" s="244"/>
      <c r="AH87" s="244"/>
    </row>
    <row r="88" spans="25:34" s="243" customFormat="1">
      <c r="Y88" s="244"/>
      <c r="Z88" s="244"/>
      <c r="AA88" s="244"/>
      <c r="AB88" s="244"/>
      <c r="AC88" s="244"/>
      <c r="AD88" s="244"/>
      <c r="AE88" s="244"/>
      <c r="AF88" s="244"/>
      <c r="AG88" s="244"/>
    </row>
    <row r="89" spans="25:34" s="243" customFormat="1">
      <c r="Y89" s="244"/>
      <c r="Z89" s="244"/>
      <c r="AA89" s="244"/>
      <c r="AB89" s="244"/>
      <c r="AC89" s="244"/>
      <c r="AD89" s="244"/>
      <c r="AE89" s="244"/>
      <c r="AF89" s="244"/>
      <c r="AG89" s="244"/>
      <c r="AH89" s="244"/>
    </row>
    <row r="90" spans="25:34" s="243" customFormat="1">
      <c r="Y90" s="244"/>
      <c r="Z90" s="244"/>
      <c r="AA90" s="244"/>
      <c r="AB90" s="244"/>
      <c r="AC90" s="244"/>
      <c r="AD90" s="244"/>
      <c r="AE90" s="244"/>
      <c r="AF90" s="244"/>
      <c r="AG90" s="244"/>
      <c r="AH90" s="244"/>
    </row>
    <row r="91" spans="25:34" s="243" customFormat="1">
      <c r="Y91" s="244"/>
      <c r="Z91" s="244"/>
      <c r="AA91" s="244"/>
      <c r="AB91" s="244"/>
      <c r="AC91" s="244"/>
      <c r="AD91" s="244"/>
      <c r="AE91" s="244"/>
      <c r="AF91" s="244"/>
      <c r="AG91" s="244"/>
      <c r="AH91" s="244"/>
    </row>
    <row r="92" spans="25:34" s="243" customFormat="1" ht="13.5" customHeight="1">
      <c r="Y92" s="244"/>
      <c r="Z92" s="244"/>
      <c r="AA92" s="244"/>
      <c r="AB92" s="244"/>
      <c r="AC92" s="244"/>
      <c r="AD92" s="244"/>
      <c r="AE92" s="244"/>
      <c r="AF92" s="244"/>
      <c r="AG92" s="244"/>
      <c r="AH92" s="244"/>
    </row>
    <row r="93" spans="25:34" s="243" customFormat="1" ht="13.5" customHeight="1">
      <c r="Y93" s="244"/>
      <c r="Z93" s="244"/>
      <c r="AA93" s="244"/>
      <c r="AB93" s="244"/>
      <c r="AC93" s="244"/>
      <c r="AD93" s="244"/>
      <c r="AE93" s="244"/>
      <c r="AF93" s="244"/>
      <c r="AG93" s="244"/>
      <c r="AH93" s="244"/>
    </row>
    <row r="94" spans="25:34" s="243" customFormat="1" ht="13.5" customHeight="1">
      <c r="Y94" s="244"/>
      <c r="Z94" s="244"/>
      <c r="AA94" s="244"/>
      <c r="AB94" s="244"/>
      <c r="AC94" s="244"/>
      <c r="AD94" s="244"/>
      <c r="AE94" s="244"/>
    </row>
    <row r="95" spans="25:34" s="243" customFormat="1" ht="13.5" customHeight="1">
      <c r="Y95" s="244"/>
      <c r="Z95" s="244"/>
      <c r="AA95" s="244"/>
      <c r="AB95" s="244"/>
      <c r="AC95" s="244"/>
      <c r="AD95" s="244"/>
      <c r="AE95" s="244"/>
      <c r="AF95" s="244"/>
      <c r="AG95" s="244"/>
    </row>
    <row r="96" spans="25:34" s="243" customFormat="1" ht="13.5" customHeight="1">
      <c r="Y96" s="244"/>
      <c r="Z96" s="244"/>
      <c r="AA96" s="244"/>
      <c r="AB96" s="244"/>
      <c r="AC96" s="244"/>
      <c r="AD96" s="244"/>
      <c r="AE96" s="244"/>
      <c r="AF96" s="244"/>
      <c r="AG96" s="244"/>
      <c r="AH96" s="244"/>
    </row>
    <row r="97" spans="33:34" s="243" customFormat="1" ht="13.5" customHeight="1">
      <c r="AG97" s="244"/>
      <c r="AH97" s="244"/>
    </row>
    <row r="98" spans="33:34" s="243" customFormat="1" ht="13.5" customHeight="1">
      <c r="AG98" s="244"/>
      <c r="AH98" s="244"/>
    </row>
    <row r="99" spans="33:34" s="243" customFormat="1" ht="13.5" customHeight="1">
      <c r="AG99" s="244"/>
      <c r="AH99" s="244"/>
    </row>
    <row r="100" spans="33:34" s="243" customFormat="1" ht="13.5" customHeight="1">
      <c r="AG100" s="244"/>
      <c r="AH100" s="244"/>
    </row>
    <row r="101" spans="33:34" s="243" customFormat="1" ht="13.5" customHeight="1">
      <c r="AG101" s="244"/>
    </row>
    <row r="102" spans="33:34" s="243" customFormat="1" ht="13.5" customHeight="1">
      <c r="AG102" s="244"/>
      <c r="AH102" s="244"/>
    </row>
    <row r="103" spans="33:34" s="243" customFormat="1" ht="13.5" customHeight="1">
      <c r="AG103" s="244"/>
      <c r="AH103" s="244"/>
    </row>
    <row r="104" spans="33:34" s="243" customFormat="1" ht="13.5" customHeight="1"/>
    <row r="105" spans="33:34" s="243" customFormat="1" ht="13.5" customHeight="1">
      <c r="AG105" s="244"/>
      <c r="AH105" s="244"/>
    </row>
    <row r="106" spans="33:34" s="243" customFormat="1" ht="13.5" customHeight="1">
      <c r="AG106" s="244"/>
      <c r="AH106" s="244"/>
    </row>
    <row r="107" spans="33:34" s="243" customFormat="1" ht="13.5" customHeight="1">
      <c r="AG107" s="244"/>
      <c r="AH107" s="244"/>
    </row>
    <row r="108" spans="33:34" s="243" customFormat="1" ht="13.5" customHeight="1">
      <c r="AG108" s="244"/>
      <c r="AH108" s="244"/>
    </row>
    <row r="109" spans="33:34" s="243" customFormat="1" ht="13.5" customHeight="1">
      <c r="AG109" s="244"/>
      <c r="AH109" s="244"/>
    </row>
    <row r="110" spans="33:34" s="243" customFormat="1" ht="13.5" customHeight="1">
      <c r="AG110" s="244"/>
      <c r="AH110" s="244"/>
    </row>
    <row r="111" spans="33:34" s="243" customFormat="1" ht="13.5" customHeight="1">
      <c r="AG111" s="244"/>
      <c r="AH111" s="244"/>
    </row>
    <row r="112" spans="33:34" s="243" customFormat="1" ht="13.5" customHeight="1">
      <c r="AG112" s="244"/>
      <c r="AH112" s="244"/>
    </row>
    <row r="113" spans="34:34" s="243" customFormat="1" ht="13.5" customHeight="1">
      <c r="AH113" s="244"/>
    </row>
    <row r="114" spans="34:34" s="243" customFormat="1" ht="13.5" customHeight="1">
      <c r="AH114" s="244"/>
    </row>
    <row r="115" spans="34:34" s="243" customFormat="1" ht="13.5" customHeight="1">
      <c r="AH115" s="244"/>
    </row>
    <row r="116" spans="34:34" s="243" customFormat="1" ht="13.5" customHeight="1"/>
    <row r="117" spans="34:34" s="243" customFormat="1" ht="13.5" customHeight="1">
      <c r="AH117" s="244"/>
    </row>
    <row r="118" spans="34:34" s="243" customFormat="1" ht="13.5" customHeight="1">
      <c r="AH118" s="244"/>
    </row>
    <row r="119" spans="34:34" s="243" customFormat="1" ht="13.5" customHeight="1">
      <c r="AH119" s="244"/>
    </row>
    <row r="120" spans="34:34" s="243" customFormat="1" ht="13.5" customHeight="1"/>
    <row r="121" spans="34:34" s="243" customFormat="1" ht="13.5" customHeight="1"/>
    <row r="122" spans="34:34" s="243" customFormat="1" ht="13.5" customHeight="1">
      <c r="AH122" s="244"/>
    </row>
    <row r="123" spans="34:34" s="243" customFormat="1" ht="13.5" customHeight="1">
      <c r="AH123" s="244"/>
    </row>
    <row r="124" spans="34:34" s="243" customFormat="1" ht="13.5" customHeight="1">
      <c r="AH124" s="244"/>
    </row>
    <row r="125" spans="34:34" s="243" customFormat="1" ht="13.5" customHeight="1">
      <c r="AH125" s="244"/>
    </row>
    <row r="126" spans="34:34" s="243" customFormat="1" ht="13.5" hidden="1" customHeight="1">
      <c r="AH126" s="244"/>
    </row>
    <row r="127" spans="34:34" s="243" customFormat="1" ht="13.5" hidden="1" customHeight="1">
      <c r="AH127" s="244"/>
    </row>
    <row r="128" spans="34:34" s="243" customFormat="1" ht="13.5" hidden="1" customHeight="1">
      <c r="AH128" s="244"/>
    </row>
    <row r="129" s="243" customFormat="1" ht="13.5" hidden="1" customHeight="1"/>
    <row r="130" s="243" customFormat="1" ht="13.5" hidden="1" customHeight="1"/>
    <row r="131" s="243" customFormat="1" ht="13.5" hidden="1" customHeight="1"/>
    <row r="132" s="243" customFormat="1" ht="13.5" hidden="1" customHeight="1"/>
    <row r="133" s="243" customFormat="1" ht="13.5" hidden="1" customHeight="1"/>
    <row r="134" s="243" customFormat="1" ht="13.5" hidden="1" customHeight="1"/>
    <row r="135" s="243" customFormat="1" ht="13.5" hidden="1" customHeight="1"/>
  </sheetData>
  <sheetProtection password="851F"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515</v>
      </c>
      <c r="G2" s="113"/>
      <c r="H2" s="114"/>
    </row>
    <row r="3" spans="1:8">
      <c r="A3" s="110" t="s">
        <v>508</v>
      </c>
      <c r="B3" s="115"/>
      <c r="C3" s="116"/>
      <c r="D3" s="117">
        <v>50902</v>
      </c>
      <c r="E3" s="118"/>
      <c r="F3" s="119">
        <v>75709</v>
      </c>
      <c r="G3" s="120"/>
      <c r="H3" s="121"/>
    </row>
    <row r="4" spans="1:8">
      <c r="A4" s="122"/>
      <c r="B4" s="123"/>
      <c r="C4" s="124"/>
      <c r="D4" s="125">
        <v>45349</v>
      </c>
      <c r="E4" s="126"/>
      <c r="F4" s="127">
        <v>35212</v>
      </c>
      <c r="G4" s="128"/>
      <c r="H4" s="129"/>
    </row>
    <row r="5" spans="1:8">
      <c r="A5" s="110" t="s">
        <v>510</v>
      </c>
      <c r="B5" s="115"/>
      <c r="C5" s="116"/>
      <c r="D5" s="117">
        <v>76086</v>
      </c>
      <c r="E5" s="118"/>
      <c r="F5" s="119">
        <v>90961</v>
      </c>
      <c r="G5" s="120"/>
      <c r="H5" s="121"/>
    </row>
    <row r="6" spans="1:8">
      <c r="A6" s="122"/>
      <c r="B6" s="123"/>
      <c r="C6" s="124"/>
      <c r="D6" s="125">
        <v>58050</v>
      </c>
      <c r="E6" s="126"/>
      <c r="F6" s="127">
        <v>37720</v>
      </c>
      <c r="G6" s="128"/>
      <c r="H6" s="129"/>
    </row>
    <row r="7" spans="1:8">
      <c r="A7" s="110" t="s">
        <v>511</v>
      </c>
      <c r="B7" s="115"/>
      <c r="C7" s="116"/>
      <c r="D7" s="117">
        <v>130428</v>
      </c>
      <c r="E7" s="118"/>
      <c r="F7" s="119">
        <v>106614</v>
      </c>
      <c r="G7" s="120"/>
      <c r="H7" s="121"/>
    </row>
    <row r="8" spans="1:8">
      <c r="A8" s="122"/>
      <c r="B8" s="123"/>
      <c r="C8" s="124"/>
      <c r="D8" s="125">
        <v>108839</v>
      </c>
      <c r="E8" s="126"/>
      <c r="F8" s="127">
        <v>45545</v>
      </c>
      <c r="G8" s="128"/>
      <c r="H8" s="129"/>
    </row>
    <row r="9" spans="1:8">
      <c r="A9" s="110" t="s">
        <v>512</v>
      </c>
      <c r="B9" s="115"/>
      <c r="C9" s="116"/>
      <c r="D9" s="117">
        <v>72088</v>
      </c>
      <c r="E9" s="118"/>
      <c r="F9" s="119">
        <v>85459</v>
      </c>
      <c r="G9" s="120"/>
      <c r="H9" s="121"/>
    </row>
    <row r="10" spans="1:8">
      <c r="A10" s="122"/>
      <c r="B10" s="123"/>
      <c r="C10" s="124"/>
      <c r="D10" s="125">
        <v>44196</v>
      </c>
      <c r="E10" s="126"/>
      <c r="F10" s="127">
        <v>44378</v>
      </c>
      <c r="G10" s="128"/>
      <c r="H10" s="129"/>
    </row>
    <row r="11" spans="1:8">
      <c r="A11" s="110" t="s">
        <v>513</v>
      </c>
      <c r="B11" s="115"/>
      <c r="C11" s="116"/>
      <c r="D11" s="117">
        <v>57198</v>
      </c>
      <c r="E11" s="118"/>
      <c r="F11" s="119">
        <v>83280</v>
      </c>
      <c r="G11" s="120"/>
      <c r="H11" s="121"/>
    </row>
    <row r="12" spans="1:8">
      <c r="A12" s="122"/>
      <c r="B12" s="123"/>
      <c r="C12" s="130"/>
      <c r="D12" s="125">
        <v>42272</v>
      </c>
      <c r="E12" s="126"/>
      <c r="F12" s="127">
        <v>43123</v>
      </c>
      <c r="G12" s="128"/>
      <c r="H12" s="129"/>
    </row>
    <row r="13" spans="1:8">
      <c r="A13" s="110"/>
      <c r="B13" s="115"/>
      <c r="C13" s="131"/>
      <c r="D13" s="132">
        <v>77340</v>
      </c>
      <c r="E13" s="133"/>
      <c r="F13" s="134">
        <v>88405</v>
      </c>
      <c r="G13" s="135"/>
      <c r="H13" s="121"/>
    </row>
    <row r="14" spans="1:8">
      <c r="A14" s="122"/>
      <c r="B14" s="123"/>
      <c r="C14" s="124"/>
      <c r="D14" s="125">
        <v>59741</v>
      </c>
      <c r="E14" s="126"/>
      <c r="F14" s="127">
        <v>41196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9.36</v>
      </c>
      <c r="C19" s="136">
        <f>ROUND(VALUE(SUBSTITUTE(実質収支比率等に係る経年分析!G$48,"▲","-")),2)</f>
        <v>6.84</v>
      </c>
      <c r="D19" s="136">
        <f>ROUND(VALUE(SUBSTITUTE(実質収支比率等に係る経年分析!H$48,"▲","-")),2)</f>
        <v>4.6900000000000004</v>
      </c>
      <c r="E19" s="136">
        <f>ROUND(VALUE(SUBSTITUTE(実質収支比率等に係る経年分析!I$48,"▲","-")),2)</f>
        <v>6.09</v>
      </c>
      <c r="F19" s="136">
        <f>ROUND(VALUE(SUBSTITUTE(実質収支比率等に係る経年分析!J$48,"▲","-")),2)</f>
        <v>5.99</v>
      </c>
    </row>
    <row r="20" spans="1:11">
      <c r="A20" s="136" t="s">
        <v>44</v>
      </c>
      <c r="B20" s="136">
        <f>ROUND(VALUE(SUBSTITUTE(実質収支比率等に係る経年分析!F$47,"▲","-")),2)</f>
        <v>28.98</v>
      </c>
      <c r="C20" s="136">
        <f>ROUND(VALUE(SUBSTITUTE(実質収支比率等に係る経年分析!G$47,"▲","-")),2)</f>
        <v>31.42</v>
      </c>
      <c r="D20" s="136">
        <f>ROUND(VALUE(SUBSTITUTE(実質収支比率等に係る経年分析!H$47,"▲","-")),2)</f>
        <v>24.94</v>
      </c>
      <c r="E20" s="136">
        <f>ROUND(VALUE(SUBSTITUTE(実質収支比率等に係る経年分析!I$47,"▲","-")),2)</f>
        <v>24.64</v>
      </c>
      <c r="F20" s="136">
        <f>ROUND(VALUE(SUBSTITUTE(実質収支比率等に係る経年分析!J$47,"▲","-")),2)</f>
        <v>21.41</v>
      </c>
    </row>
    <row r="21" spans="1:11">
      <c r="A21" s="136" t="s">
        <v>45</v>
      </c>
      <c r="B21" s="136">
        <f>IF(ISNUMBER(VALUE(SUBSTITUTE(実質収支比率等に係る経年分析!F$49,"▲","-"))),ROUND(VALUE(SUBSTITUTE(実質収支比率等に係る経年分析!F$49,"▲","-")),2),NA())</f>
        <v>2.21</v>
      </c>
      <c r="C21" s="136">
        <f>IF(ISNUMBER(VALUE(SUBSTITUTE(実質収支比率等に係る経年分析!G$49,"▲","-"))),ROUND(VALUE(SUBSTITUTE(実質収支比率等に係る経年分析!G$49,"▲","-")),2),NA())</f>
        <v>0.74</v>
      </c>
      <c r="D21" s="136">
        <f>IF(ISNUMBER(VALUE(SUBSTITUTE(実質収支比率等に係る経年分析!H$49,"▲","-"))),ROUND(VALUE(SUBSTITUTE(実質収支比率等に係る経年分析!H$49,"▲","-")),2),NA())</f>
        <v>-8.4700000000000006</v>
      </c>
      <c r="E21" s="136">
        <f>IF(ISNUMBER(VALUE(SUBSTITUTE(実質収支比率等に係る経年分析!I$49,"▲","-"))),ROUND(VALUE(SUBSTITUTE(実質収支比率等に係る経年分析!I$49,"▲","-")),2),NA())</f>
        <v>1.46</v>
      </c>
      <c r="F21" s="136">
        <f>IF(ISNUMBER(VALUE(SUBSTITUTE(実質収支比率等に係る経年分析!J$49,"▲","-"))),ROUND(VALUE(SUBSTITUTE(実質収支比率等に係る経年分析!J$49,"▲","-")),2),NA())</f>
        <v>-4.49</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1.39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1.92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1.1299999999999999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1.45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3.53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2.68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2.4900000000000002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9.35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6.84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8.16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6.67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7.32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1202</v>
      </c>
      <c r="E42" s="138"/>
      <c r="F42" s="138"/>
      <c r="G42" s="138">
        <f>'実質公債費比率（分子）の構造'!L$52</f>
        <v>1349</v>
      </c>
      <c r="H42" s="138"/>
      <c r="I42" s="138"/>
      <c r="J42" s="138">
        <f>'実質公債費比率（分子）の構造'!M$52</f>
        <v>1460</v>
      </c>
      <c r="K42" s="138"/>
      <c r="L42" s="138"/>
      <c r="M42" s="138">
        <f>'実質公債費比率（分子）の構造'!N$52</f>
        <v>1419</v>
      </c>
      <c r="N42" s="138"/>
      <c r="O42" s="138"/>
      <c r="P42" s="138">
        <f>'実質公債費比率（分子）の構造'!O$52</f>
        <v>1280</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382</v>
      </c>
      <c r="C44" s="138"/>
      <c r="D44" s="138"/>
      <c r="E44" s="138">
        <f>'実質公債費比率（分子）の構造'!L$50</f>
        <v>376</v>
      </c>
      <c r="F44" s="138"/>
      <c r="G44" s="138"/>
      <c r="H44" s="138">
        <f>'実質公債費比率（分子）の構造'!M$50</f>
        <v>370</v>
      </c>
      <c r="I44" s="138"/>
      <c r="J44" s="138"/>
      <c r="K44" s="138">
        <f>'実質公債費比率（分子）の構造'!N$50</f>
        <v>364</v>
      </c>
      <c r="L44" s="138"/>
      <c r="M44" s="138"/>
      <c r="N44" s="138">
        <f>'実質公債費比率（分子）の構造'!O$50</f>
        <v>358</v>
      </c>
      <c r="O44" s="138"/>
      <c r="P44" s="138"/>
    </row>
    <row r="45" spans="1:16">
      <c r="A45" s="138" t="s">
        <v>55</v>
      </c>
      <c r="B45" s="138">
        <f>'実質公債費比率（分子）の構造'!K$49</f>
        <v>14</v>
      </c>
      <c r="C45" s="138"/>
      <c r="D45" s="138"/>
      <c r="E45" s="138">
        <f>'実質公債費比率（分子）の構造'!L$49</f>
        <v>24</v>
      </c>
      <c r="F45" s="138"/>
      <c r="G45" s="138"/>
      <c r="H45" s="138">
        <f>'実質公債費比率（分子）の構造'!M$49</f>
        <v>40</v>
      </c>
      <c r="I45" s="138"/>
      <c r="J45" s="138"/>
      <c r="K45" s="138">
        <f>'実質公債費比率（分子）の構造'!N$49</f>
        <v>64</v>
      </c>
      <c r="L45" s="138"/>
      <c r="M45" s="138"/>
      <c r="N45" s="138">
        <f>'実質公債費比率（分子）の構造'!O$49</f>
        <v>63</v>
      </c>
      <c r="O45" s="138"/>
      <c r="P45" s="138"/>
    </row>
    <row r="46" spans="1:16">
      <c r="A46" s="138" t="s">
        <v>56</v>
      </c>
      <c r="B46" s="138">
        <f>'実質公債費比率（分子）の構造'!K$48</f>
        <v>17</v>
      </c>
      <c r="C46" s="138"/>
      <c r="D46" s="138"/>
      <c r="E46" s="138">
        <f>'実質公債費比率（分子）の構造'!L$48</f>
        <v>8</v>
      </c>
      <c r="F46" s="138"/>
      <c r="G46" s="138"/>
      <c r="H46" s="138">
        <f>'実質公債費比率（分子）の構造'!M$48</f>
        <v>10</v>
      </c>
      <c r="I46" s="138"/>
      <c r="J46" s="138"/>
      <c r="K46" s="138">
        <f>'実質公債費比率（分子）の構造'!N$48</f>
        <v>8</v>
      </c>
      <c r="L46" s="138"/>
      <c r="M46" s="138"/>
      <c r="N46" s="138">
        <f>'実質公債費比率（分子）の構造'!O$48</f>
        <v>72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1735</v>
      </c>
      <c r="C49" s="138"/>
      <c r="D49" s="138"/>
      <c r="E49" s="138">
        <f>'実質公債費比率（分子）の構造'!L$45</f>
        <v>1833</v>
      </c>
      <c r="F49" s="138"/>
      <c r="G49" s="138"/>
      <c r="H49" s="138">
        <f>'実質公債費比率（分子）の構造'!M$45</f>
        <v>1923</v>
      </c>
      <c r="I49" s="138"/>
      <c r="J49" s="138"/>
      <c r="K49" s="138">
        <f>'実質公債費比率（分子）の構造'!N$45</f>
        <v>1877</v>
      </c>
      <c r="L49" s="138"/>
      <c r="M49" s="138"/>
      <c r="N49" s="138">
        <f>'実質公債費比率（分子）の構造'!O$45</f>
        <v>1661</v>
      </c>
      <c r="O49" s="138"/>
      <c r="P49" s="138"/>
    </row>
    <row r="50" spans="1:16">
      <c r="A50" s="138" t="s">
        <v>60</v>
      </c>
      <c r="B50" s="138" t="e">
        <f>NA()</f>
        <v>#N/A</v>
      </c>
      <c r="C50" s="138">
        <f>IF(ISNUMBER('実質公債費比率（分子）の構造'!K$53),'実質公債費比率（分子）の構造'!K$53,NA())</f>
        <v>946</v>
      </c>
      <c r="D50" s="138" t="e">
        <f>NA()</f>
        <v>#N/A</v>
      </c>
      <c r="E50" s="138" t="e">
        <f>NA()</f>
        <v>#N/A</v>
      </c>
      <c r="F50" s="138">
        <f>IF(ISNUMBER('実質公債費比率（分子）の構造'!L$53),'実質公債費比率（分子）の構造'!L$53,NA())</f>
        <v>892</v>
      </c>
      <c r="G50" s="138" t="e">
        <f>NA()</f>
        <v>#N/A</v>
      </c>
      <c r="H50" s="138" t="e">
        <f>NA()</f>
        <v>#N/A</v>
      </c>
      <c r="I50" s="138">
        <f>IF(ISNUMBER('実質公債費比率（分子）の構造'!M$53),'実質公債費比率（分子）の構造'!M$53,NA())</f>
        <v>883</v>
      </c>
      <c r="J50" s="138" t="e">
        <f>NA()</f>
        <v>#N/A</v>
      </c>
      <c r="K50" s="138" t="e">
        <f>NA()</f>
        <v>#N/A</v>
      </c>
      <c r="L50" s="138">
        <f>IF(ISNUMBER('実質公債費比率（分子）の構造'!N$53),'実質公債費比率（分子）の構造'!N$53,NA())</f>
        <v>894</v>
      </c>
      <c r="M50" s="138" t="e">
        <f>NA()</f>
        <v>#N/A</v>
      </c>
      <c r="N50" s="138" t="e">
        <f>NA()</f>
        <v>#N/A</v>
      </c>
      <c r="O50" s="138">
        <f>IF(ISNUMBER('実質公債費比率（分子）の構造'!O$53),'実質公債費比率（分子）の構造'!O$53,NA())</f>
        <v>874</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13912</v>
      </c>
      <c r="E56" s="137"/>
      <c r="F56" s="137"/>
      <c r="G56" s="137">
        <f>'将来負担比率（分子）の構造'!J$52</f>
        <v>13980</v>
      </c>
      <c r="H56" s="137"/>
      <c r="I56" s="137"/>
      <c r="J56" s="137">
        <f>'将来負担比率（分子）の構造'!K$52</f>
        <v>14546</v>
      </c>
      <c r="K56" s="137"/>
      <c r="L56" s="137"/>
      <c r="M56" s="137">
        <f>'将来負担比率（分子）の構造'!L$52</f>
        <v>14241</v>
      </c>
      <c r="N56" s="137"/>
      <c r="O56" s="137"/>
      <c r="P56" s="137">
        <f>'将来負担比率（分子）の構造'!M$52</f>
        <v>14067</v>
      </c>
    </row>
    <row r="57" spans="1:16">
      <c r="A57" s="137" t="s">
        <v>36</v>
      </c>
      <c r="B57" s="137"/>
      <c r="C57" s="137"/>
      <c r="D57" s="137">
        <f>'将来負担比率（分子）の構造'!I$51</f>
        <v>139</v>
      </c>
      <c r="E57" s="137"/>
      <c r="F57" s="137"/>
      <c r="G57" s="137">
        <f>'将来負担比率（分子）の構造'!J$51</f>
        <v>113</v>
      </c>
      <c r="H57" s="137"/>
      <c r="I57" s="137"/>
      <c r="J57" s="137">
        <f>'将来負担比率（分子）の構造'!K$51</f>
        <v>104</v>
      </c>
      <c r="K57" s="137"/>
      <c r="L57" s="137"/>
      <c r="M57" s="137">
        <f>'将来負担比率（分子）の構造'!L$51</f>
        <v>93</v>
      </c>
      <c r="N57" s="137"/>
      <c r="O57" s="137"/>
      <c r="P57" s="137">
        <f>'将来負担比率（分子）の構造'!M$51</f>
        <v>81</v>
      </c>
    </row>
    <row r="58" spans="1:16">
      <c r="A58" s="137" t="s">
        <v>35</v>
      </c>
      <c r="B58" s="137"/>
      <c r="C58" s="137"/>
      <c r="D58" s="137">
        <f>'将来負担比率（分子）の構造'!I$50</f>
        <v>4348</v>
      </c>
      <c r="E58" s="137"/>
      <c r="F58" s="137"/>
      <c r="G58" s="137">
        <f>'将来負担比率（分子）の構造'!J$50</f>
        <v>4509</v>
      </c>
      <c r="H58" s="137"/>
      <c r="I58" s="137"/>
      <c r="J58" s="137">
        <f>'将来負担比率（分子）の構造'!K$50</f>
        <v>3923</v>
      </c>
      <c r="K58" s="137"/>
      <c r="L58" s="137"/>
      <c r="M58" s="137">
        <f>'将来負担比率（分子）の構造'!L$50</f>
        <v>3891</v>
      </c>
      <c r="N58" s="137"/>
      <c r="O58" s="137"/>
      <c r="P58" s="137">
        <f>'将来負担比率（分子）の構造'!M$50</f>
        <v>3624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296</v>
      </c>
      <c r="C61" s="137"/>
      <c r="D61" s="137"/>
      <c r="E61" s="137">
        <f>'将来負担比率（分子）の構造'!J$46</f>
        <v>252</v>
      </c>
      <c r="F61" s="137"/>
      <c r="G61" s="137"/>
      <c r="H61" s="137">
        <f>'将来負担比率（分子）の構造'!K$46</f>
        <v>207</v>
      </c>
      <c r="I61" s="137"/>
      <c r="J61" s="137"/>
      <c r="K61" s="137">
        <f>'将来負担比率（分子）の構造'!L$46</f>
        <v>162</v>
      </c>
      <c r="L61" s="137"/>
      <c r="M61" s="137"/>
      <c r="N61" s="137">
        <f>'将来負担比率（分子）の構造'!M$46</f>
        <v>117</v>
      </c>
      <c r="O61" s="137"/>
      <c r="P61" s="137"/>
    </row>
    <row r="62" spans="1:16">
      <c r="A62" s="137" t="s">
        <v>29</v>
      </c>
      <c r="B62" s="137">
        <f>'将来負担比率（分子）の構造'!I$45</f>
        <v>5749</v>
      </c>
      <c r="C62" s="137"/>
      <c r="D62" s="137"/>
      <c r="E62" s="137">
        <f>'将来負担比率（分子）の構造'!J$45</f>
        <v>5601</v>
      </c>
      <c r="F62" s="137"/>
      <c r="G62" s="137"/>
      <c r="H62" s="137">
        <f>'将来負担比率（分子）の構造'!K$45</f>
        <v>5252</v>
      </c>
      <c r="I62" s="137"/>
      <c r="J62" s="137"/>
      <c r="K62" s="137">
        <f>'将来負担比率（分子）の構造'!L$45</f>
        <v>5060</v>
      </c>
      <c r="L62" s="137"/>
      <c r="M62" s="137"/>
      <c r="N62" s="137">
        <f>'将来負担比率（分子）の構造'!M$45</f>
        <v>4813</v>
      </c>
      <c r="O62" s="137"/>
      <c r="P62" s="137"/>
    </row>
    <row r="63" spans="1:16">
      <c r="A63" s="137" t="s">
        <v>28</v>
      </c>
      <c r="B63" s="137">
        <f>'将来負担比率（分子）の構造'!I$44</f>
        <v>864</v>
      </c>
      <c r="C63" s="137"/>
      <c r="D63" s="137"/>
      <c r="E63" s="137">
        <f>'将来負担比率（分子）の構造'!J$44</f>
        <v>835</v>
      </c>
      <c r="F63" s="137"/>
      <c r="G63" s="137"/>
      <c r="H63" s="137">
        <f>'将来負担比率（分子）の構造'!K$44</f>
        <v>801</v>
      </c>
      <c r="I63" s="137"/>
      <c r="J63" s="137"/>
      <c r="K63" s="137">
        <f>'将来負担比率（分子）の構造'!L$44</f>
        <v>737</v>
      </c>
      <c r="L63" s="137"/>
      <c r="M63" s="137"/>
      <c r="N63" s="137">
        <f>'将来負担比率（分子）の構造'!M$44</f>
        <v>810</v>
      </c>
      <c r="O63" s="137"/>
      <c r="P63" s="137"/>
    </row>
    <row r="64" spans="1:16">
      <c r="A64" s="137" t="s">
        <v>27</v>
      </c>
      <c r="B64" s="137">
        <f>'将来負担比率（分子）の構造'!I$43</f>
        <v>145</v>
      </c>
      <c r="C64" s="137"/>
      <c r="D64" s="137"/>
      <c r="E64" s="137">
        <f>'将来負担比率（分子）の構造'!J$43</f>
        <v>113</v>
      </c>
      <c r="F64" s="137"/>
      <c r="G64" s="137"/>
      <c r="H64" s="137">
        <f>'将来負担比率（分子）の構造'!K$43</f>
        <v>92</v>
      </c>
      <c r="I64" s="137"/>
      <c r="J64" s="137"/>
      <c r="K64" s="137">
        <f>'将来負担比率（分子）の構造'!L$43</f>
        <v>76</v>
      </c>
      <c r="L64" s="137"/>
      <c r="M64" s="137"/>
      <c r="N64" s="137">
        <f>'将来負担比率（分子）の構造'!M$43</f>
        <v>91</v>
      </c>
      <c r="O64" s="137"/>
      <c r="P64" s="137"/>
    </row>
    <row r="65" spans="1:16">
      <c r="A65" s="137" t="s">
        <v>26</v>
      </c>
      <c r="B65" s="137">
        <f>'将来負担比率（分子）の構造'!I$42</f>
        <v>2046</v>
      </c>
      <c r="C65" s="137"/>
      <c r="D65" s="137"/>
      <c r="E65" s="137">
        <f>'将来負担比率（分子）の構造'!J$42</f>
        <v>1705</v>
      </c>
      <c r="F65" s="137"/>
      <c r="G65" s="137"/>
      <c r="H65" s="137">
        <f>'将来負担比率（分子）の構造'!K$42</f>
        <v>1364</v>
      </c>
      <c r="I65" s="137"/>
      <c r="J65" s="137"/>
      <c r="K65" s="137">
        <f>'将来負担比率（分子）の構造'!L$42</f>
        <v>1023</v>
      </c>
      <c r="L65" s="137"/>
      <c r="M65" s="137"/>
      <c r="N65" s="137">
        <f>'将来負担比率（分子）の構造'!M$42</f>
        <v>682</v>
      </c>
      <c r="O65" s="137"/>
      <c r="P65" s="137"/>
    </row>
    <row r="66" spans="1:16">
      <c r="A66" s="137" t="s">
        <v>25</v>
      </c>
      <c r="B66" s="137">
        <f>'将来負担比率（分子）の構造'!I$41</f>
        <v>18750</v>
      </c>
      <c r="C66" s="137"/>
      <c r="D66" s="137"/>
      <c r="E66" s="137">
        <f>'将来負担比率（分子）の構造'!J$41</f>
        <v>18893</v>
      </c>
      <c r="F66" s="137"/>
      <c r="G66" s="137"/>
      <c r="H66" s="137">
        <f>'将来負担比率（分子）の構造'!K$41</f>
        <v>20372</v>
      </c>
      <c r="I66" s="137"/>
      <c r="J66" s="137"/>
      <c r="K66" s="137">
        <f>'将来負担比率（分子）の構造'!L$41</f>
        <v>20194</v>
      </c>
      <c r="L66" s="137"/>
      <c r="M66" s="137"/>
      <c r="N66" s="137">
        <f>'将来負担比率（分子）の構造'!M$41</f>
        <v>19960</v>
      </c>
      <c r="O66" s="137"/>
      <c r="P66" s="137"/>
    </row>
    <row r="67" spans="1:16">
      <c r="A67" s="137" t="s">
        <v>64</v>
      </c>
      <c r="B67" s="137" t="e">
        <f>NA()</f>
        <v>#N/A</v>
      </c>
      <c r="C67" s="137">
        <f>IF(ISNUMBER('将来負担比率（分子）の構造'!I$53), IF('将来負担比率（分子）の構造'!I$53 &lt; 0, 0, '将来負担比率（分子）の構造'!I$53), NA())</f>
        <v>9452</v>
      </c>
      <c r="D67" s="137" t="e">
        <f>NA()</f>
        <v>#N/A</v>
      </c>
      <c r="E67" s="137" t="e">
        <f>NA()</f>
        <v>#N/A</v>
      </c>
      <c r="F67" s="137">
        <f>IF(ISNUMBER('将来負担比率（分子）の構造'!J$53), IF('将来負担比率（分子）の構造'!J$53 &lt; 0, 0, '将来負担比率（分子）の構造'!J$53), NA())</f>
        <v>8797</v>
      </c>
      <c r="G67" s="137" t="e">
        <f>NA()</f>
        <v>#N/A</v>
      </c>
      <c r="H67" s="137" t="e">
        <f>NA()</f>
        <v>#N/A</v>
      </c>
      <c r="I67" s="137">
        <f>IF(ISNUMBER('将来負担比率（分子）の構造'!K$53), IF('将来負担比率（分子）の構造'!K$53 &lt; 0, 0, '将来負担比率（分子）の構造'!K$53), NA())</f>
        <v>9515</v>
      </c>
      <c r="J67" s="137" t="e">
        <f>NA()</f>
        <v>#N/A</v>
      </c>
      <c r="K67" s="137" t="e">
        <f>NA()</f>
        <v>#N/A</v>
      </c>
      <c r="L67" s="137">
        <f>IF(ISNUMBER('将来負担比率（分子）の構造'!L$53), IF('将来負担比率（分子）の構造'!L$53 &lt; 0, 0, '将来負担比率（分子）の構造'!L$53), NA())</f>
        <v>9027</v>
      </c>
      <c r="M67" s="137" t="e">
        <f>NA()</f>
        <v>#N/A</v>
      </c>
      <c r="N67" s="137" t="e">
        <f>NA()</f>
        <v>#N/A</v>
      </c>
      <c r="O67" s="137">
        <f>IF(ISNUMBER('将来負担比率（分子）の構造'!M$53), IF('将来負担比率（分子）の構造'!M$53 &lt; 0, 0, '将来負担比率（分子）の構造'!M$53), NA())</f>
        <v>8701</v>
      </c>
      <c r="P67" s="137" t="e">
        <f>NA()</f>
        <v>#N/A</v>
      </c>
    </row>
  </sheetData>
  <sheetProtection password="851F" sheet="1" objects="1" scenarios="1"/>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4343599</v>
      </c>
      <c r="S5" s="671"/>
      <c r="T5" s="671"/>
      <c r="U5" s="671"/>
      <c r="V5" s="671"/>
      <c r="W5" s="671"/>
      <c r="X5" s="671"/>
      <c r="Y5" s="718"/>
      <c r="Z5" s="731">
        <v>26.7</v>
      </c>
      <c r="AA5" s="731"/>
      <c r="AB5" s="731"/>
      <c r="AC5" s="731"/>
      <c r="AD5" s="732">
        <v>4343599</v>
      </c>
      <c r="AE5" s="732"/>
      <c r="AF5" s="732"/>
      <c r="AG5" s="732"/>
      <c r="AH5" s="732"/>
      <c r="AI5" s="732"/>
      <c r="AJ5" s="732"/>
      <c r="AK5" s="732"/>
      <c r="AL5" s="719">
        <v>47.7</v>
      </c>
      <c r="AM5" s="688"/>
      <c r="AN5" s="688"/>
      <c r="AO5" s="720"/>
      <c r="AP5" s="707" t="s">
        <v>210</v>
      </c>
      <c r="AQ5" s="708"/>
      <c r="AR5" s="708"/>
      <c r="AS5" s="708"/>
      <c r="AT5" s="708"/>
      <c r="AU5" s="708"/>
      <c r="AV5" s="708"/>
      <c r="AW5" s="708"/>
      <c r="AX5" s="708"/>
      <c r="AY5" s="708"/>
      <c r="AZ5" s="708"/>
      <c r="BA5" s="708"/>
      <c r="BB5" s="708"/>
      <c r="BC5" s="708"/>
      <c r="BD5" s="708"/>
      <c r="BE5" s="708"/>
      <c r="BF5" s="709"/>
      <c r="BG5" s="620">
        <v>4262699</v>
      </c>
      <c r="BH5" s="621"/>
      <c r="BI5" s="621"/>
      <c r="BJ5" s="621"/>
      <c r="BK5" s="621"/>
      <c r="BL5" s="621"/>
      <c r="BM5" s="621"/>
      <c r="BN5" s="622"/>
      <c r="BO5" s="673">
        <v>98.1</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147119</v>
      </c>
      <c r="S6" s="621"/>
      <c r="T6" s="621"/>
      <c r="U6" s="621"/>
      <c r="V6" s="621"/>
      <c r="W6" s="621"/>
      <c r="X6" s="621"/>
      <c r="Y6" s="622"/>
      <c r="Z6" s="673">
        <v>0.9</v>
      </c>
      <c r="AA6" s="673"/>
      <c r="AB6" s="673"/>
      <c r="AC6" s="673"/>
      <c r="AD6" s="674">
        <v>147119</v>
      </c>
      <c r="AE6" s="674"/>
      <c r="AF6" s="674"/>
      <c r="AG6" s="674"/>
      <c r="AH6" s="674"/>
      <c r="AI6" s="674"/>
      <c r="AJ6" s="674"/>
      <c r="AK6" s="674"/>
      <c r="AL6" s="643">
        <v>1.6</v>
      </c>
      <c r="AM6" s="675"/>
      <c r="AN6" s="675"/>
      <c r="AO6" s="676"/>
      <c r="AP6" s="617" t="s">
        <v>216</v>
      </c>
      <c r="AQ6" s="618"/>
      <c r="AR6" s="618"/>
      <c r="AS6" s="618"/>
      <c r="AT6" s="618"/>
      <c r="AU6" s="618"/>
      <c r="AV6" s="618"/>
      <c r="AW6" s="618"/>
      <c r="AX6" s="618"/>
      <c r="AY6" s="618"/>
      <c r="AZ6" s="618"/>
      <c r="BA6" s="618"/>
      <c r="BB6" s="618"/>
      <c r="BC6" s="618"/>
      <c r="BD6" s="618"/>
      <c r="BE6" s="618"/>
      <c r="BF6" s="619"/>
      <c r="BG6" s="620">
        <v>4262699</v>
      </c>
      <c r="BH6" s="621"/>
      <c r="BI6" s="621"/>
      <c r="BJ6" s="621"/>
      <c r="BK6" s="621"/>
      <c r="BL6" s="621"/>
      <c r="BM6" s="621"/>
      <c r="BN6" s="622"/>
      <c r="BO6" s="673">
        <v>98.1</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200763</v>
      </c>
      <c r="CS6" s="621"/>
      <c r="CT6" s="621"/>
      <c r="CU6" s="621"/>
      <c r="CV6" s="621"/>
      <c r="CW6" s="621"/>
      <c r="CX6" s="621"/>
      <c r="CY6" s="622"/>
      <c r="CZ6" s="673">
        <v>1.3</v>
      </c>
      <c r="DA6" s="673"/>
      <c r="DB6" s="673"/>
      <c r="DC6" s="673"/>
      <c r="DD6" s="626" t="s">
        <v>211</v>
      </c>
      <c r="DE6" s="621"/>
      <c r="DF6" s="621"/>
      <c r="DG6" s="621"/>
      <c r="DH6" s="621"/>
      <c r="DI6" s="621"/>
      <c r="DJ6" s="621"/>
      <c r="DK6" s="621"/>
      <c r="DL6" s="621"/>
      <c r="DM6" s="621"/>
      <c r="DN6" s="621"/>
      <c r="DO6" s="621"/>
      <c r="DP6" s="622"/>
      <c r="DQ6" s="626">
        <v>200763</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3611</v>
      </c>
      <c r="S7" s="621"/>
      <c r="T7" s="621"/>
      <c r="U7" s="621"/>
      <c r="V7" s="621"/>
      <c r="W7" s="621"/>
      <c r="X7" s="621"/>
      <c r="Y7" s="622"/>
      <c r="Z7" s="673">
        <v>0</v>
      </c>
      <c r="AA7" s="673"/>
      <c r="AB7" s="673"/>
      <c r="AC7" s="673"/>
      <c r="AD7" s="674">
        <v>3611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1768282</v>
      </c>
      <c r="BH7" s="621"/>
      <c r="BI7" s="621"/>
      <c r="BJ7" s="621"/>
      <c r="BK7" s="621"/>
      <c r="BL7" s="621"/>
      <c r="BM7" s="621"/>
      <c r="BN7" s="622"/>
      <c r="BO7" s="673">
        <v>40.700000000000003</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2846177</v>
      </c>
      <c r="CS7" s="621"/>
      <c r="CT7" s="621"/>
      <c r="CU7" s="621"/>
      <c r="CV7" s="621"/>
      <c r="CW7" s="621"/>
      <c r="CX7" s="621"/>
      <c r="CY7" s="622"/>
      <c r="CZ7" s="673">
        <v>18.2</v>
      </c>
      <c r="DA7" s="673"/>
      <c r="DB7" s="673"/>
      <c r="DC7" s="673"/>
      <c r="DD7" s="626">
        <v>432800</v>
      </c>
      <c r="DE7" s="621"/>
      <c r="DF7" s="621"/>
      <c r="DG7" s="621"/>
      <c r="DH7" s="621"/>
      <c r="DI7" s="621"/>
      <c r="DJ7" s="621"/>
      <c r="DK7" s="621"/>
      <c r="DL7" s="621"/>
      <c r="DM7" s="621"/>
      <c r="DN7" s="621"/>
      <c r="DO7" s="621"/>
      <c r="DP7" s="622"/>
      <c r="DQ7" s="626">
        <v>2476867</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15839</v>
      </c>
      <c r="S8" s="621"/>
      <c r="T8" s="621"/>
      <c r="U8" s="621"/>
      <c r="V8" s="621"/>
      <c r="W8" s="621"/>
      <c r="X8" s="621"/>
      <c r="Y8" s="622"/>
      <c r="Z8" s="673">
        <v>0.1</v>
      </c>
      <c r="AA8" s="673"/>
      <c r="AB8" s="673"/>
      <c r="AC8" s="673"/>
      <c r="AD8" s="674">
        <v>15839</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66844</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5022909</v>
      </c>
      <c r="CS8" s="621"/>
      <c r="CT8" s="621"/>
      <c r="CU8" s="621"/>
      <c r="CV8" s="621"/>
      <c r="CW8" s="621"/>
      <c r="CX8" s="621"/>
      <c r="CY8" s="622"/>
      <c r="CZ8" s="673">
        <v>32.200000000000003</v>
      </c>
      <c r="DA8" s="673"/>
      <c r="DB8" s="673"/>
      <c r="DC8" s="673"/>
      <c r="DD8" s="626">
        <v>16110</v>
      </c>
      <c r="DE8" s="621"/>
      <c r="DF8" s="621"/>
      <c r="DG8" s="621"/>
      <c r="DH8" s="621"/>
      <c r="DI8" s="621"/>
      <c r="DJ8" s="621"/>
      <c r="DK8" s="621"/>
      <c r="DL8" s="621"/>
      <c r="DM8" s="621"/>
      <c r="DN8" s="621"/>
      <c r="DO8" s="621"/>
      <c r="DP8" s="622"/>
      <c r="DQ8" s="626">
        <v>2982854</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11687</v>
      </c>
      <c r="S9" s="621"/>
      <c r="T9" s="621"/>
      <c r="U9" s="621"/>
      <c r="V9" s="621"/>
      <c r="W9" s="621"/>
      <c r="X9" s="621"/>
      <c r="Y9" s="622"/>
      <c r="Z9" s="673">
        <v>0.1</v>
      </c>
      <c r="AA9" s="673"/>
      <c r="AB9" s="673"/>
      <c r="AC9" s="673"/>
      <c r="AD9" s="674">
        <v>11687</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1462394</v>
      </c>
      <c r="BH9" s="621"/>
      <c r="BI9" s="621"/>
      <c r="BJ9" s="621"/>
      <c r="BK9" s="621"/>
      <c r="BL9" s="621"/>
      <c r="BM9" s="621"/>
      <c r="BN9" s="622"/>
      <c r="BO9" s="673">
        <v>33.700000000000003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1739200</v>
      </c>
      <c r="CS9" s="621"/>
      <c r="CT9" s="621"/>
      <c r="CU9" s="621"/>
      <c r="CV9" s="621"/>
      <c r="CW9" s="621"/>
      <c r="CX9" s="621"/>
      <c r="CY9" s="622"/>
      <c r="CZ9" s="673">
        <v>11.1</v>
      </c>
      <c r="DA9" s="673"/>
      <c r="DB9" s="673"/>
      <c r="DC9" s="673"/>
      <c r="DD9" s="626">
        <v>428925</v>
      </c>
      <c r="DE9" s="621"/>
      <c r="DF9" s="621"/>
      <c r="DG9" s="621"/>
      <c r="DH9" s="621"/>
      <c r="DI9" s="621"/>
      <c r="DJ9" s="621"/>
      <c r="DK9" s="621"/>
      <c r="DL9" s="621"/>
      <c r="DM9" s="621"/>
      <c r="DN9" s="621"/>
      <c r="DO9" s="621"/>
      <c r="DP9" s="622"/>
      <c r="DQ9" s="626">
        <v>1144383</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598149</v>
      </c>
      <c r="S10" s="621"/>
      <c r="T10" s="621"/>
      <c r="U10" s="621"/>
      <c r="V10" s="621"/>
      <c r="W10" s="621"/>
      <c r="X10" s="621"/>
      <c r="Y10" s="622"/>
      <c r="Z10" s="673">
        <v>3.7</v>
      </c>
      <c r="AA10" s="673"/>
      <c r="AB10" s="673"/>
      <c r="AC10" s="673"/>
      <c r="AD10" s="674">
        <v>598149</v>
      </c>
      <c r="AE10" s="674"/>
      <c r="AF10" s="674"/>
      <c r="AG10" s="674"/>
      <c r="AH10" s="674"/>
      <c r="AI10" s="674"/>
      <c r="AJ10" s="674"/>
      <c r="AK10" s="674"/>
      <c r="AL10" s="643">
        <v>6.6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124761</v>
      </c>
      <c r="BH10" s="621"/>
      <c r="BI10" s="621"/>
      <c r="BJ10" s="621"/>
      <c r="BK10" s="621"/>
      <c r="BL10" s="621"/>
      <c r="BM10" s="621"/>
      <c r="BN10" s="622"/>
      <c r="BO10" s="673">
        <v>2.9</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1299</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1299</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15386</v>
      </c>
      <c r="S11" s="621"/>
      <c r="T11" s="621"/>
      <c r="U11" s="621"/>
      <c r="V11" s="621"/>
      <c r="W11" s="621"/>
      <c r="X11" s="621"/>
      <c r="Y11" s="622"/>
      <c r="Z11" s="673">
        <v>0.1</v>
      </c>
      <c r="AA11" s="673"/>
      <c r="AB11" s="673"/>
      <c r="AC11" s="673"/>
      <c r="AD11" s="674">
        <v>15386</v>
      </c>
      <c r="AE11" s="674"/>
      <c r="AF11" s="674"/>
      <c r="AG11" s="674"/>
      <c r="AH11" s="674"/>
      <c r="AI11" s="674"/>
      <c r="AJ11" s="674"/>
      <c r="AK11" s="674"/>
      <c r="AL11" s="643">
        <v>0.2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114283</v>
      </c>
      <c r="BH11" s="621"/>
      <c r="BI11" s="621"/>
      <c r="BJ11" s="621"/>
      <c r="BK11" s="621"/>
      <c r="BL11" s="621"/>
      <c r="BM11" s="621"/>
      <c r="BN11" s="622"/>
      <c r="BO11" s="673">
        <v>2.6</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584948</v>
      </c>
      <c r="CS11" s="621"/>
      <c r="CT11" s="621"/>
      <c r="CU11" s="621"/>
      <c r="CV11" s="621"/>
      <c r="CW11" s="621"/>
      <c r="CX11" s="621"/>
      <c r="CY11" s="622"/>
      <c r="CZ11" s="673">
        <v>3.7</v>
      </c>
      <c r="DA11" s="673"/>
      <c r="DB11" s="673"/>
      <c r="DC11" s="673"/>
      <c r="DD11" s="626">
        <v>207548</v>
      </c>
      <c r="DE11" s="621"/>
      <c r="DF11" s="621"/>
      <c r="DG11" s="621"/>
      <c r="DH11" s="621"/>
      <c r="DI11" s="621"/>
      <c r="DJ11" s="621"/>
      <c r="DK11" s="621"/>
      <c r="DL11" s="621"/>
      <c r="DM11" s="621"/>
      <c r="DN11" s="621"/>
      <c r="DO11" s="621"/>
      <c r="DP11" s="622"/>
      <c r="DQ11" s="626">
        <v>389578</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2129730</v>
      </c>
      <c r="BH12" s="621"/>
      <c r="BI12" s="621"/>
      <c r="BJ12" s="621"/>
      <c r="BK12" s="621"/>
      <c r="BL12" s="621"/>
      <c r="BM12" s="621"/>
      <c r="BN12" s="622"/>
      <c r="BO12" s="673">
        <v>49</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350144</v>
      </c>
      <c r="CS12" s="621"/>
      <c r="CT12" s="621"/>
      <c r="CU12" s="621"/>
      <c r="CV12" s="621"/>
      <c r="CW12" s="621"/>
      <c r="CX12" s="621"/>
      <c r="CY12" s="622"/>
      <c r="CZ12" s="673">
        <v>2.2000000000000002</v>
      </c>
      <c r="DA12" s="673"/>
      <c r="DB12" s="673"/>
      <c r="DC12" s="673"/>
      <c r="DD12" s="626">
        <v>7222</v>
      </c>
      <c r="DE12" s="621"/>
      <c r="DF12" s="621"/>
      <c r="DG12" s="621"/>
      <c r="DH12" s="621"/>
      <c r="DI12" s="621"/>
      <c r="DJ12" s="621"/>
      <c r="DK12" s="621"/>
      <c r="DL12" s="621"/>
      <c r="DM12" s="621"/>
      <c r="DN12" s="621"/>
      <c r="DO12" s="621"/>
      <c r="DP12" s="622"/>
      <c r="DQ12" s="626">
        <v>230198</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39187</v>
      </c>
      <c r="S13" s="621"/>
      <c r="T13" s="621"/>
      <c r="U13" s="621"/>
      <c r="V13" s="621"/>
      <c r="W13" s="621"/>
      <c r="X13" s="621"/>
      <c r="Y13" s="622"/>
      <c r="Z13" s="673">
        <v>0.2</v>
      </c>
      <c r="AA13" s="673"/>
      <c r="AB13" s="673"/>
      <c r="AC13" s="673"/>
      <c r="AD13" s="674">
        <v>39187</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2117565</v>
      </c>
      <c r="BH13" s="621"/>
      <c r="BI13" s="621"/>
      <c r="BJ13" s="621"/>
      <c r="BK13" s="621"/>
      <c r="BL13" s="621"/>
      <c r="BM13" s="621"/>
      <c r="BN13" s="622"/>
      <c r="BO13" s="673">
        <v>48.8</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827191</v>
      </c>
      <c r="CS13" s="621"/>
      <c r="CT13" s="621"/>
      <c r="CU13" s="621"/>
      <c r="CV13" s="621"/>
      <c r="CW13" s="621"/>
      <c r="CX13" s="621"/>
      <c r="CY13" s="622"/>
      <c r="CZ13" s="673">
        <v>5.3</v>
      </c>
      <c r="DA13" s="673"/>
      <c r="DB13" s="673"/>
      <c r="DC13" s="673"/>
      <c r="DD13" s="626">
        <v>536147</v>
      </c>
      <c r="DE13" s="621"/>
      <c r="DF13" s="621"/>
      <c r="DG13" s="621"/>
      <c r="DH13" s="621"/>
      <c r="DI13" s="621"/>
      <c r="DJ13" s="621"/>
      <c r="DK13" s="621"/>
      <c r="DL13" s="621"/>
      <c r="DM13" s="621"/>
      <c r="DN13" s="621"/>
      <c r="DO13" s="621"/>
      <c r="DP13" s="622"/>
      <c r="DQ13" s="626">
        <v>392439</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98249</v>
      </c>
      <c r="BH14" s="621"/>
      <c r="BI14" s="621"/>
      <c r="BJ14" s="621"/>
      <c r="BK14" s="621"/>
      <c r="BL14" s="621"/>
      <c r="BM14" s="621"/>
      <c r="BN14" s="622"/>
      <c r="BO14" s="673">
        <v>2.2999999999999998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874125</v>
      </c>
      <c r="CS14" s="621"/>
      <c r="CT14" s="621"/>
      <c r="CU14" s="621"/>
      <c r="CV14" s="621"/>
      <c r="CW14" s="621"/>
      <c r="CX14" s="621"/>
      <c r="CY14" s="622"/>
      <c r="CZ14" s="673">
        <v>5.6</v>
      </c>
      <c r="DA14" s="673"/>
      <c r="DB14" s="673"/>
      <c r="DC14" s="673"/>
      <c r="DD14" s="626">
        <v>152606</v>
      </c>
      <c r="DE14" s="621"/>
      <c r="DF14" s="621"/>
      <c r="DG14" s="621"/>
      <c r="DH14" s="621"/>
      <c r="DI14" s="621"/>
      <c r="DJ14" s="621"/>
      <c r="DK14" s="621"/>
      <c r="DL14" s="621"/>
      <c r="DM14" s="621"/>
      <c r="DN14" s="621"/>
      <c r="DO14" s="621"/>
      <c r="DP14" s="622"/>
      <c r="DQ14" s="626">
        <v>723345</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10227</v>
      </c>
      <c r="S15" s="621"/>
      <c r="T15" s="621"/>
      <c r="U15" s="621"/>
      <c r="V15" s="621"/>
      <c r="W15" s="621"/>
      <c r="X15" s="621"/>
      <c r="Y15" s="622"/>
      <c r="Z15" s="673">
        <v>0.1</v>
      </c>
      <c r="AA15" s="673"/>
      <c r="AB15" s="673"/>
      <c r="AC15" s="673"/>
      <c r="AD15" s="674">
        <v>10227</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266038</v>
      </c>
      <c r="BH15" s="621"/>
      <c r="BI15" s="621"/>
      <c r="BJ15" s="621"/>
      <c r="BK15" s="621"/>
      <c r="BL15" s="621"/>
      <c r="BM15" s="621"/>
      <c r="BN15" s="622"/>
      <c r="BO15" s="673">
        <v>6.1</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1472003</v>
      </c>
      <c r="CS15" s="621"/>
      <c r="CT15" s="621"/>
      <c r="CU15" s="621"/>
      <c r="CV15" s="621"/>
      <c r="CW15" s="621"/>
      <c r="CX15" s="621"/>
      <c r="CY15" s="622"/>
      <c r="CZ15" s="673">
        <v>9.4</v>
      </c>
      <c r="DA15" s="673"/>
      <c r="DB15" s="673"/>
      <c r="DC15" s="673"/>
      <c r="DD15" s="626">
        <v>162463</v>
      </c>
      <c r="DE15" s="621"/>
      <c r="DF15" s="621"/>
      <c r="DG15" s="621"/>
      <c r="DH15" s="621"/>
      <c r="DI15" s="621"/>
      <c r="DJ15" s="621"/>
      <c r="DK15" s="621"/>
      <c r="DL15" s="621"/>
      <c r="DM15" s="621"/>
      <c r="DN15" s="621"/>
      <c r="DO15" s="621"/>
      <c r="DP15" s="622"/>
      <c r="DQ15" s="626">
        <v>1124433</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4602200</v>
      </c>
      <c r="S16" s="621"/>
      <c r="T16" s="621"/>
      <c r="U16" s="621"/>
      <c r="V16" s="621"/>
      <c r="W16" s="621"/>
      <c r="X16" s="621"/>
      <c r="Y16" s="622"/>
      <c r="Z16" s="673">
        <v>28.3</v>
      </c>
      <c r="AA16" s="673"/>
      <c r="AB16" s="673"/>
      <c r="AC16" s="673"/>
      <c r="AD16" s="674">
        <v>3893698</v>
      </c>
      <c r="AE16" s="674"/>
      <c r="AF16" s="674"/>
      <c r="AG16" s="674"/>
      <c r="AH16" s="674"/>
      <c r="AI16" s="674"/>
      <c r="AJ16" s="674"/>
      <c r="AK16" s="674"/>
      <c r="AL16" s="643">
        <v>42.8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35482</v>
      </c>
      <c r="CS16" s="621"/>
      <c r="CT16" s="621"/>
      <c r="CU16" s="621"/>
      <c r="CV16" s="621"/>
      <c r="CW16" s="621"/>
      <c r="CX16" s="621"/>
      <c r="CY16" s="622"/>
      <c r="CZ16" s="673">
        <v>0.2</v>
      </c>
      <c r="DA16" s="673"/>
      <c r="DB16" s="673"/>
      <c r="DC16" s="673"/>
      <c r="DD16" s="626" t="s">
        <v>112</v>
      </c>
      <c r="DE16" s="621"/>
      <c r="DF16" s="621"/>
      <c r="DG16" s="621"/>
      <c r="DH16" s="621"/>
      <c r="DI16" s="621"/>
      <c r="DJ16" s="621"/>
      <c r="DK16" s="621"/>
      <c r="DL16" s="621"/>
      <c r="DM16" s="621"/>
      <c r="DN16" s="621"/>
      <c r="DO16" s="621"/>
      <c r="DP16" s="622"/>
      <c r="DQ16" s="626">
        <v>6426</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3893698</v>
      </c>
      <c r="S17" s="621"/>
      <c r="T17" s="621"/>
      <c r="U17" s="621"/>
      <c r="V17" s="621"/>
      <c r="W17" s="621"/>
      <c r="X17" s="621"/>
      <c r="Y17" s="622"/>
      <c r="Z17" s="673">
        <v>24</v>
      </c>
      <c r="AA17" s="673"/>
      <c r="AB17" s="673"/>
      <c r="AC17" s="673"/>
      <c r="AD17" s="674">
        <v>3893698</v>
      </c>
      <c r="AE17" s="674"/>
      <c r="AF17" s="674"/>
      <c r="AG17" s="674"/>
      <c r="AH17" s="674"/>
      <c r="AI17" s="674"/>
      <c r="AJ17" s="674"/>
      <c r="AK17" s="674"/>
      <c r="AL17" s="643">
        <v>42.8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v>400</v>
      </c>
      <c r="BH17" s="621"/>
      <c r="BI17" s="621"/>
      <c r="BJ17" s="621"/>
      <c r="BK17" s="621"/>
      <c r="BL17" s="621"/>
      <c r="BM17" s="621"/>
      <c r="BN17" s="622"/>
      <c r="BO17" s="673">
        <v>0</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1661211</v>
      </c>
      <c r="CS17" s="621"/>
      <c r="CT17" s="621"/>
      <c r="CU17" s="621"/>
      <c r="CV17" s="621"/>
      <c r="CW17" s="621"/>
      <c r="CX17" s="621"/>
      <c r="CY17" s="622"/>
      <c r="CZ17" s="673">
        <v>10.6</v>
      </c>
      <c r="DA17" s="673"/>
      <c r="DB17" s="673"/>
      <c r="DC17" s="673"/>
      <c r="DD17" s="626" t="s">
        <v>112</v>
      </c>
      <c r="DE17" s="621"/>
      <c r="DF17" s="621"/>
      <c r="DG17" s="621"/>
      <c r="DH17" s="621"/>
      <c r="DI17" s="621"/>
      <c r="DJ17" s="621"/>
      <c r="DK17" s="621"/>
      <c r="DL17" s="621"/>
      <c r="DM17" s="621"/>
      <c r="DN17" s="621"/>
      <c r="DO17" s="621"/>
      <c r="DP17" s="622"/>
      <c r="DQ17" s="626">
        <v>1645631</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708476</v>
      </c>
      <c r="S18" s="621"/>
      <c r="T18" s="621"/>
      <c r="U18" s="621"/>
      <c r="V18" s="621"/>
      <c r="W18" s="621"/>
      <c r="X18" s="621"/>
      <c r="Y18" s="622"/>
      <c r="Z18" s="673">
        <v>4.4000000000000004</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26</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80900</v>
      </c>
      <c r="BH19" s="621"/>
      <c r="BI19" s="621"/>
      <c r="BJ19" s="621"/>
      <c r="BK19" s="621"/>
      <c r="BL19" s="621"/>
      <c r="BM19" s="621"/>
      <c r="BN19" s="622"/>
      <c r="BO19" s="673">
        <v>1.9</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9787004</v>
      </c>
      <c r="S20" s="621"/>
      <c r="T20" s="621"/>
      <c r="U20" s="621"/>
      <c r="V20" s="621"/>
      <c r="W20" s="621"/>
      <c r="X20" s="621"/>
      <c r="Y20" s="622"/>
      <c r="Z20" s="673">
        <v>60.2</v>
      </c>
      <c r="AA20" s="673"/>
      <c r="AB20" s="673"/>
      <c r="AC20" s="673"/>
      <c r="AD20" s="674">
        <v>9078502</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80900</v>
      </c>
      <c r="BH20" s="621"/>
      <c r="BI20" s="621"/>
      <c r="BJ20" s="621"/>
      <c r="BK20" s="621"/>
      <c r="BL20" s="621"/>
      <c r="BM20" s="621"/>
      <c r="BN20" s="622"/>
      <c r="BO20" s="673">
        <v>1.9</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15615452</v>
      </c>
      <c r="CS20" s="621"/>
      <c r="CT20" s="621"/>
      <c r="CU20" s="621"/>
      <c r="CV20" s="621"/>
      <c r="CW20" s="621"/>
      <c r="CX20" s="621"/>
      <c r="CY20" s="622"/>
      <c r="CZ20" s="673">
        <v>100</v>
      </c>
      <c r="DA20" s="673"/>
      <c r="DB20" s="673"/>
      <c r="DC20" s="673"/>
      <c r="DD20" s="626">
        <v>1943821</v>
      </c>
      <c r="DE20" s="621"/>
      <c r="DF20" s="621"/>
      <c r="DG20" s="621"/>
      <c r="DH20" s="621"/>
      <c r="DI20" s="621"/>
      <c r="DJ20" s="621"/>
      <c r="DK20" s="621"/>
      <c r="DL20" s="621"/>
      <c r="DM20" s="621"/>
      <c r="DN20" s="621"/>
      <c r="DO20" s="621"/>
      <c r="DP20" s="622"/>
      <c r="DQ20" s="626">
        <v>11318216</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5118</v>
      </c>
      <c r="S21" s="621"/>
      <c r="T21" s="621"/>
      <c r="U21" s="621"/>
      <c r="V21" s="621"/>
      <c r="W21" s="621"/>
      <c r="X21" s="621"/>
      <c r="Y21" s="622"/>
      <c r="Z21" s="673">
        <v>0</v>
      </c>
      <c r="AA21" s="673"/>
      <c r="AB21" s="673"/>
      <c r="AC21" s="673"/>
      <c r="AD21" s="674">
        <v>5118</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80900</v>
      </c>
      <c r="BH21" s="621"/>
      <c r="BI21" s="621"/>
      <c r="BJ21" s="621"/>
      <c r="BK21" s="621"/>
      <c r="BL21" s="621"/>
      <c r="BM21" s="621"/>
      <c r="BN21" s="622"/>
      <c r="BO21" s="673">
        <v>1.9</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22199</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147701</v>
      </c>
      <c r="S23" s="621"/>
      <c r="T23" s="621"/>
      <c r="U23" s="621"/>
      <c r="V23" s="621"/>
      <c r="W23" s="621"/>
      <c r="X23" s="621"/>
      <c r="Y23" s="622"/>
      <c r="Z23" s="673">
        <v>0.9</v>
      </c>
      <c r="AA23" s="673"/>
      <c r="AB23" s="673"/>
      <c r="AC23" s="673"/>
      <c r="AD23" s="674">
        <v>10506</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269902</v>
      </c>
      <c r="S24" s="621"/>
      <c r="T24" s="621"/>
      <c r="U24" s="621"/>
      <c r="V24" s="621"/>
      <c r="W24" s="621"/>
      <c r="X24" s="621"/>
      <c r="Y24" s="622"/>
      <c r="Z24" s="673">
        <v>1.7</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7473514</v>
      </c>
      <c r="CS24" s="671"/>
      <c r="CT24" s="671"/>
      <c r="CU24" s="671"/>
      <c r="CV24" s="671"/>
      <c r="CW24" s="671"/>
      <c r="CX24" s="671"/>
      <c r="CY24" s="718"/>
      <c r="CZ24" s="722">
        <v>47.9</v>
      </c>
      <c r="DA24" s="723"/>
      <c r="DB24" s="723"/>
      <c r="DC24" s="724"/>
      <c r="DD24" s="717">
        <v>5676507</v>
      </c>
      <c r="DE24" s="671"/>
      <c r="DF24" s="671"/>
      <c r="DG24" s="671"/>
      <c r="DH24" s="671"/>
      <c r="DI24" s="671"/>
      <c r="DJ24" s="671"/>
      <c r="DK24" s="718"/>
      <c r="DL24" s="717">
        <v>5662770</v>
      </c>
      <c r="DM24" s="671"/>
      <c r="DN24" s="671"/>
      <c r="DO24" s="671"/>
      <c r="DP24" s="671"/>
      <c r="DQ24" s="671"/>
      <c r="DR24" s="671"/>
      <c r="DS24" s="671"/>
      <c r="DT24" s="671"/>
      <c r="DU24" s="671"/>
      <c r="DV24" s="718"/>
      <c r="DW24" s="719">
        <v>58.7</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1769555</v>
      </c>
      <c r="S25" s="621"/>
      <c r="T25" s="621"/>
      <c r="U25" s="621"/>
      <c r="V25" s="621"/>
      <c r="W25" s="621"/>
      <c r="X25" s="621"/>
      <c r="Y25" s="622"/>
      <c r="Z25" s="673">
        <v>10.9</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3421738</v>
      </c>
      <c r="CS25" s="639"/>
      <c r="CT25" s="639"/>
      <c r="CU25" s="639"/>
      <c r="CV25" s="639"/>
      <c r="CW25" s="639"/>
      <c r="CX25" s="639"/>
      <c r="CY25" s="640"/>
      <c r="CZ25" s="623">
        <v>21.9</v>
      </c>
      <c r="DA25" s="641"/>
      <c r="DB25" s="641"/>
      <c r="DC25" s="642"/>
      <c r="DD25" s="626">
        <v>3212659</v>
      </c>
      <c r="DE25" s="639"/>
      <c r="DF25" s="639"/>
      <c r="DG25" s="639"/>
      <c r="DH25" s="639"/>
      <c r="DI25" s="639"/>
      <c r="DJ25" s="639"/>
      <c r="DK25" s="640"/>
      <c r="DL25" s="626">
        <v>3199064</v>
      </c>
      <c r="DM25" s="639"/>
      <c r="DN25" s="639"/>
      <c r="DO25" s="639"/>
      <c r="DP25" s="639"/>
      <c r="DQ25" s="639"/>
      <c r="DR25" s="639"/>
      <c r="DS25" s="639"/>
      <c r="DT25" s="639"/>
      <c r="DU25" s="639"/>
      <c r="DV25" s="640"/>
      <c r="DW25" s="643">
        <v>33.200000000000003</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2280255</v>
      </c>
      <c r="CS26" s="621"/>
      <c r="CT26" s="621"/>
      <c r="CU26" s="621"/>
      <c r="CV26" s="621"/>
      <c r="CW26" s="621"/>
      <c r="CX26" s="621"/>
      <c r="CY26" s="622"/>
      <c r="CZ26" s="623">
        <v>14.6</v>
      </c>
      <c r="DA26" s="641"/>
      <c r="DB26" s="641"/>
      <c r="DC26" s="642"/>
      <c r="DD26" s="626">
        <v>2081004</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908905</v>
      </c>
      <c r="S27" s="621"/>
      <c r="T27" s="621"/>
      <c r="U27" s="621"/>
      <c r="V27" s="621"/>
      <c r="W27" s="621"/>
      <c r="X27" s="621"/>
      <c r="Y27" s="622"/>
      <c r="Z27" s="673">
        <v>5.6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4343599</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2390591</v>
      </c>
      <c r="CS27" s="639"/>
      <c r="CT27" s="639"/>
      <c r="CU27" s="639"/>
      <c r="CV27" s="639"/>
      <c r="CW27" s="639"/>
      <c r="CX27" s="639"/>
      <c r="CY27" s="640"/>
      <c r="CZ27" s="623">
        <v>15.3</v>
      </c>
      <c r="DA27" s="641"/>
      <c r="DB27" s="641"/>
      <c r="DC27" s="642"/>
      <c r="DD27" s="626">
        <v>818243</v>
      </c>
      <c r="DE27" s="639"/>
      <c r="DF27" s="639"/>
      <c r="DG27" s="639"/>
      <c r="DH27" s="639"/>
      <c r="DI27" s="639"/>
      <c r="DJ27" s="639"/>
      <c r="DK27" s="640"/>
      <c r="DL27" s="626">
        <v>818101</v>
      </c>
      <c r="DM27" s="639"/>
      <c r="DN27" s="639"/>
      <c r="DO27" s="639"/>
      <c r="DP27" s="639"/>
      <c r="DQ27" s="639"/>
      <c r="DR27" s="639"/>
      <c r="DS27" s="639"/>
      <c r="DT27" s="639"/>
      <c r="DU27" s="639"/>
      <c r="DV27" s="640"/>
      <c r="DW27" s="643">
        <v>8.5</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35063</v>
      </c>
      <c r="S28" s="621"/>
      <c r="T28" s="621"/>
      <c r="U28" s="621"/>
      <c r="V28" s="621"/>
      <c r="W28" s="621"/>
      <c r="X28" s="621"/>
      <c r="Y28" s="622"/>
      <c r="Z28" s="673">
        <v>0.2</v>
      </c>
      <c r="AA28" s="673"/>
      <c r="AB28" s="673"/>
      <c r="AC28" s="673"/>
      <c r="AD28" s="674">
        <v>13188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1661185</v>
      </c>
      <c r="CS28" s="621"/>
      <c r="CT28" s="621"/>
      <c r="CU28" s="621"/>
      <c r="CV28" s="621"/>
      <c r="CW28" s="621"/>
      <c r="CX28" s="621"/>
      <c r="CY28" s="622"/>
      <c r="CZ28" s="623">
        <v>10.6</v>
      </c>
      <c r="DA28" s="641"/>
      <c r="DB28" s="641"/>
      <c r="DC28" s="642"/>
      <c r="DD28" s="626">
        <v>1645605</v>
      </c>
      <c r="DE28" s="621"/>
      <c r="DF28" s="621"/>
      <c r="DG28" s="621"/>
      <c r="DH28" s="621"/>
      <c r="DI28" s="621"/>
      <c r="DJ28" s="621"/>
      <c r="DK28" s="622"/>
      <c r="DL28" s="626">
        <v>1645605</v>
      </c>
      <c r="DM28" s="621"/>
      <c r="DN28" s="621"/>
      <c r="DO28" s="621"/>
      <c r="DP28" s="621"/>
      <c r="DQ28" s="621"/>
      <c r="DR28" s="621"/>
      <c r="DS28" s="621"/>
      <c r="DT28" s="621"/>
      <c r="DU28" s="621"/>
      <c r="DV28" s="622"/>
      <c r="DW28" s="643">
        <v>17.100000000000001</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182039</v>
      </c>
      <c r="S29" s="621"/>
      <c r="T29" s="621"/>
      <c r="U29" s="621"/>
      <c r="V29" s="621"/>
      <c r="W29" s="621"/>
      <c r="X29" s="621"/>
      <c r="Y29" s="622"/>
      <c r="Z29" s="673">
        <v>1.1000000000000001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1661185</v>
      </c>
      <c r="CS29" s="639"/>
      <c r="CT29" s="639"/>
      <c r="CU29" s="639"/>
      <c r="CV29" s="639"/>
      <c r="CW29" s="639"/>
      <c r="CX29" s="639"/>
      <c r="CY29" s="640"/>
      <c r="CZ29" s="623">
        <v>10.6</v>
      </c>
      <c r="DA29" s="641"/>
      <c r="DB29" s="641"/>
      <c r="DC29" s="642"/>
      <c r="DD29" s="626">
        <v>1645605</v>
      </c>
      <c r="DE29" s="639"/>
      <c r="DF29" s="639"/>
      <c r="DG29" s="639"/>
      <c r="DH29" s="639"/>
      <c r="DI29" s="639"/>
      <c r="DJ29" s="639"/>
      <c r="DK29" s="640"/>
      <c r="DL29" s="626">
        <v>1645605</v>
      </c>
      <c r="DM29" s="639"/>
      <c r="DN29" s="639"/>
      <c r="DO29" s="639"/>
      <c r="DP29" s="639"/>
      <c r="DQ29" s="639"/>
      <c r="DR29" s="639"/>
      <c r="DS29" s="639"/>
      <c r="DT29" s="639"/>
      <c r="DU29" s="639"/>
      <c r="DV29" s="640"/>
      <c r="DW29" s="643">
        <v>17.100000000000001</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820351</v>
      </c>
      <c r="S30" s="621"/>
      <c r="T30" s="621"/>
      <c r="U30" s="621"/>
      <c r="V30" s="621"/>
      <c r="W30" s="621"/>
      <c r="X30" s="621"/>
      <c r="Y30" s="622"/>
      <c r="Z30" s="673">
        <v>5</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98.6</v>
      </c>
      <c r="BH30" s="687"/>
      <c r="BI30" s="687"/>
      <c r="BJ30" s="687"/>
      <c r="BK30" s="687"/>
      <c r="BL30" s="687"/>
      <c r="BM30" s="688">
        <v>93.6</v>
      </c>
      <c r="BN30" s="687"/>
      <c r="BO30" s="687"/>
      <c r="BP30" s="687"/>
      <c r="BQ30" s="689"/>
      <c r="BR30" s="686">
        <v>98.3</v>
      </c>
      <c r="BS30" s="687"/>
      <c r="BT30" s="687"/>
      <c r="BU30" s="687"/>
      <c r="BV30" s="687"/>
      <c r="BW30" s="687"/>
      <c r="BX30" s="688">
        <v>93.2</v>
      </c>
      <c r="BY30" s="687"/>
      <c r="BZ30" s="687"/>
      <c r="CA30" s="687"/>
      <c r="CB30" s="689"/>
      <c r="CD30" s="692"/>
      <c r="CE30" s="693"/>
      <c r="CF30" s="657" t="s">
        <v>293</v>
      </c>
      <c r="CG30" s="654"/>
      <c r="CH30" s="654"/>
      <c r="CI30" s="654"/>
      <c r="CJ30" s="654"/>
      <c r="CK30" s="654"/>
      <c r="CL30" s="654"/>
      <c r="CM30" s="654"/>
      <c r="CN30" s="654"/>
      <c r="CO30" s="654"/>
      <c r="CP30" s="654"/>
      <c r="CQ30" s="655"/>
      <c r="CR30" s="620">
        <v>1465306</v>
      </c>
      <c r="CS30" s="621"/>
      <c r="CT30" s="621"/>
      <c r="CU30" s="621"/>
      <c r="CV30" s="621"/>
      <c r="CW30" s="621"/>
      <c r="CX30" s="621"/>
      <c r="CY30" s="622"/>
      <c r="CZ30" s="623">
        <v>9.4</v>
      </c>
      <c r="DA30" s="641"/>
      <c r="DB30" s="641"/>
      <c r="DC30" s="642"/>
      <c r="DD30" s="626">
        <v>1452276</v>
      </c>
      <c r="DE30" s="621"/>
      <c r="DF30" s="621"/>
      <c r="DG30" s="621"/>
      <c r="DH30" s="621"/>
      <c r="DI30" s="621"/>
      <c r="DJ30" s="621"/>
      <c r="DK30" s="622"/>
      <c r="DL30" s="626">
        <v>1452276</v>
      </c>
      <c r="DM30" s="621"/>
      <c r="DN30" s="621"/>
      <c r="DO30" s="621"/>
      <c r="DP30" s="621"/>
      <c r="DQ30" s="621"/>
      <c r="DR30" s="621"/>
      <c r="DS30" s="621"/>
      <c r="DT30" s="621"/>
      <c r="DU30" s="621"/>
      <c r="DV30" s="622"/>
      <c r="DW30" s="643">
        <v>15.1</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691317</v>
      </c>
      <c r="S31" s="621"/>
      <c r="T31" s="621"/>
      <c r="U31" s="621"/>
      <c r="V31" s="621"/>
      <c r="W31" s="621"/>
      <c r="X31" s="621"/>
      <c r="Y31" s="622"/>
      <c r="Z31" s="673">
        <v>4.3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98.5</v>
      </c>
      <c r="BH31" s="639"/>
      <c r="BI31" s="639"/>
      <c r="BJ31" s="639"/>
      <c r="BK31" s="639"/>
      <c r="BL31" s="639"/>
      <c r="BM31" s="675">
        <v>92.4</v>
      </c>
      <c r="BN31" s="685"/>
      <c r="BO31" s="685"/>
      <c r="BP31" s="685"/>
      <c r="BQ31" s="649"/>
      <c r="BR31" s="684">
        <v>97.8</v>
      </c>
      <c r="BS31" s="639"/>
      <c r="BT31" s="639"/>
      <c r="BU31" s="639"/>
      <c r="BV31" s="639"/>
      <c r="BW31" s="639"/>
      <c r="BX31" s="675">
        <v>91.9</v>
      </c>
      <c r="BY31" s="685"/>
      <c r="BZ31" s="685"/>
      <c r="CA31" s="685"/>
      <c r="CB31" s="649"/>
      <c r="CD31" s="692"/>
      <c r="CE31" s="693"/>
      <c r="CF31" s="657" t="s">
        <v>297</v>
      </c>
      <c r="CG31" s="654"/>
      <c r="CH31" s="654"/>
      <c r="CI31" s="654"/>
      <c r="CJ31" s="654"/>
      <c r="CK31" s="654"/>
      <c r="CL31" s="654"/>
      <c r="CM31" s="654"/>
      <c r="CN31" s="654"/>
      <c r="CO31" s="654"/>
      <c r="CP31" s="654"/>
      <c r="CQ31" s="655"/>
      <c r="CR31" s="620">
        <v>195879</v>
      </c>
      <c r="CS31" s="639"/>
      <c r="CT31" s="639"/>
      <c r="CU31" s="639"/>
      <c r="CV31" s="639"/>
      <c r="CW31" s="639"/>
      <c r="CX31" s="639"/>
      <c r="CY31" s="640"/>
      <c r="CZ31" s="623">
        <v>1.3</v>
      </c>
      <c r="DA31" s="641"/>
      <c r="DB31" s="641"/>
      <c r="DC31" s="642"/>
      <c r="DD31" s="626">
        <v>193329</v>
      </c>
      <c r="DE31" s="639"/>
      <c r="DF31" s="639"/>
      <c r="DG31" s="639"/>
      <c r="DH31" s="639"/>
      <c r="DI31" s="639"/>
      <c r="DJ31" s="639"/>
      <c r="DK31" s="640"/>
      <c r="DL31" s="626">
        <v>193329</v>
      </c>
      <c r="DM31" s="639"/>
      <c r="DN31" s="639"/>
      <c r="DO31" s="639"/>
      <c r="DP31" s="639"/>
      <c r="DQ31" s="639"/>
      <c r="DR31" s="639"/>
      <c r="DS31" s="639"/>
      <c r="DT31" s="639"/>
      <c r="DU31" s="639"/>
      <c r="DV31" s="640"/>
      <c r="DW31" s="643">
        <v>2</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384155</v>
      </c>
      <c r="S32" s="621"/>
      <c r="T32" s="621"/>
      <c r="U32" s="621"/>
      <c r="V32" s="621"/>
      <c r="W32" s="621"/>
      <c r="X32" s="621"/>
      <c r="Y32" s="622"/>
      <c r="Z32" s="673">
        <v>2.4</v>
      </c>
      <c r="AA32" s="673"/>
      <c r="AB32" s="673"/>
      <c r="AC32" s="673"/>
      <c r="AD32" s="674">
        <v>461</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98.6</v>
      </c>
      <c r="BH32" s="605"/>
      <c r="BI32" s="605"/>
      <c r="BJ32" s="605"/>
      <c r="BK32" s="605"/>
      <c r="BL32" s="605"/>
      <c r="BM32" s="668">
        <v>94</v>
      </c>
      <c r="BN32" s="605"/>
      <c r="BO32" s="605"/>
      <c r="BP32" s="605"/>
      <c r="BQ32" s="662"/>
      <c r="BR32" s="683">
        <v>98.5</v>
      </c>
      <c r="BS32" s="605"/>
      <c r="BT32" s="605"/>
      <c r="BU32" s="605"/>
      <c r="BV32" s="605"/>
      <c r="BW32" s="605"/>
      <c r="BX32" s="668">
        <v>93.7</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1231495</v>
      </c>
      <c r="S33" s="621"/>
      <c r="T33" s="621"/>
      <c r="U33" s="621"/>
      <c r="V33" s="621"/>
      <c r="W33" s="621"/>
      <c r="X33" s="621"/>
      <c r="Y33" s="622"/>
      <c r="Z33" s="673">
        <v>7.6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6162635</v>
      </c>
      <c r="CS33" s="639"/>
      <c r="CT33" s="639"/>
      <c r="CU33" s="639"/>
      <c r="CV33" s="639"/>
      <c r="CW33" s="639"/>
      <c r="CX33" s="639"/>
      <c r="CY33" s="640"/>
      <c r="CZ33" s="623">
        <v>39.5</v>
      </c>
      <c r="DA33" s="641"/>
      <c r="DB33" s="641"/>
      <c r="DC33" s="642"/>
      <c r="DD33" s="626">
        <v>4719632</v>
      </c>
      <c r="DE33" s="639"/>
      <c r="DF33" s="639"/>
      <c r="DG33" s="639"/>
      <c r="DH33" s="639"/>
      <c r="DI33" s="639"/>
      <c r="DJ33" s="639"/>
      <c r="DK33" s="640"/>
      <c r="DL33" s="626">
        <v>3372971</v>
      </c>
      <c r="DM33" s="639"/>
      <c r="DN33" s="639"/>
      <c r="DO33" s="639"/>
      <c r="DP33" s="639"/>
      <c r="DQ33" s="639"/>
      <c r="DR33" s="639"/>
      <c r="DS33" s="639"/>
      <c r="DT33" s="639"/>
      <c r="DU33" s="639"/>
      <c r="DV33" s="640"/>
      <c r="DW33" s="643">
        <v>35</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2223246</v>
      </c>
      <c r="CS34" s="621"/>
      <c r="CT34" s="621"/>
      <c r="CU34" s="621"/>
      <c r="CV34" s="621"/>
      <c r="CW34" s="621"/>
      <c r="CX34" s="621"/>
      <c r="CY34" s="622"/>
      <c r="CZ34" s="623">
        <v>14.2</v>
      </c>
      <c r="DA34" s="641"/>
      <c r="DB34" s="641"/>
      <c r="DC34" s="642"/>
      <c r="DD34" s="626">
        <v>1557726</v>
      </c>
      <c r="DE34" s="621"/>
      <c r="DF34" s="621"/>
      <c r="DG34" s="621"/>
      <c r="DH34" s="621"/>
      <c r="DI34" s="621"/>
      <c r="DJ34" s="621"/>
      <c r="DK34" s="622"/>
      <c r="DL34" s="626">
        <v>993865</v>
      </c>
      <c r="DM34" s="621"/>
      <c r="DN34" s="621"/>
      <c r="DO34" s="621"/>
      <c r="DP34" s="621"/>
      <c r="DQ34" s="621"/>
      <c r="DR34" s="621"/>
      <c r="DS34" s="621"/>
      <c r="DT34" s="621"/>
      <c r="DU34" s="621"/>
      <c r="DV34" s="622"/>
      <c r="DW34" s="643">
        <v>10.3</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532195</v>
      </c>
      <c r="S35" s="621"/>
      <c r="T35" s="621"/>
      <c r="U35" s="621"/>
      <c r="V35" s="621"/>
      <c r="W35" s="621"/>
      <c r="X35" s="621"/>
      <c r="Y35" s="622"/>
      <c r="Z35" s="673">
        <v>3.3</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1857947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133928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153480</v>
      </c>
      <c r="CS35" s="639"/>
      <c r="CT35" s="639"/>
      <c r="CU35" s="639"/>
      <c r="CV35" s="639"/>
      <c r="CW35" s="639"/>
      <c r="CX35" s="639"/>
      <c r="CY35" s="640"/>
      <c r="CZ35" s="623">
        <v>1</v>
      </c>
      <c r="DA35" s="641"/>
      <c r="DB35" s="641"/>
      <c r="DC35" s="642"/>
      <c r="DD35" s="626">
        <v>132331</v>
      </c>
      <c r="DE35" s="639"/>
      <c r="DF35" s="639"/>
      <c r="DG35" s="639"/>
      <c r="DH35" s="639"/>
      <c r="DI35" s="639"/>
      <c r="DJ35" s="639"/>
      <c r="DK35" s="640"/>
      <c r="DL35" s="626">
        <v>131730</v>
      </c>
      <c r="DM35" s="639"/>
      <c r="DN35" s="639"/>
      <c r="DO35" s="639"/>
      <c r="DP35" s="639"/>
      <c r="DQ35" s="639"/>
      <c r="DR35" s="639"/>
      <c r="DS35" s="639"/>
      <c r="DT35" s="639"/>
      <c r="DU35" s="639"/>
      <c r="DV35" s="640"/>
      <c r="DW35" s="643">
        <v>1.4</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16254804</v>
      </c>
      <c r="S36" s="661"/>
      <c r="T36" s="661"/>
      <c r="U36" s="661"/>
      <c r="V36" s="661"/>
      <c r="W36" s="661"/>
      <c r="X36" s="661"/>
      <c r="Y36" s="664"/>
      <c r="Z36" s="665">
        <v>100</v>
      </c>
      <c r="AA36" s="665"/>
      <c r="AB36" s="665"/>
      <c r="AC36" s="665"/>
      <c r="AD36" s="666">
        <v>9107775</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238573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60140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1589697</v>
      </c>
      <c r="CS36" s="621"/>
      <c r="CT36" s="621"/>
      <c r="CU36" s="621"/>
      <c r="CV36" s="621"/>
      <c r="CW36" s="621"/>
      <c r="CX36" s="621"/>
      <c r="CY36" s="622"/>
      <c r="CZ36" s="623">
        <v>10.199999999999999</v>
      </c>
      <c r="DA36" s="641"/>
      <c r="DB36" s="641"/>
      <c r="DC36" s="642"/>
      <c r="DD36" s="626">
        <v>1405047</v>
      </c>
      <c r="DE36" s="621"/>
      <c r="DF36" s="621"/>
      <c r="DG36" s="621"/>
      <c r="DH36" s="621"/>
      <c r="DI36" s="621"/>
      <c r="DJ36" s="621"/>
      <c r="DK36" s="622"/>
      <c r="DL36" s="626">
        <v>998334</v>
      </c>
      <c r="DM36" s="621"/>
      <c r="DN36" s="621"/>
      <c r="DO36" s="621"/>
      <c r="DP36" s="621"/>
      <c r="DQ36" s="621"/>
      <c r="DR36" s="621"/>
      <c r="DS36" s="621"/>
      <c r="DT36" s="621"/>
      <c r="DU36" s="621"/>
      <c r="DV36" s="622"/>
      <c r="DW36" s="643">
        <v>10.4</v>
      </c>
      <c r="DX36" s="644"/>
      <c r="DY36" s="644"/>
      <c r="DZ36" s="644"/>
      <c r="EA36" s="644"/>
      <c r="EB36" s="644"/>
      <c r="EC36" s="645"/>
    </row>
    <row r="37" spans="2:133" ht="11.25" customHeight="1">
      <c r="AQ37" s="646" t="s">
        <v>315</v>
      </c>
      <c r="AR37" s="647"/>
      <c r="AS37" s="647"/>
      <c r="AT37" s="647"/>
      <c r="AU37" s="647"/>
      <c r="AV37" s="647"/>
      <c r="AW37" s="647"/>
      <c r="AX37" s="647"/>
      <c r="AY37" s="648"/>
      <c r="AZ37" s="620">
        <v>50000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6174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735558</v>
      </c>
      <c r="CS37" s="639"/>
      <c r="CT37" s="639"/>
      <c r="CU37" s="639"/>
      <c r="CV37" s="639"/>
      <c r="CW37" s="639"/>
      <c r="CX37" s="639"/>
      <c r="CY37" s="640"/>
      <c r="CZ37" s="623">
        <v>4.7</v>
      </c>
      <c r="DA37" s="641"/>
      <c r="DB37" s="641"/>
      <c r="DC37" s="642"/>
      <c r="DD37" s="626">
        <v>735558</v>
      </c>
      <c r="DE37" s="639"/>
      <c r="DF37" s="639"/>
      <c r="DG37" s="639"/>
      <c r="DH37" s="639"/>
      <c r="DI37" s="639"/>
      <c r="DJ37" s="639"/>
      <c r="DK37" s="640"/>
      <c r="DL37" s="626">
        <v>720073</v>
      </c>
      <c r="DM37" s="639"/>
      <c r="DN37" s="639"/>
      <c r="DO37" s="639"/>
      <c r="DP37" s="639"/>
      <c r="DQ37" s="639"/>
      <c r="DR37" s="639"/>
      <c r="DS37" s="639"/>
      <c r="DT37" s="639"/>
      <c r="DU37" s="639"/>
      <c r="DV37" s="640"/>
      <c r="DW37" s="643">
        <v>7.5</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9643</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1569374</v>
      </c>
      <c r="CS38" s="621"/>
      <c r="CT38" s="621"/>
      <c r="CU38" s="621"/>
      <c r="CV38" s="621"/>
      <c r="CW38" s="621"/>
      <c r="CX38" s="621"/>
      <c r="CY38" s="622"/>
      <c r="CZ38" s="623">
        <v>10.1</v>
      </c>
      <c r="DA38" s="641"/>
      <c r="DB38" s="641"/>
      <c r="DC38" s="642"/>
      <c r="DD38" s="626">
        <v>1299226</v>
      </c>
      <c r="DE38" s="621"/>
      <c r="DF38" s="621"/>
      <c r="DG38" s="621"/>
      <c r="DH38" s="621"/>
      <c r="DI38" s="621"/>
      <c r="DJ38" s="621"/>
      <c r="DK38" s="622"/>
      <c r="DL38" s="626">
        <v>1249042</v>
      </c>
      <c r="DM38" s="621"/>
      <c r="DN38" s="621"/>
      <c r="DO38" s="621"/>
      <c r="DP38" s="621"/>
      <c r="DQ38" s="621"/>
      <c r="DR38" s="621"/>
      <c r="DS38" s="621"/>
      <c r="DT38" s="621"/>
      <c r="DU38" s="621"/>
      <c r="DV38" s="622"/>
      <c r="DW38" s="643">
        <v>13</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96</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483573</v>
      </c>
      <c r="CS39" s="639"/>
      <c r="CT39" s="639"/>
      <c r="CU39" s="639"/>
      <c r="CV39" s="639"/>
      <c r="CW39" s="639"/>
      <c r="CX39" s="639"/>
      <c r="CY39" s="640"/>
      <c r="CZ39" s="623">
        <v>3.1</v>
      </c>
      <c r="DA39" s="641"/>
      <c r="DB39" s="641"/>
      <c r="DC39" s="642"/>
      <c r="DD39" s="626">
        <v>302848</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357427</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143265</v>
      </c>
      <c r="CS40" s="621"/>
      <c r="CT40" s="621"/>
      <c r="CU40" s="621"/>
      <c r="CV40" s="621"/>
      <c r="CW40" s="621"/>
      <c r="CX40" s="621"/>
      <c r="CY40" s="622"/>
      <c r="CZ40" s="623">
        <v>0.9</v>
      </c>
      <c r="DA40" s="641"/>
      <c r="DB40" s="641"/>
      <c r="DC40" s="642"/>
      <c r="DD40" s="626">
        <v>22454</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1211947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331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1979303</v>
      </c>
      <c r="CS42" s="621"/>
      <c r="CT42" s="621"/>
      <c r="CU42" s="621"/>
      <c r="CV42" s="621"/>
      <c r="CW42" s="621"/>
      <c r="CX42" s="621"/>
      <c r="CY42" s="622"/>
      <c r="CZ42" s="623">
        <v>12.7</v>
      </c>
      <c r="DA42" s="624"/>
      <c r="DB42" s="624"/>
      <c r="DC42" s="625"/>
      <c r="DD42" s="626">
        <v>922077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68413</v>
      </c>
      <c r="CS43" s="639"/>
      <c r="CT43" s="639"/>
      <c r="CU43" s="639"/>
      <c r="CV43" s="639"/>
      <c r="CW43" s="639"/>
      <c r="CX43" s="639"/>
      <c r="CY43" s="640"/>
      <c r="CZ43" s="623">
        <v>0.4</v>
      </c>
      <c r="DA43" s="641"/>
      <c r="DB43" s="641"/>
      <c r="DC43" s="642"/>
      <c r="DD43" s="626">
        <v>68413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1943821</v>
      </c>
      <c r="CS44" s="621"/>
      <c r="CT44" s="621"/>
      <c r="CU44" s="621"/>
      <c r="CV44" s="621"/>
      <c r="CW44" s="621"/>
      <c r="CX44" s="621"/>
      <c r="CY44" s="622"/>
      <c r="CZ44" s="623">
        <v>12.4</v>
      </c>
      <c r="DA44" s="624"/>
      <c r="DB44" s="624"/>
      <c r="DC44" s="625"/>
      <c r="DD44" s="626">
        <v>915651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494548</v>
      </c>
      <c r="CS45" s="639"/>
      <c r="CT45" s="639"/>
      <c r="CU45" s="639"/>
      <c r="CV45" s="639"/>
      <c r="CW45" s="639"/>
      <c r="CX45" s="639"/>
      <c r="CY45" s="640"/>
      <c r="CZ45" s="623">
        <v>3.2</v>
      </c>
      <c r="DA45" s="641"/>
      <c r="DB45" s="641"/>
      <c r="DC45" s="642"/>
      <c r="DD45" s="626">
        <v>26739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1436568</v>
      </c>
      <c r="CS46" s="621"/>
      <c r="CT46" s="621"/>
      <c r="CU46" s="621"/>
      <c r="CV46" s="621"/>
      <c r="CW46" s="621"/>
      <c r="CX46" s="621"/>
      <c r="CY46" s="622"/>
      <c r="CZ46" s="623">
        <v>9.1999999999999993</v>
      </c>
      <c r="DA46" s="624"/>
      <c r="DB46" s="624"/>
      <c r="DC46" s="625"/>
      <c r="DD46" s="626">
        <v>886488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35482</v>
      </c>
      <c r="CS47" s="639"/>
      <c r="CT47" s="639"/>
      <c r="CU47" s="639"/>
      <c r="CV47" s="639"/>
      <c r="CW47" s="639"/>
      <c r="CX47" s="639"/>
      <c r="CY47" s="640"/>
      <c r="CZ47" s="623">
        <v>0.2</v>
      </c>
      <c r="DA47" s="641"/>
      <c r="DB47" s="641"/>
      <c r="DC47" s="642"/>
      <c r="DD47" s="626">
        <v>6426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15615452</v>
      </c>
      <c r="CS49" s="605"/>
      <c r="CT49" s="605"/>
      <c r="CU49" s="605"/>
      <c r="CV49" s="605"/>
      <c r="CW49" s="605"/>
      <c r="CX49" s="605"/>
      <c r="CY49" s="606"/>
      <c r="CZ49" s="607">
        <v>100</v>
      </c>
      <c r="DA49" s="608"/>
      <c r="DB49" s="608"/>
      <c r="DC49" s="609"/>
      <c r="DD49" s="610">
        <v>11318216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4" t="s">
        <v>345</v>
      </c>
      <c r="DK2" s="1115"/>
      <c r="DL2" s="1115"/>
      <c r="DM2" s="1115"/>
      <c r="DN2" s="1115"/>
      <c r="DO2" s="1116"/>
      <c r="DP2" s="202"/>
      <c r="DQ2" s="1114" t="s">
        <v>346</v>
      </c>
      <c r="DR2" s="1115"/>
      <c r="DS2" s="1115"/>
      <c r="DT2" s="1115"/>
      <c r="DU2" s="1115"/>
      <c r="DV2" s="1115"/>
      <c r="DW2" s="1115"/>
      <c r="DX2" s="1115"/>
      <c r="DY2" s="1115"/>
      <c r="DZ2" s="1116"/>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89" t="s">
        <v>347</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1" t="s">
        <v>349</v>
      </c>
      <c r="B5" s="1022"/>
      <c r="C5" s="1022"/>
      <c r="D5" s="1022"/>
      <c r="E5" s="1022"/>
      <c r="F5" s="1022"/>
      <c r="G5" s="1022"/>
      <c r="H5" s="1022"/>
      <c r="I5" s="1022"/>
      <c r="J5" s="1022"/>
      <c r="K5" s="1022"/>
      <c r="L5" s="1022"/>
      <c r="M5" s="1022"/>
      <c r="N5" s="1022"/>
      <c r="O5" s="1022"/>
      <c r="P5" s="1023"/>
      <c r="Q5" s="1027" t="s">
        <v>350</v>
      </c>
      <c r="R5" s="1028"/>
      <c r="S5" s="1028"/>
      <c r="T5" s="1028"/>
      <c r="U5" s="1029"/>
      <c r="V5" s="1027" t="s">
        <v>351</v>
      </c>
      <c r="W5" s="1028"/>
      <c r="X5" s="1028"/>
      <c r="Y5" s="1028"/>
      <c r="Z5" s="1029"/>
      <c r="AA5" s="1027" t="s">
        <v>352</v>
      </c>
      <c r="AB5" s="1028"/>
      <c r="AC5" s="1028"/>
      <c r="AD5" s="1028"/>
      <c r="AE5" s="1028"/>
      <c r="AF5" s="1117" t="s">
        <v>353</v>
      </c>
      <c r="AG5" s="1028"/>
      <c r="AH5" s="1028"/>
      <c r="AI5" s="1028"/>
      <c r="AJ5" s="1043"/>
      <c r="AK5" s="1028" t="s">
        <v>354</v>
      </c>
      <c r="AL5" s="1028"/>
      <c r="AM5" s="1028"/>
      <c r="AN5" s="1028"/>
      <c r="AO5" s="1029"/>
      <c r="AP5" s="1027" t="s">
        <v>355</v>
      </c>
      <c r="AQ5" s="1028"/>
      <c r="AR5" s="1028"/>
      <c r="AS5" s="1028"/>
      <c r="AT5" s="1029"/>
      <c r="AU5" s="1027" t="s">
        <v>356</v>
      </c>
      <c r="AV5" s="1028"/>
      <c r="AW5" s="1028"/>
      <c r="AX5" s="1028"/>
      <c r="AY5" s="1043"/>
      <c r="AZ5" s="209"/>
      <c r="BA5" s="209"/>
      <c r="BB5" s="209"/>
      <c r="BC5" s="209"/>
      <c r="BD5" s="209"/>
      <c r="BE5" s="210"/>
      <c r="BF5" s="210"/>
      <c r="BG5" s="210"/>
      <c r="BH5" s="210"/>
      <c r="BI5" s="210"/>
      <c r="BJ5" s="210"/>
      <c r="BK5" s="210"/>
      <c r="BL5" s="210"/>
      <c r="BM5" s="210"/>
      <c r="BN5" s="210"/>
      <c r="BO5" s="210"/>
      <c r="BP5" s="210"/>
      <c r="BQ5" s="1021" t="s">
        <v>357</v>
      </c>
      <c r="BR5" s="1022"/>
      <c r="BS5" s="1022"/>
      <c r="BT5" s="1022"/>
      <c r="BU5" s="1022"/>
      <c r="BV5" s="1022"/>
      <c r="BW5" s="1022"/>
      <c r="BX5" s="1022"/>
      <c r="BY5" s="1022"/>
      <c r="BZ5" s="1022"/>
      <c r="CA5" s="1022"/>
      <c r="CB5" s="1022"/>
      <c r="CC5" s="1022"/>
      <c r="CD5" s="1022"/>
      <c r="CE5" s="1022"/>
      <c r="CF5" s="1022"/>
      <c r="CG5" s="1023"/>
      <c r="CH5" s="1027" t="s">
        <v>358</v>
      </c>
      <c r="CI5" s="1028"/>
      <c r="CJ5" s="1028"/>
      <c r="CK5" s="1028"/>
      <c r="CL5" s="1029"/>
      <c r="CM5" s="1027" t="s">
        <v>359</v>
      </c>
      <c r="CN5" s="1028"/>
      <c r="CO5" s="1028"/>
      <c r="CP5" s="1028"/>
      <c r="CQ5" s="1029"/>
      <c r="CR5" s="1027" t="s">
        <v>360</v>
      </c>
      <c r="CS5" s="1028"/>
      <c r="CT5" s="1028"/>
      <c r="CU5" s="1028"/>
      <c r="CV5" s="1029"/>
      <c r="CW5" s="1027" t="s">
        <v>361</v>
      </c>
      <c r="CX5" s="1028"/>
      <c r="CY5" s="1028"/>
      <c r="CZ5" s="1028"/>
      <c r="DA5" s="1029"/>
      <c r="DB5" s="1027" t="s">
        <v>362</v>
      </c>
      <c r="DC5" s="1028"/>
      <c r="DD5" s="1028"/>
      <c r="DE5" s="1028"/>
      <c r="DF5" s="1029"/>
      <c r="DG5" s="1135" t="s">
        <v>363</v>
      </c>
      <c r="DH5" s="1136"/>
      <c r="DI5" s="1136"/>
      <c r="DJ5" s="1136"/>
      <c r="DK5" s="1137"/>
      <c r="DL5" s="1135" t="s">
        <v>364</v>
      </c>
      <c r="DM5" s="1136"/>
      <c r="DN5" s="1136"/>
      <c r="DO5" s="1136"/>
      <c r="DP5" s="1137"/>
      <c r="DQ5" s="1027" t="s">
        <v>365</v>
      </c>
      <c r="DR5" s="1028"/>
      <c r="DS5" s="1028"/>
      <c r="DT5" s="1028"/>
      <c r="DU5" s="1029"/>
      <c r="DV5" s="1027" t="s">
        <v>356</v>
      </c>
      <c r="DW5" s="1028"/>
      <c r="DX5" s="1028"/>
      <c r="DY5" s="1028"/>
      <c r="DZ5" s="1043"/>
      <c r="EA5" s="207"/>
    </row>
    <row r="6" spans="1:131" s="208"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18"/>
      <c r="AG6" s="1031"/>
      <c r="AH6" s="1031"/>
      <c r="AI6" s="1031"/>
      <c r="AJ6" s="1044"/>
      <c r="AK6" s="1031"/>
      <c r="AL6" s="1031"/>
      <c r="AM6" s="1031"/>
      <c r="AN6" s="1031"/>
      <c r="AO6" s="1032"/>
      <c r="AP6" s="1030"/>
      <c r="AQ6" s="1031"/>
      <c r="AR6" s="1031"/>
      <c r="AS6" s="1031"/>
      <c r="AT6" s="1032"/>
      <c r="AU6" s="1030"/>
      <c r="AV6" s="1031"/>
      <c r="AW6" s="1031"/>
      <c r="AX6" s="1031"/>
      <c r="AY6" s="1044"/>
      <c r="AZ6" s="205"/>
      <c r="BA6" s="205"/>
      <c r="BB6" s="205"/>
      <c r="BC6" s="205"/>
      <c r="BD6" s="205"/>
      <c r="BE6" s="206"/>
      <c r="BF6" s="206"/>
      <c r="BG6" s="206"/>
      <c r="BH6" s="206"/>
      <c r="BI6" s="206"/>
      <c r="BJ6" s="206"/>
      <c r="BK6" s="206"/>
      <c r="BL6" s="206"/>
      <c r="BM6" s="206"/>
      <c r="BN6" s="206"/>
      <c r="BO6" s="206"/>
      <c r="BP6" s="206"/>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8"/>
      <c r="DH6" s="1139"/>
      <c r="DI6" s="1139"/>
      <c r="DJ6" s="1139"/>
      <c r="DK6" s="1140"/>
      <c r="DL6" s="1138"/>
      <c r="DM6" s="1139"/>
      <c r="DN6" s="1139"/>
      <c r="DO6" s="1139"/>
      <c r="DP6" s="1140"/>
      <c r="DQ6" s="1030"/>
      <c r="DR6" s="1031"/>
      <c r="DS6" s="1031"/>
      <c r="DT6" s="1031"/>
      <c r="DU6" s="1032"/>
      <c r="DV6" s="1030"/>
      <c r="DW6" s="1031"/>
      <c r="DX6" s="1031"/>
      <c r="DY6" s="1031"/>
      <c r="DZ6" s="1044"/>
      <c r="EA6" s="207"/>
    </row>
    <row r="7" spans="1:131" s="208" customFormat="1" ht="26.25" customHeight="1" thickTop="1">
      <c r="A7" s="211">
        <v>1</v>
      </c>
      <c r="B7" s="1076" t="s">
        <v>366</v>
      </c>
      <c r="C7" s="1077"/>
      <c r="D7" s="1077"/>
      <c r="E7" s="1077"/>
      <c r="F7" s="1077"/>
      <c r="G7" s="1077"/>
      <c r="H7" s="1077"/>
      <c r="I7" s="1077"/>
      <c r="J7" s="1077"/>
      <c r="K7" s="1077"/>
      <c r="L7" s="1077"/>
      <c r="M7" s="1077"/>
      <c r="N7" s="1077"/>
      <c r="O7" s="1077"/>
      <c r="P7" s="1078"/>
      <c r="Q7" s="1141">
        <v>16938</v>
      </c>
      <c r="R7" s="1142"/>
      <c r="S7" s="1142"/>
      <c r="T7" s="1142"/>
      <c r="U7" s="1142"/>
      <c r="V7" s="1142">
        <v>16299</v>
      </c>
      <c r="W7" s="1142"/>
      <c r="X7" s="1142"/>
      <c r="Y7" s="1142"/>
      <c r="Z7" s="1142"/>
      <c r="AA7" s="1142">
        <v>639</v>
      </c>
      <c r="AB7" s="1142"/>
      <c r="AC7" s="1142"/>
      <c r="AD7" s="1142"/>
      <c r="AE7" s="1143"/>
      <c r="AF7" s="1144">
        <v>572</v>
      </c>
      <c r="AG7" s="1145"/>
      <c r="AH7" s="1145"/>
      <c r="AI7" s="1145"/>
      <c r="AJ7" s="1146"/>
      <c r="AK7" s="1125">
        <v>47</v>
      </c>
      <c r="AL7" s="1126"/>
      <c r="AM7" s="1126"/>
      <c r="AN7" s="1126"/>
      <c r="AO7" s="1126"/>
      <c r="AP7" s="1126">
        <v>19960</v>
      </c>
      <c r="AQ7" s="1126"/>
      <c r="AR7" s="1126"/>
      <c r="AS7" s="1126"/>
      <c r="AT7" s="1126"/>
      <c r="AU7" s="1127"/>
      <c r="AV7" s="1127"/>
      <c r="AW7" s="1127"/>
      <c r="AX7" s="1127"/>
      <c r="AY7" s="1128"/>
      <c r="AZ7" s="205"/>
      <c r="BA7" s="205"/>
      <c r="BB7" s="205"/>
      <c r="BC7" s="205"/>
      <c r="BD7" s="205"/>
      <c r="BE7" s="206"/>
      <c r="BF7" s="206"/>
      <c r="BG7" s="206"/>
      <c r="BH7" s="206"/>
      <c r="BI7" s="206"/>
      <c r="BJ7" s="206"/>
      <c r="BK7" s="206"/>
      <c r="BL7" s="206"/>
      <c r="BM7" s="206"/>
      <c r="BN7" s="206"/>
      <c r="BO7" s="206"/>
      <c r="BP7" s="206"/>
      <c r="BQ7" s="212">
        <v>1</v>
      </c>
      <c r="BR7" s="213"/>
      <c r="BS7" s="1129" t="s">
        <v>543</v>
      </c>
      <c r="BT7" s="1130"/>
      <c r="BU7" s="1130"/>
      <c r="BV7" s="1130"/>
      <c r="BW7" s="1130"/>
      <c r="BX7" s="1130"/>
      <c r="BY7" s="1130"/>
      <c r="BZ7" s="1130"/>
      <c r="CA7" s="1130"/>
      <c r="CB7" s="1130"/>
      <c r="CC7" s="1130"/>
      <c r="CD7" s="1130"/>
      <c r="CE7" s="1130"/>
      <c r="CF7" s="1130"/>
      <c r="CG7" s="1131"/>
      <c r="CH7" s="1122">
        <v>0</v>
      </c>
      <c r="CI7" s="1123"/>
      <c r="CJ7" s="1123"/>
      <c r="CK7" s="1123"/>
      <c r="CL7" s="1124"/>
      <c r="CM7" s="1122">
        <v>18</v>
      </c>
      <c r="CN7" s="1123"/>
      <c r="CO7" s="1123"/>
      <c r="CP7" s="1123"/>
      <c r="CQ7" s="1124"/>
      <c r="CR7" s="1122">
        <v>2</v>
      </c>
      <c r="CS7" s="1123"/>
      <c r="CT7" s="1123"/>
      <c r="CU7" s="1123"/>
      <c r="CV7" s="1124"/>
      <c r="CW7" s="1122" t="s">
        <v>545</v>
      </c>
      <c r="CX7" s="1123"/>
      <c r="CY7" s="1123"/>
      <c r="CZ7" s="1123"/>
      <c r="DA7" s="1124"/>
      <c r="DB7" s="1122" t="s">
        <v>546</v>
      </c>
      <c r="DC7" s="1123"/>
      <c r="DD7" s="1123"/>
      <c r="DE7" s="1123"/>
      <c r="DF7" s="1124"/>
      <c r="DG7" s="1122" t="s">
        <v>546</v>
      </c>
      <c r="DH7" s="1123"/>
      <c r="DI7" s="1123"/>
      <c r="DJ7" s="1123"/>
      <c r="DK7" s="1124"/>
      <c r="DL7" s="1122">
        <v>682</v>
      </c>
      <c r="DM7" s="1123"/>
      <c r="DN7" s="1123"/>
      <c r="DO7" s="1123"/>
      <c r="DP7" s="1124"/>
      <c r="DQ7" s="1122">
        <v>68</v>
      </c>
      <c r="DR7" s="1123"/>
      <c r="DS7" s="1123"/>
      <c r="DT7" s="1123"/>
      <c r="DU7" s="1124"/>
      <c r="DV7" s="1119"/>
      <c r="DW7" s="1120"/>
      <c r="DX7" s="1120"/>
      <c r="DY7" s="1120"/>
      <c r="DZ7" s="1121"/>
      <c r="EA7" s="207"/>
    </row>
    <row r="8" spans="1:131" s="208" customFormat="1" ht="26.25" customHeight="1">
      <c r="A8" s="214">
        <v>2</v>
      </c>
      <c r="B8" s="1045"/>
      <c r="C8" s="1046"/>
      <c r="D8" s="1046"/>
      <c r="E8" s="1046"/>
      <c r="F8" s="1046"/>
      <c r="G8" s="1046"/>
      <c r="H8" s="1046"/>
      <c r="I8" s="1046"/>
      <c r="J8" s="1046"/>
      <c r="K8" s="1046"/>
      <c r="L8" s="1046"/>
      <c r="M8" s="1046"/>
      <c r="N8" s="1046"/>
      <c r="O8" s="1046"/>
      <c r="P8" s="1047"/>
      <c r="Q8" s="1069"/>
      <c r="R8" s="1070"/>
      <c r="S8" s="1070"/>
      <c r="T8" s="1070"/>
      <c r="U8" s="1070"/>
      <c r="V8" s="1070"/>
      <c r="W8" s="1070"/>
      <c r="X8" s="1070"/>
      <c r="Y8" s="1070"/>
      <c r="Z8" s="1070"/>
      <c r="AA8" s="1070"/>
      <c r="AB8" s="1070"/>
      <c r="AC8" s="1070"/>
      <c r="AD8" s="1070"/>
      <c r="AE8" s="1071"/>
      <c r="AF8" s="1051"/>
      <c r="AG8" s="1052"/>
      <c r="AH8" s="1052"/>
      <c r="AI8" s="1052"/>
      <c r="AJ8" s="1053"/>
      <c r="AK8" s="1112"/>
      <c r="AL8" s="1113"/>
      <c r="AM8" s="1113"/>
      <c r="AN8" s="1113"/>
      <c r="AO8" s="1113"/>
      <c r="AP8" s="1113"/>
      <c r="AQ8" s="1113"/>
      <c r="AR8" s="1113"/>
      <c r="AS8" s="1113"/>
      <c r="AT8" s="1113"/>
      <c r="AU8" s="1110"/>
      <c r="AV8" s="1110"/>
      <c r="AW8" s="1110"/>
      <c r="AX8" s="1110"/>
      <c r="AY8" s="1111"/>
      <c r="AZ8" s="205"/>
      <c r="BA8" s="205"/>
      <c r="BB8" s="205"/>
      <c r="BC8" s="205"/>
      <c r="BD8" s="205"/>
      <c r="BE8" s="206"/>
      <c r="BF8" s="206"/>
      <c r="BG8" s="206"/>
      <c r="BH8" s="206"/>
      <c r="BI8" s="206"/>
      <c r="BJ8" s="206"/>
      <c r="BK8" s="206"/>
      <c r="BL8" s="206"/>
      <c r="BM8" s="206"/>
      <c r="BN8" s="206"/>
      <c r="BO8" s="206"/>
      <c r="BP8" s="206"/>
      <c r="BQ8" s="215">
        <v>2</v>
      </c>
      <c r="BR8" s="216"/>
      <c r="BS8" s="1040" t="s">
        <v>544</v>
      </c>
      <c r="BT8" s="1041"/>
      <c r="BU8" s="1041"/>
      <c r="BV8" s="1041"/>
      <c r="BW8" s="1041"/>
      <c r="BX8" s="1041"/>
      <c r="BY8" s="1041"/>
      <c r="BZ8" s="1041"/>
      <c r="CA8" s="1041"/>
      <c r="CB8" s="1041"/>
      <c r="CC8" s="1041"/>
      <c r="CD8" s="1041"/>
      <c r="CE8" s="1041"/>
      <c r="CF8" s="1041"/>
      <c r="CG8" s="1042"/>
      <c r="CH8" s="1014">
        <v>0</v>
      </c>
      <c r="CI8" s="1015"/>
      <c r="CJ8" s="1015"/>
      <c r="CK8" s="1015"/>
      <c r="CL8" s="1016"/>
      <c r="CM8" s="1014">
        <v>37</v>
      </c>
      <c r="CN8" s="1015"/>
      <c r="CO8" s="1015"/>
      <c r="CP8" s="1015"/>
      <c r="CQ8" s="1016"/>
      <c r="CR8" s="1014">
        <v>15</v>
      </c>
      <c r="CS8" s="1015"/>
      <c r="CT8" s="1015"/>
      <c r="CU8" s="1015"/>
      <c r="CV8" s="1016"/>
      <c r="CW8" s="1014" t="s">
        <v>546</v>
      </c>
      <c r="CX8" s="1015"/>
      <c r="CY8" s="1015"/>
      <c r="CZ8" s="1015"/>
      <c r="DA8" s="1016"/>
      <c r="DB8" s="1014" t="s">
        <v>539</v>
      </c>
      <c r="DC8" s="1015"/>
      <c r="DD8" s="1015"/>
      <c r="DE8" s="1015"/>
      <c r="DF8" s="1016"/>
      <c r="DG8" s="1014" t="s">
        <v>542</v>
      </c>
      <c r="DH8" s="1015"/>
      <c r="DI8" s="1015"/>
      <c r="DJ8" s="1015"/>
      <c r="DK8" s="1016"/>
      <c r="DL8" s="1014" t="s">
        <v>542</v>
      </c>
      <c r="DM8" s="1015"/>
      <c r="DN8" s="1015"/>
      <c r="DO8" s="1015"/>
      <c r="DP8" s="1016"/>
      <c r="DQ8" s="1014" t="s">
        <v>542</v>
      </c>
      <c r="DR8" s="1015"/>
      <c r="DS8" s="1015"/>
      <c r="DT8" s="1015"/>
      <c r="DU8" s="1016"/>
      <c r="DV8" s="1018"/>
      <c r="DW8" s="1019"/>
      <c r="DX8" s="1019"/>
      <c r="DY8" s="1019"/>
      <c r="DZ8" s="1020"/>
      <c r="EA8" s="207"/>
    </row>
    <row r="9" spans="1:131" s="208" customFormat="1" ht="26.25" customHeight="1">
      <c r="A9" s="214">
        <v>3</v>
      </c>
      <c r="B9" s="1045"/>
      <c r="C9" s="1046"/>
      <c r="D9" s="1046"/>
      <c r="E9" s="1046"/>
      <c r="F9" s="1046"/>
      <c r="G9" s="1046"/>
      <c r="H9" s="1046"/>
      <c r="I9" s="1046"/>
      <c r="J9" s="1046"/>
      <c r="K9" s="1046"/>
      <c r="L9" s="1046"/>
      <c r="M9" s="1046"/>
      <c r="N9" s="1046"/>
      <c r="O9" s="1046"/>
      <c r="P9" s="1047"/>
      <c r="Q9" s="1069"/>
      <c r="R9" s="1070"/>
      <c r="S9" s="1070"/>
      <c r="T9" s="1070"/>
      <c r="U9" s="1070"/>
      <c r="V9" s="1070"/>
      <c r="W9" s="1070"/>
      <c r="X9" s="1070"/>
      <c r="Y9" s="1070"/>
      <c r="Z9" s="1070"/>
      <c r="AA9" s="1070"/>
      <c r="AB9" s="1070"/>
      <c r="AC9" s="1070"/>
      <c r="AD9" s="1070"/>
      <c r="AE9" s="1071"/>
      <c r="AF9" s="1051"/>
      <c r="AG9" s="1052"/>
      <c r="AH9" s="1052"/>
      <c r="AI9" s="1052"/>
      <c r="AJ9" s="1053"/>
      <c r="AK9" s="1112"/>
      <c r="AL9" s="1113"/>
      <c r="AM9" s="1113"/>
      <c r="AN9" s="1113"/>
      <c r="AO9" s="1113"/>
      <c r="AP9" s="1113"/>
      <c r="AQ9" s="1113"/>
      <c r="AR9" s="1113"/>
      <c r="AS9" s="1113"/>
      <c r="AT9" s="1113"/>
      <c r="AU9" s="1110"/>
      <c r="AV9" s="1110"/>
      <c r="AW9" s="1110"/>
      <c r="AX9" s="1110"/>
      <c r="AY9" s="1111"/>
      <c r="AZ9" s="205"/>
      <c r="BA9" s="205"/>
      <c r="BB9" s="205"/>
      <c r="BC9" s="205"/>
      <c r="BD9" s="205"/>
      <c r="BE9" s="206"/>
      <c r="BF9" s="206"/>
      <c r="BG9" s="206"/>
      <c r="BH9" s="206"/>
      <c r="BI9" s="206"/>
      <c r="BJ9" s="206"/>
      <c r="BK9" s="206"/>
      <c r="BL9" s="206"/>
      <c r="BM9" s="206"/>
      <c r="BN9" s="206"/>
      <c r="BO9" s="206"/>
      <c r="BP9" s="206"/>
      <c r="BQ9" s="215">
        <v>3</v>
      </c>
      <c r="BR9" s="216"/>
      <c r="BS9" s="1040"/>
      <c r="BT9" s="1041"/>
      <c r="BU9" s="1041"/>
      <c r="BV9" s="1041"/>
      <c r="BW9" s="1041"/>
      <c r="BX9" s="1041"/>
      <c r="BY9" s="1041"/>
      <c r="BZ9" s="1041"/>
      <c r="CA9" s="1041"/>
      <c r="CB9" s="1041"/>
      <c r="CC9" s="1041"/>
      <c r="CD9" s="1041"/>
      <c r="CE9" s="1041"/>
      <c r="CF9" s="1041"/>
      <c r="CG9" s="1042"/>
      <c r="CH9" s="1014"/>
      <c r="CI9" s="1015"/>
      <c r="CJ9" s="1015"/>
      <c r="CK9" s="1015"/>
      <c r="CL9" s="1016"/>
      <c r="CM9" s="1014"/>
      <c r="CN9" s="1015"/>
      <c r="CO9" s="1015"/>
      <c r="CP9" s="1015"/>
      <c r="CQ9" s="1016"/>
      <c r="CR9" s="1014"/>
      <c r="CS9" s="1015"/>
      <c r="CT9" s="1015"/>
      <c r="CU9" s="1015"/>
      <c r="CV9" s="1016"/>
      <c r="CW9" s="1014"/>
      <c r="CX9" s="1015"/>
      <c r="CY9" s="1015"/>
      <c r="CZ9" s="1015"/>
      <c r="DA9" s="1016"/>
      <c r="DB9" s="1014"/>
      <c r="DC9" s="1015"/>
      <c r="DD9" s="1015"/>
      <c r="DE9" s="1015"/>
      <c r="DF9" s="1016"/>
      <c r="DG9" s="1014"/>
      <c r="DH9" s="1015"/>
      <c r="DI9" s="1015"/>
      <c r="DJ9" s="1015"/>
      <c r="DK9" s="1016"/>
      <c r="DL9" s="1014"/>
      <c r="DM9" s="1015"/>
      <c r="DN9" s="1015"/>
      <c r="DO9" s="1015"/>
      <c r="DP9" s="1016"/>
      <c r="DQ9" s="1014"/>
      <c r="DR9" s="1015"/>
      <c r="DS9" s="1015"/>
      <c r="DT9" s="1015"/>
      <c r="DU9" s="1016"/>
      <c r="DV9" s="1018"/>
      <c r="DW9" s="1019"/>
      <c r="DX9" s="1019"/>
      <c r="DY9" s="1019"/>
      <c r="DZ9" s="1020"/>
      <c r="EA9" s="207"/>
    </row>
    <row r="10" spans="1:131" s="208" customFormat="1" ht="26.25" customHeight="1">
      <c r="A10" s="214">
        <v>4</v>
      </c>
      <c r="B10" s="1045"/>
      <c r="C10" s="1046"/>
      <c r="D10" s="1046"/>
      <c r="E10" s="1046"/>
      <c r="F10" s="1046"/>
      <c r="G10" s="1046"/>
      <c r="H10" s="1046"/>
      <c r="I10" s="1046"/>
      <c r="J10" s="1046"/>
      <c r="K10" s="1046"/>
      <c r="L10" s="1046"/>
      <c r="M10" s="1046"/>
      <c r="N10" s="1046"/>
      <c r="O10" s="1046"/>
      <c r="P10" s="1047"/>
      <c r="Q10" s="1069"/>
      <c r="R10" s="1070"/>
      <c r="S10" s="1070"/>
      <c r="T10" s="1070"/>
      <c r="U10" s="1070"/>
      <c r="V10" s="1070"/>
      <c r="W10" s="1070"/>
      <c r="X10" s="1070"/>
      <c r="Y10" s="1070"/>
      <c r="Z10" s="1070"/>
      <c r="AA10" s="1070"/>
      <c r="AB10" s="1070"/>
      <c r="AC10" s="1070"/>
      <c r="AD10" s="1070"/>
      <c r="AE10" s="1071"/>
      <c r="AF10" s="1051"/>
      <c r="AG10" s="1052"/>
      <c r="AH10" s="1052"/>
      <c r="AI10" s="1052"/>
      <c r="AJ10" s="1053"/>
      <c r="AK10" s="1112"/>
      <c r="AL10" s="1113"/>
      <c r="AM10" s="1113"/>
      <c r="AN10" s="1113"/>
      <c r="AO10" s="1113"/>
      <c r="AP10" s="1113"/>
      <c r="AQ10" s="1113"/>
      <c r="AR10" s="1113"/>
      <c r="AS10" s="1113"/>
      <c r="AT10" s="1113"/>
      <c r="AU10" s="1110"/>
      <c r="AV10" s="1110"/>
      <c r="AW10" s="1110"/>
      <c r="AX10" s="1110"/>
      <c r="AY10" s="1111"/>
      <c r="AZ10" s="205"/>
      <c r="BA10" s="205"/>
      <c r="BB10" s="205"/>
      <c r="BC10" s="205"/>
      <c r="BD10" s="205"/>
      <c r="BE10" s="206"/>
      <c r="BF10" s="206"/>
      <c r="BG10" s="206"/>
      <c r="BH10" s="206"/>
      <c r="BI10" s="206"/>
      <c r="BJ10" s="206"/>
      <c r="BK10" s="206"/>
      <c r="BL10" s="206"/>
      <c r="BM10" s="206"/>
      <c r="BN10" s="206"/>
      <c r="BO10" s="206"/>
      <c r="BP10" s="206"/>
      <c r="BQ10" s="215">
        <v>4</v>
      </c>
      <c r="BR10" s="216"/>
      <c r="BS10" s="1040"/>
      <c r="BT10" s="1041"/>
      <c r="BU10" s="1041"/>
      <c r="BV10" s="1041"/>
      <c r="BW10" s="1041"/>
      <c r="BX10" s="1041"/>
      <c r="BY10" s="1041"/>
      <c r="BZ10" s="1041"/>
      <c r="CA10" s="1041"/>
      <c r="CB10" s="1041"/>
      <c r="CC10" s="1041"/>
      <c r="CD10" s="1041"/>
      <c r="CE10" s="1041"/>
      <c r="CF10" s="1041"/>
      <c r="CG10" s="1042"/>
      <c r="CH10" s="1014"/>
      <c r="CI10" s="1015"/>
      <c r="CJ10" s="1015"/>
      <c r="CK10" s="1015"/>
      <c r="CL10" s="1016"/>
      <c r="CM10" s="1014"/>
      <c r="CN10" s="1015"/>
      <c r="CO10" s="1015"/>
      <c r="CP10" s="1015"/>
      <c r="CQ10" s="1016"/>
      <c r="CR10" s="1014"/>
      <c r="CS10" s="1015"/>
      <c r="CT10" s="1015"/>
      <c r="CU10" s="1015"/>
      <c r="CV10" s="1016"/>
      <c r="CW10" s="1014"/>
      <c r="CX10" s="1015"/>
      <c r="CY10" s="1015"/>
      <c r="CZ10" s="1015"/>
      <c r="DA10" s="1016"/>
      <c r="DB10" s="1014"/>
      <c r="DC10" s="1015"/>
      <c r="DD10" s="1015"/>
      <c r="DE10" s="1015"/>
      <c r="DF10" s="1016"/>
      <c r="DG10" s="1014"/>
      <c r="DH10" s="1015"/>
      <c r="DI10" s="1015"/>
      <c r="DJ10" s="1015"/>
      <c r="DK10" s="1016"/>
      <c r="DL10" s="1014"/>
      <c r="DM10" s="1015"/>
      <c r="DN10" s="1015"/>
      <c r="DO10" s="1015"/>
      <c r="DP10" s="1016"/>
      <c r="DQ10" s="1014"/>
      <c r="DR10" s="1015"/>
      <c r="DS10" s="1015"/>
      <c r="DT10" s="1015"/>
      <c r="DU10" s="1016"/>
      <c r="DV10" s="1018"/>
      <c r="DW10" s="1019"/>
      <c r="DX10" s="1019"/>
      <c r="DY10" s="1019"/>
      <c r="DZ10" s="1020"/>
      <c r="EA10" s="207"/>
    </row>
    <row r="11" spans="1:131" s="208" customFormat="1" ht="26.25" customHeight="1">
      <c r="A11" s="214">
        <v>5</v>
      </c>
      <c r="B11" s="1045"/>
      <c r="C11" s="1046"/>
      <c r="D11" s="1046"/>
      <c r="E11" s="1046"/>
      <c r="F11" s="1046"/>
      <c r="G11" s="1046"/>
      <c r="H11" s="1046"/>
      <c r="I11" s="1046"/>
      <c r="J11" s="1046"/>
      <c r="K11" s="1046"/>
      <c r="L11" s="1046"/>
      <c r="M11" s="1046"/>
      <c r="N11" s="1046"/>
      <c r="O11" s="1046"/>
      <c r="P11" s="1047"/>
      <c r="Q11" s="1069"/>
      <c r="R11" s="1070"/>
      <c r="S11" s="1070"/>
      <c r="T11" s="1070"/>
      <c r="U11" s="1070"/>
      <c r="V11" s="1070"/>
      <c r="W11" s="1070"/>
      <c r="X11" s="1070"/>
      <c r="Y11" s="1070"/>
      <c r="Z11" s="1070"/>
      <c r="AA11" s="1070"/>
      <c r="AB11" s="1070"/>
      <c r="AC11" s="1070"/>
      <c r="AD11" s="1070"/>
      <c r="AE11" s="1071"/>
      <c r="AF11" s="1051"/>
      <c r="AG11" s="1052"/>
      <c r="AH11" s="1052"/>
      <c r="AI11" s="1052"/>
      <c r="AJ11" s="1053"/>
      <c r="AK11" s="1112"/>
      <c r="AL11" s="1113"/>
      <c r="AM11" s="1113"/>
      <c r="AN11" s="1113"/>
      <c r="AO11" s="1113"/>
      <c r="AP11" s="1113"/>
      <c r="AQ11" s="1113"/>
      <c r="AR11" s="1113"/>
      <c r="AS11" s="1113"/>
      <c r="AT11" s="1113"/>
      <c r="AU11" s="1110"/>
      <c r="AV11" s="1110"/>
      <c r="AW11" s="1110"/>
      <c r="AX11" s="1110"/>
      <c r="AY11" s="1111"/>
      <c r="AZ11" s="205"/>
      <c r="BA11" s="205"/>
      <c r="BB11" s="205"/>
      <c r="BC11" s="205"/>
      <c r="BD11" s="205"/>
      <c r="BE11" s="206"/>
      <c r="BF11" s="206"/>
      <c r="BG11" s="206"/>
      <c r="BH11" s="206"/>
      <c r="BI11" s="206"/>
      <c r="BJ11" s="206"/>
      <c r="BK11" s="206"/>
      <c r="BL11" s="206"/>
      <c r="BM11" s="206"/>
      <c r="BN11" s="206"/>
      <c r="BO11" s="206"/>
      <c r="BP11" s="206"/>
      <c r="BQ11" s="215">
        <v>5</v>
      </c>
      <c r="BR11" s="216"/>
      <c r="BS11" s="1040"/>
      <c r="BT11" s="1041"/>
      <c r="BU11" s="1041"/>
      <c r="BV11" s="1041"/>
      <c r="BW11" s="1041"/>
      <c r="BX11" s="1041"/>
      <c r="BY11" s="1041"/>
      <c r="BZ11" s="1041"/>
      <c r="CA11" s="1041"/>
      <c r="CB11" s="1041"/>
      <c r="CC11" s="1041"/>
      <c r="CD11" s="1041"/>
      <c r="CE11" s="1041"/>
      <c r="CF11" s="1041"/>
      <c r="CG11" s="1042"/>
      <c r="CH11" s="1014"/>
      <c r="CI11" s="1015"/>
      <c r="CJ11" s="1015"/>
      <c r="CK11" s="1015"/>
      <c r="CL11" s="1016"/>
      <c r="CM11" s="1014"/>
      <c r="CN11" s="1015"/>
      <c r="CO11" s="1015"/>
      <c r="CP11" s="1015"/>
      <c r="CQ11" s="1016"/>
      <c r="CR11" s="1014"/>
      <c r="CS11" s="1015"/>
      <c r="CT11" s="1015"/>
      <c r="CU11" s="1015"/>
      <c r="CV11" s="1016"/>
      <c r="CW11" s="1014"/>
      <c r="CX11" s="1015"/>
      <c r="CY11" s="1015"/>
      <c r="CZ11" s="1015"/>
      <c r="DA11" s="1016"/>
      <c r="DB11" s="1014"/>
      <c r="DC11" s="1015"/>
      <c r="DD11" s="1015"/>
      <c r="DE11" s="1015"/>
      <c r="DF11" s="1016"/>
      <c r="DG11" s="1014"/>
      <c r="DH11" s="1015"/>
      <c r="DI11" s="1015"/>
      <c r="DJ11" s="1015"/>
      <c r="DK11" s="1016"/>
      <c r="DL11" s="1014"/>
      <c r="DM11" s="1015"/>
      <c r="DN11" s="1015"/>
      <c r="DO11" s="1015"/>
      <c r="DP11" s="1016"/>
      <c r="DQ11" s="1014"/>
      <c r="DR11" s="1015"/>
      <c r="DS11" s="1015"/>
      <c r="DT11" s="1015"/>
      <c r="DU11" s="1016"/>
      <c r="DV11" s="1018"/>
      <c r="DW11" s="1019"/>
      <c r="DX11" s="1019"/>
      <c r="DY11" s="1019"/>
      <c r="DZ11" s="1020"/>
      <c r="EA11" s="207"/>
    </row>
    <row r="12" spans="1:131" s="208" customFormat="1" ht="26.25" customHeight="1">
      <c r="A12" s="214">
        <v>6</v>
      </c>
      <c r="B12" s="1045"/>
      <c r="C12" s="1046"/>
      <c r="D12" s="1046"/>
      <c r="E12" s="1046"/>
      <c r="F12" s="1046"/>
      <c r="G12" s="1046"/>
      <c r="H12" s="1046"/>
      <c r="I12" s="1046"/>
      <c r="J12" s="1046"/>
      <c r="K12" s="1046"/>
      <c r="L12" s="1046"/>
      <c r="M12" s="1046"/>
      <c r="N12" s="1046"/>
      <c r="O12" s="1046"/>
      <c r="P12" s="1047"/>
      <c r="Q12" s="1069"/>
      <c r="R12" s="1070"/>
      <c r="S12" s="1070"/>
      <c r="T12" s="1070"/>
      <c r="U12" s="1070"/>
      <c r="V12" s="1070"/>
      <c r="W12" s="1070"/>
      <c r="X12" s="1070"/>
      <c r="Y12" s="1070"/>
      <c r="Z12" s="1070"/>
      <c r="AA12" s="1070"/>
      <c r="AB12" s="1070"/>
      <c r="AC12" s="1070"/>
      <c r="AD12" s="1070"/>
      <c r="AE12" s="1071"/>
      <c r="AF12" s="1051"/>
      <c r="AG12" s="1052"/>
      <c r="AH12" s="1052"/>
      <c r="AI12" s="1052"/>
      <c r="AJ12" s="1053"/>
      <c r="AK12" s="1112"/>
      <c r="AL12" s="1113"/>
      <c r="AM12" s="1113"/>
      <c r="AN12" s="1113"/>
      <c r="AO12" s="1113"/>
      <c r="AP12" s="1113"/>
      <c r="AQ12" s="1113"/>
      <c r="AR12" s="1113"/>
      <c r="AS12" s="1113"/>
      <c r="AT12" s="1113"/>
      <c r="AU12" s="1110"/>
      <c r="AV12" s="1110"/>
      <c r="AW12" s="1110"/>
      <c r="AX12" s="1110"/>
      <c r="AY12" s="1111"/>
      <c r="AZ12" s="205"/>
      <c r="BA12" s="205"/>
      <c r="BB12" s="205"/>
      <c r="BC12" s="205"/>
      <c r="BD12" s="205"/>
      <c r="BE12" s="206"/>
      <c r="BF12" s="206"/>
      <c r="BG12" s="206"/>
      <c r="BH12" s="206"/>
      <c r="BI12" s="206"/>
      <c r="BJ12" s="206"/>
      <c r="BK12" s="206"/>
      <c r="BL12" s="206"/>
      <c r="BM12" s="206"/>
      <c r="BN12" s="206"/>
      <c r="BO12" s="206"/>
      <c r="BP12" s="206"/>
      <c r="BQ12" s="215">
        <v>6</v>
      </c>
      <c r="BR12" s="216"/>
      <c r="BS12" s="1040"/>
      <c r="BT12" s="1041"/>
      <c r="BU12" s="1041"/>
      <c r="BV12" s="1041"/>
      <c r="BW12" s="1041"/>
      <c r="BX12" s="1041"/>
      <c r="BY12" s="1041"/>
      <c r="BZ12" s="1041"/>
      <c r="CA12" s="1041"/>
      <c r="CB12" s="1041"/>
      <c r="CC12" s="1041"/>
      <c r="CD12" s="1041"/>
      <c r="CE12" s="1041"/>
      <c r="CF12" s="1041"/>
      <c r="CG12" s="1042"/>
      <c r="CH12" s="1014"/>
      <c r="CI12" s="1015"/>
      <c r="CJ12" s="1015"/>
      <c r="CK12" s="1015"/>
      <c r="CL12" s="1016"/>
      <c r="CM12" s="1014"/>
      <c r="CN12" s="1015"/>
      <c r="CO12" s="1015"/>
      <c r="CP12" s="1015"/>
      <c r="CQ12" s="1016"/>
      <c r="CR12" s="1014"/>
      <c r="CS12" s="1015"/>
      <c r="CT12" s="1015"/>
      <c r="CU12" s="1015"/>
      <c r="CV12" s="1016"/>
      <c r="CW12" s="1014"/>
      <c r="CX12" s="1015"/>
      <c r="CY12" s="1015"/>
      <c r="CZ12" s="1015"/>
      <c r="DA12" s="1016"/>
      <c r="DB12" s="1014"/>
      <c r="DC12" s="1015"/>
      <c r="DD12" s="1015"/>
      <c r="DE12" s="1015"/>
      <c r="DF12" s="1016"/>
      <c r="DG12" s="1014"/>
      <c r="DH12" s="1015"/>
      <c r="DI12" s="1015"/>
      <c r="DJ12" s="1015"/>
      <c r="DK12" s="1016"/>
      <c r="DL12" s="1014"/>
      <c r="DM12" s="1015"/>
      <c r="DN12" s="1015"/>
      <c r="DO12" s="1015"/>
      <c r="DP12" s="1016"/>
      <c r="DQ12" s="1014"/>
      <c r="DR12" s="1015"/>
      <c r="DS12" s="1015"/>
      <c r="DT12" s="1015"/>
      <c r="DU12" s="1016"/>
      <c r="DV12" s="1018"/>
      <c r="DW12" s="1019"/>
      <c r="DX12" s="1019"/>
      <c r="DY12" s="1019"/>
      <c r="DZ12" s="1020"/>
      <c r="EA12" s="207"/>
    </row>
    <row r="13" spans="1:131" s="208" customFormat="1" ht="26.25" customHeight="1">
      <c r="A13" s="214">
        <v>7</v>
      </c>
      <c r="B13" s="1045"/>
      <c r="C13" s="1046"/>
      <c r="D13" s="1046"/>
      <c r="E13" s="1046"/>
      <c r="F13" s="1046"/>
      <c r="G13" s="1046"/>
      <c r="H13" s="1046"/>
      <c r="I13" s="1046"/>
      <c r="J13" s="1046"/>
      <c r="K13" s="1046"/>
      <c r="L13" s="1046"/>
      <c r="M13" s="1046"/>
      <c r="N13" s="1046"/>
      <c r="O13" s="1046"/>
      <c r="P13" s="1047"/>
      <c r="Q13" s="1069"/>
      <c r="R13" s="1070"/>
      <c r="S13" s="1070"/>
      <c r="T13" s="1070"/>
      <c r="U13" s="1070"/>
      <c r="V13" s="1070"/>
      <c r="W13" s="1070"/>
      <c r="X13" s="1070"/>
      <c r="Y13" s="1070"/>
      <c r="Z13" s="1070"/>
      <c r="AA13" s="1070"/>
      <c r="AB13" s="1070"/>
      <c r="AC13" s="1070"/>
      <c r="AD13" s="1070"/>
      <c r="AE13" s="1071"/>
      <c r="AF13" s="1051"/>
      <c r="AG13" s="1052"/>
      <c r="AH13" s="1052"/>
      <c r="AI13" s="1052"/>
      <c r="AJ13" s="1053"/>
      <c r="AK13" s="1112"/>
      <c r="AL13" s="1113"/>
      <c r="AM13" s="1113"/>
      <c r="AN13" s="1113"/>
      <c r="AO13" s="1113"/>
      <c r="AP13" s="1113"/>
      <c r="AQ13" s="1113"/>
      <c r="AR13" s="1113"/>
      <c r="AS13" s="1113"/>
      <c r="AT13" s="1113"/>
      <c r="AU13" s="1110"/>
      <c r="AV13" s="1110"/>
      <c r="AW13" s="1110"/>
      <c r="AX13" s="1110"/>
      <c r="AY13" s="1111"/>
      <c r="AZ13" s="205"/>
      <c r="BA13" s="205"/>
      <c r="BB13" s="205"/>
      <c r="BC13" s="205"/>
      <c r="BD13" s="205"/>
      <c r="BE13" s="206"/>
      <c r="BF13" s="206"/>
      <c r="BG13" s="206"/>
      <c r="BH13" s="206"/>
      <c r="BI13" s="206"/>
      <c r="BJ13" s="206"/>
      <c r="BK13" s="206"/>
      <c r="BL13" s="206"/>
      <c r="BM13" s="206"/>
      <c r="BN13" s="206"/>
      <c r="BO13" s="206"/>
      <c r="BP13" s="206"/>
      <c r="BQ13" s="215">
        <v>7</v>
      </c>
      <c r="BR13" s="216"/>
      <c r="BS13" s="1040"/>
      <c r="BT13" s="1041"/>
      <c r="BU13" s="1041"/>
      <c r="BV13" s="1041"/>
      <c r="BW13" s="1041"/>
      <c r="BX13" s="1041"/>
      <c r="BY13" s="1041"/>
      <c r="BZ13" s="1041"/>
      <c r="CA13" s="1041"/>
      <c r="CB13" s="1041"/>
      <c r="CC13" s="1041"/>
      <c r="CD13" s="1041"/>
      <c r="CE13" s="1041"/>
      <c r="CF13" s="1041"/>
      <c r="CG13" s="1042"/>
      <c r="CH13" s="1014"/>
      <c r="CI13" s="1015"/>
      <c r="CJ13" s="1015"/>
      <c r="CK13" s="1015"/>
      <c r="CL13" s="1016"/>
      <c r="CM13" s="1014"/>
      <c r="CN13" s="1015"/>
      <c r="CO13" s="1015"/>
      <c r="CP13" s="1015"/>
      <c r="CQ13" s="1016"/>
      <c r="CR13" s="1014"/>
      <c r="CS13" s="1015"/>
      <c r="CT13" s="1015"/>
      <c r="CU13" s="1015"/>
      <c r="CV13" s="1016"/>
      <c r="CW13" s="1014"/>
      <c r="CX13" s="1015"/>
      <c r="CY13" s="1015"/>
      <c r="CZ13" s="1015"/>
      <c r="DA13" s="1016"/>
      <c r="DB13" s="1014"/>
      <c r="DC13" s="1015"/>
      <c r="DD13" s="1015"/>
      <c r="DE13" s="1015"/>
      <c r="DF13" s="1016"/>
      <c r="DG13" s="1014"/>
      <c r="DH13" s="1015"/>
      <c r="DI13" s="1015"/>
      <c r="DJ13" s="1015"/>
      <c r="DK13" s="1016"/>
      <c r="DL13" s="1014"/>
      <c r="DM13" s="1015"/>
      <c r="DN13" s="1015"/>
      <c r="DO13" s="1015"/>
      <c r="DP13" s="1016"/>
      <c r="DQ13" s="1014"/>
      <c r="DR13" s="1015"/>
      <c r="DS13" s="1015"/>
      <c r="DT13" s="1015"/>
      <c r="DU13" s="1016"/>
      <c r="DV13" s="1018"/>
      <c r="DW13" s="1019"/>
      <c r="DX13" s="1019"/>
      <c r="DY13" s="1019"/>
      <c r="DZ13" s="1020"/>
      <c r="EA13" s="207"/>
    </row>
    <row r="14" spans="1:131" s="208" customFormat="1" ht="26.25" customHeight="1">
      <c r="A14" s="214">
        <v>8</v>
      </c>
      <c r="B14" s="1045"/>
      <c r="C14" s="1046"/>
      <c r="D14" s="1046"/>
      <c r="E14" s="1046"/>
      <c r="F14" s="1046"/>
      <c r="G14" s="1046"/>
      <c r="H14" s="1046"/>
      <c r="I14" s="1046"/>
      <c r="J14" s="1046"/>
      <c r="K14" s="1046"/>
      <c r="L14" s="1046"/>
      <c r="M14" s="1046"/>
      <c r="N14" s="1046"/>
      <c r="O14" s="1046"/>
      <c r="P14" s="1047"/>
      <c r="Q14" s="1069"/>
      <c r="R14" s="1070"/>
      <c r="S14" s="1070"/>
      <c r="T14" s="1070"/>
      <c r="U14" s="1070"/>
      <c r="V14" s="1070"/>
      <c r="W14" s="1070"/>
      <c r="X14" s="1070"/>
      <c r="Y14" s="1070"/>
      <c r="Z14" s="1070"/>
      <c r="AA14" s="1070"/>
      <c r="AB14" s="1070"/>
      <c r="AC14" s="1070"/>
      <c r="AD14" s="1070"/>
      <c r="AE14" s="1071"/>
      <c r="AF14" s="1051"/>
      <c r="AG14" s="1052"/>
      <c r="AH14" s="1052"/>
      <c r="AI14" s="1052"/>
      <c r="AJ14" s="1053"/>
      <c r="AK14" s="1112"/>
      <c r="AL14" s="1113"/>
      <c r="AM14" s="1113"/>
      <c r="AN14" s="1113"/>
      <c r="AO14" s="1113"/>
      <c r="AP14" s="1113"/>
      <c r="AQ14" s="1113"/>
      <c r="AR14" s="1113"/>
      <c r="AS14" s="1113"/>
      <c r="AT14" s="1113"/>
      <c r="AU14" s="1110"/>
      <c r="AV14" s="1110"/>
      <c r="AW14" s="1110"/>
      <c r="AX14" s="1110"/>
      <c r="AY14" s="1111"/>
      <c r="AZ14" s="205"/>
      <c r="BA14" s="205"/>
      <c r="BB14" s="205"/>
      <c r="BC14" s="205"/>
      <c r="BD14" s="205"/>
      <c r="BE14" s="206"/>
      <c r="BF14" s="206"/>
      <c r="BG14" s="206"/>
      <c r="BH14" s="206"/>
      <c r="BI14" s="206"/>
      <c r="BJ14" s="206"/>
      <c r="BK14" s="206"/>
      <c r="BL14" s="206"/>
      <c r="BM14" s="206"/>
      <c r="BN14" s="206"/>
      <c r="BO14" s="206"/>
      <c r="BP14" s="206"/>
      <c r="BQ14" s="215">
        <v>8</v>
      </c>
      <c r="BR14" s="216"/>
      <c r="BS14" s="1040"/>
      <c r="BT14" s="1041"/>
      <c r="BU14" s="1041"/>
      <c r="BV14" s="1041"/>
      <c r="BW14" s="1041"/>
      <c r="BX14" s="1041"/>
      <c r="BY14" s="1041"/>
      <c r="BZ14" s="1041"/>
      <c r="CA14" s="1041"/>
      <c r="CB14" s="1041"/>
      <c r="CC14" s="1041"/>
      <c r="CD14" s="1041"/>
      <c r="CE14" s="1041"/>
      <c r="CF14" s="1041"/>
      <c r="CG14" s="1042"/>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18"/>
      <c r="DW14" s="1019"/>
      <c r="DX14" s="1019"/>
      <c r="DY14" s="1019"/>
      <c r="DZ14" s="1020"/>
      <c r="EA14" s="207"/>
    </row>
    <row r="15" spans="1:131" s="208" customFormat="1" ht="26.25" customHeight="1">
      <c r="A15" s="214">
        <v>9</v>
      </c>
      <c r="B15" s="1045"/>
      <c r="C15" s="1046"/>
      <c r="D15" s="1046"/>
      <c r="E15" s="1046"/>
      <c r="F15" s="1046"/>
      <c r="G15" s="1046"/>
      <c r="H15" s="1046"/>
      <c r="I15" s="1046"/>
      <c r="J15" s="1046"/>
      <c r="K15" s="1046"/>
      <c r="L15" s="1046"/>
      <c r="M15" s="1046"/>
      <c r="N15" s="1046"/>
      <c r="O15" s="1046"/>
      <c r="P15" s="1047"/>
      <c r="Q15" s="1069"/>
      <c r="R15" s="1070"/>
      <c r="S15" s="1070"/>
      <c r="T15" s="1070"/>
      <c r="U15" s="1070"/>
      <c r="V15" s="1070"/>
      <c r="W15" s="1070"/>
      <c r="X15" s="1070"/>
      <c r="Y15" s="1070"/>
      <c r="Z15" s="1070"/>
      <c r="AA15" s="1070"/>
      <c r="AB15" s="1070"/>
      <c r="AC15" s="1070"/>
      <c r="AD15" s="1070"/>
      <c r="AE15" s="1071"/>
      <c r="AF15" s="1051"/>
      <c r="AG15" s="1052"/>
      <c r="AH15" s="1052"/>
      <c r="AI15" s="1052"/>
      <c r="AJ15" s="1053"/>
      <c r="AK15" s="1112"/>
      <c r="AL15" s="1113"/>
      <c r="AM15" s="1113"/>
      <c r="AN15" s="1113"/>
      <c r="AO15" s="1113"/>
      <c r="AP15" s="1113"/>
      <c r="AQ15" s="1113"/>
      <c r="AR15" s="1113"/>
      <c r="AS15" s="1113"/>
      <c r="AT15" s="1113"/>
      <c r="AU15" s="1110"/>
      <c r="AV15" s="1110"/>
      <c r="AW15" s="1110"/>
      <c r="AX15" s="1110"/>
      <c r="AY15" s="1111"/>
      <c r="AZ15" s="205"/>
      <c r="BA15" s="205"/>
      <c r="BB15" s="205"/>
      <c r="BC15" s="205"/>
      <c r="BD15" s="205"/>
      <c r="BE15" s="206"/>
      <c r="BF15" s="206"/>
      <c r="BG15" s="206"/>
      <c r="BH15" s="206"/>
      <c r="BI15" s="206"/>
      <c r="BJ15" s="206"/>
      <c r="BK15" s="206"/>
      <c r="BL15" s="206"/>
      <c r="BM15" s="206"/>
      <c r="BN15" s="206"/>
      <c r="BO15" s="206"/>
      <c r="BP15" s="206"/>
      <c r="BQ15" s="215">
        <v>9</v>
      </c>
      <c r="BR15" s="216"/>
      <c r="BS15" s="1040"/>
      <c r="BT15" s="1041"/>
      <c r="BU15" s="1041"/>
      <c r="BV15" s="1041"/>
      <c r="BW15" s="1041"/>
      <c r="BX15" s="1041"/>
      <c r="BY15" s="1041"/>
      <c r="BZ15" s="1041"/>
      <c r="CA15" s="1041"/>
      <c r="CB15" s="1041"/>
      <c r="CC15" s="1041"/>
      <c r="CD15" s="1041"/>
      <c r="CE15" s="1041"/>
      <c r="CF15" s="1041"/>
      <c r="CG15" s="1042"/>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18"/>
      <c r="DW15" s="1019"/>
      <c r="DX15" s="1019"/>
      <c r="DY15" s="1019"/>
      <c r="DZ15" s="1020"/>
      <c r="EA15" s="207"/>
    </row>
    <row r="16" spans="1:131" s="208" customFormat="1" ht="26.25" customHeight="1">
      <c r="A16" s="214">
        <v>10</v>
      </c>
      <c r="B16" s="1045"/>
      <c r="C16" s="1046"/>
      <c r="D16" s="1046"/>
      <c r="E16" s="1046"/>
      <c r="F16" s="1046"/>
      <c r="G16" s="1046"/>
      <c r="H16" s="1046"/>
      <c r="I16" s="1046"/>
      <c r="J16" s="1046"/>
      <c r="K16" s="1046"/>
      <c r="L16" s="1046"/>
      <c r="M16" s="1046"/>
      <c r="N16" s="1046"/>
      <c r="O16" s="1046"/>
      <c r="P16" s="1047"/>
      <c r="Q16" s="1069"/>
      <c r="R16" s="1070"/>
      <c r="S16" s="1070"/>
      <c r="T16" s="1070"/>
      <c r="U16" s="1070"/>
      <c r="V16" s="1070"/>
      <c r="W16" s="1070"/>
      <c r="X16" s="1070"/>
      <c r="Y16" s="1070"/>
      <c r="Z16" s="1070"/>
      <c r="AA16" s="1070"/>
      <c r="AB16" s="1070"/>
      <c r="AC16" s="1070"/>
      <c r="AD16" s="1070"/>
      <c r="AE16" s="1071"/>
      <c r="AF16" s="1051"/>
      <c r="AG16" s="1052"/>
      <c r="AH16" s="1052"/>
      <c r="AI16" s="1052"/>
      <c r="AJ16" s="1053"/>
      <c r="AK16" s="1112"/>
      <c r="AL16" s="1113"/>
      <c r="AM16" s="1113"/>
      <c r="AN16" s="1113"/>
      <c r="AO16" s="1113"/>
      <c r="AP16" s="1113"/>
      <c r="AQ16" s="1113"/>
      <c r="AR16" s="1113"/>
      <c r="AS16" s="1113"/>
      <c r="AT16" s="1113"/>
      <c r="AU16" s="1110"/>
      <c r="AV16" s="1110"/>
      <c r="AW16" s="1110"/>
      <c r="AX16" s="1110"/>
      <c r="AY16" s="1111"/>
      <c r="AZ16" s="205"/>
      <c r="BA16" s="205"/>
      <c r="BB16" s="205"/>
      <c r="BC16" s="205"/>
      <c r="BD16" s="205"/>
      <c r="BE16" s="206"/>
      <c r="BF16" s="206"/>
      <c r="BG16" s="206"/>
      <c r="BH16" s="206"/>
      <c r="BI16" s="206"/>
      <c r="BJ16" s="206"/>
      <c r="BK16" s="206"/>
      <c r="BL16" s="206"/>
      <c r="BM16" s="206"/>
      <c r="BN16" s="206"/>
      <c r="BO16" s="206"/>
      <c r="BP16" s="206"/>
      <c r="BQ16" s="215">
        <v>10</v>
      </c>
      <c r="BR16" s="216"/>
      <c r="BS16" s="1040"/>
      <c r="BT16" s="1041"/>
      <c r="BU16" s="1041"/>
      <c r="BV16" s="1041"/>
      <c r="BW16" s="1041"/>
      <c r="BX16" s="1041"/>
      <c r="BY16" s="1041"/>
      <c r="BZ16" s="1041"/>
      <c r="CA16" s="1041"/>
      <c r="CB16" s="1041"/>
      <c r="CC16" s="1041"/>
      <c r="CD16" s="1041"/>
      <c r="CE16" s="1041"/>
      <c r="CF16" s="1041"/>
      <c r="CG16" s="1042"/>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18"/>
      <c r="DW16" s="1019"/>
      <c r="DX16" s="1019"/>
      <c r="DY16" s="1019"/>
      <c r="DZ16" s="1020"/>
      <c r="EA16" s="207"/>
    </row>
    <row r="17" spans="1:131" s="208" customFormat="1" ht="26.25" customHeight="1">
      <c r="A17" s="214">
        <v>11</v>
      </c>
      <c r="B17" s="1045"/>
      <c r="C17" s="1046"/>
      <c r="D17" s="1046"/>
      <c r="E17" s="1046"/>
      <c r="F17" s="1046"/>
      <c r="G17" s="1046"/>
      <c r="H17" s="1046"/>
      <c r="I17" s="1046"/>
      <c r="J17" s="1046"/>
      <c r="K17" s="1046"/>
      <c r="L17" s="1046"/>
      <c r="M17" s="1046"/>
      <c r="N17" s="1046"/>
      <c r="O17" s="1046"/>
      <c r="P17" s="1047"/>
      <c r="Q17" s="1069"/>
      <c r="R17" s="1070"/>
      <c r="S17" s="1070"/>
      <c r="T17" s="1070"/>
      <c r="U17" s="1070"/>
      <c r="V17" s="1070"/>
      <c r="W17" s="1070"/>
      <c r="X17" s="1070"/>
      <c r="Y17" s="1070"/>
      <c r="Z17" s="1070"/>
      <c r="AA17" s="1070"/>
      <c r="AB17" s="1070"/>
      <c r="AC17" s="1070"/>
      <c r="AD17" s="1070"/>
      <c r="AE17" s="1071"/>
      <c r="AF17" s="1051"/>
      <c r="AG17" s="1052"/>
      <c r="AH17" s="1052"/>
      <c r="AI17" s="1052"/>
      <c r="AJ17" s="1053"/>
      <c r="AK17" s="1112"/>
      <c r="AL17" s="1113"/>
      <c r="AM17" s="1113"/>
      <c r="AN17" s="1113"/>
      <c r="AO17" s="1113"/>
      <c r="AP17" s="1113"/>
      <c r="AQ17" s="1113"/>
      <c r="AR17" s="1113"/>
      <c r="AS17" s="1113"/>
      <c r="AT17" s="1113"/>
      <c r="AU17" s="1110"/>
      <c r="AV17" s="1110"/>
      <c r="AW17" s="1110"/>
      <c r="AX17" s="1110"/>
      <c r="AY17" s="1111"/>
      <c r="AZ17" s="205"/>
      <c r="BA17" s="205"/>
      <c r="BB17" s="205"/>
      <c r="BC17" s="205"/>
      <c r="BD17" s="205"/>
      <c r="BE17" s="206"/>
      <c r="BF17" s="206"/>
      <c r="BG17" s="206"/>
      <c r="BH17" s="206"/>
      <c r="BI17" s="206"/>
      <c r="BJ17" s="206"/>
      <c r="BK17" s="206"/>
      <c r="BL17" s="206"/>
      <c r="BM17" s="206"/>
      <c r="BN17" s="206"/>
      <c r="BO17" s="206"/>
      <c r="BP17" s="206"/>
      <c r="BQ17" s="215">
        <v>11</v>
      </c>
      <c r="BR17" s="216"/>
      <c r="BS17" s="1040"/>
      <c r="BT17" s="1041"/>
      <c r="BU17" s="1041"/>
      <c r="BV17" s="1041"/>
      <c r="BW17" s="1041"/>
      <c r="BX17" s="1041"/>
      <c r="BY17" s="1041"/>
      <c r="BZ17" s="1041"/>
      <c r="CA17" s="1041"/>
      <c r="CB17" s="1041"/>
      <c r="CC17" s="1041"/>
      <c r="CD17" s="1041"/>
      <c r="CE17" s="1041"/>
      <c r="CF17" s="1041"/>
      <c r="CG17" s="1042"/>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18"/>
      <c r="DW17" s="1019"/>
      <c r="DX17" s="1019"/>
      <c r="DY17" s="1019"/>
      <c r="DZ17" s="1020"/>
      <c r="EA17" s="207"/>
    </row>
    <row r="18" spans="1:131" s="208" customFormat="1" ht="26.25" customHeight="1">
      <c r="A18" s="214">
        <v>12</v>
      </c>
      <c r="B18" s="1045"/>
      <c r="C18" s="1046"/>
      <c r="D18" s="1046"/>
      <c r="E18" s="1046"/>
      <c r="F18" s="1046"/>
      <c r="G18" s="1046"/>
      <c r="H18" s="1046"/>
      <c r="I18" s="1046"/>
      <c r="J18" s="1046"/>
      <c r="K18" s="1046"/>
      <c r="L18" s="1046"/>
      <c r="M18" s="1046"/>
      <c r="N18" s="1046"/>
      <c r="O18" s="1046"/>
      <c r="P18" s="1047"/>
      <c r="Q18" s="1069"/>
      <c r="R18" s="1070"/>
      <c r="S18" s="1070"/>
      <c r="T18" s="1070"/>
      <c r="U18" s="1070"/>
      <c r="V18" s="1070"/>
      <c r="W18" s="1070"/>
      <c r="X18" s="1070"/>
      <c r="Y18" s="1070"/>
      <c r="Z18" s="1070"/>
      <c r="AA18" s="1070"/>
      <c r="AB18" s="1070"/>
      <c r="AC18" s="1070"/>
      <c r="AD18" s="1070"/>
      <c r="AE18" s="1071"/>
      <c r="AF18" s="1051"/>
      <c r="AG18" s="1052"/>
      <c r="AH18" s="1052"/>
      <c r="AI18" s="1052"/>
      <c r="AJ18" s="1053"/>
      <c r="AK18" s="1112"/>
      <c r="AL18" s="1113"/>
      <c r="AM18" s="1113"/>
      <c r="AN18" s="1113"/>
      <c r="AO18" s="1113"/>
      <c r="AP18" s="1113"/>
      <c r="AQ18" s="1113"/>
      <c r="AR18" s="1113"/>
      <c r="AS18" s="1113"/>
      <c r="AT18" s="1113"/>
      <c r="AU18" s="1110"/>
      <c r="AV18" s="1110"/>
      <c r="AW18" s="1110"/>
      <c r="AX18" s="1110"/>
      <c r="AY18" s="1111"/>
      <c r="AZ18" s="205"/>
      <c r="BA18" s="205"/>
      <c r="BB18" s="205"/>
      <c r="BC18" s="205"/>
      <c r="BD18" s="205"/>
      <c r="BE18" s="206"/>
      <c r="BF18" s="206"/>
      <c r="BG18" s="206"/>
      <c r="BH18" s="206"/>
      <c r="BI18" s="206"/>
      <c r="BJ18" s="206"/>
      <c r="BK18" s="206"/>
      <c r="BL18" s="206"/>
      <c r="BM18" s="206"/>
      <c r="BN18" s="206"/>
      <c r="BO18" s="206"/>
      <c r="BP18" s="206"/>
      <c r="BQ18" s="215">
        <v>12</v>
      </c>
      <c r="BR18" s="216"/>
      <c r="BS18" s="1040"/>
      <c r="BT18" s="1041"/>
      <c r="BU18" s="1041"/>
      <c r="BV18" s="1041"/>
      <c r="BW18" s="1041"/>
      <c r="BX18" s="1041"/>
      <c r="BY18" s="1041"/>
      <c r="BZ18" s="1041"/>
      <c r="CA18" s="1041"/>
      <c r="CB18" s="1041"/>
      <c r="CC18" s="1041"/>
      <c r="CD18" s="1041"/>
      <c r="CE18" s="1041"/>
      <c r="CF18" s="1041"/>
      <c r="CG18" s="1042"/>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18"/>
      <c r="DW18" s="1019"/>
      <c r="DX18" s="1019"/>
      <c r="DY18" s="1019"/>
      <c r="DZ18" s="1020"/>
      <c r="EA18" s="207"/>
    </row>
    <row r="19" spans="1:131" s="208" customFormat="1" ht="26.25" customHeight="1">
      <c r="A19" s="214">
        <v>13</v>
      </c>
      <c r="B19" s="1045"/>
      <c r="C19" s="1046"/>
      <c r="D19" s="1046"/>
      <c r="E19" s="1046"/>
      <c r="F19" s="1046"/>
      <c r="G19" s="1046"/>
      <c r="H19" s="1046"/>
      <c r="I19" s="1046"/>
      <c r="J19" s="1046"/>
      <c r="K19" s="1046"/>
      <c r="L19" s="1046"/>
      <c r="M19" s="1046"/>
      <c r="N19" s="1046"/>
      <c r="O19" s="1046"/>
      <c r="P19" s="1047"/>
      <c r="Q19" s="1069"/>
      <c r="R19" s="1070"/>
      <c r="S19" s="1070"/>
      <c r="T19" s="1070"/>
      <c r="U19" s="1070"/>
      <c r="V19" s="1070"/>
      <c r="W19" s="1070"/>
      <c r="X19" s="1070"/>
      <c r="Y19" s="1070"/>
      <c r="Z19" s="1070"/>
      <c r="AA19" s="1070"/>
      <c r="AB19" s="1070"/>
      <c r="AC19" s="1070"/>
      <c r="AD19" s="1070"/>
      <c r="AE19" s="1071"/>
      <c r="AF19" s="1051"/>
      <c r="AG19" s="1052"/>
      <c r="AH19" s="1052"/>
      <c r="AI19" s="1052"/>
      <c r="AJ19" s="1053"/>
      <c r="AK19" s="1112"/>
      <c r="AL19" s="1113"/>
      <c r="AM19" s="1113"/>
      <c r="AN19" s="1113"/>
      <c r="AO19" s="1113"/>
      <c r="AP19" s="1113"/>
      <c r="AQ19" s="1113"/>
      <c r="AR19" s="1113"/>
      <c r="AS19" s="1113"/>
      <c r="AT19" s="1113"/>
      <c r="AU19" s="1110"/>
      <c r="AV19" s="1110"/>
      <c r="AW19" s="1110"/>
      <c r="AX19" s="1110"/>
      <c r="AY19" s="1111"/>
      <c r="AZ19" s="205"/>
      <c r="BA19" s="205"/>
      <c r="BB19" s="205"/>
      <c r="BC19" s="205"/>
      <c r="BD19" s="205"/>
      <c r="BE19" s="206"/>
      <c r="BF19" s="206"/>
      <c r="BG19" s="206"/>
      <c r="BH19" s="206"/>
      <c r="BI19" s="206"/>
      <c r="BJ19" s="206"/>
      <c r="BK19" s="206"/>
      <c r="BL19" s="206"/>
      <c r="BM19" s="206"/>
      <c r="BN19" s="206"/>
      <c r="BO19" s="206"/>
      <c r="BP19" s="206"/>
      <c r="BQ19" s="215">
        <v>13</v>
      </c>
      <c r="BR19" s="216"/>
      <c r="BS19" s="1040"/>
      <c r="BT19" s="1041"/>
      <c r="BU19" s="1041"/>
      <c r="BV19" s="1041"/>
      <c r="BW19" s="1041"/>
      <c r="BX19" s="1041"/>
      <c r="BY19" s="1041"/>
      <c r="BZ19" s="1041"/>
      <c r="CA19" s="1041"/>
      <c r="CB19" s="1041"/>
      <c r="CC19" s="1041"/>
      <c r="CD19" s="1041"/>
      <c r="CE19" s="1041"/>
      <c r="CF19" s="1041"/>
      <c r="CG19" s="1042"/>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18"/>
      <c r="DW19" s="1019"/>
      <c r="DX19" s="1019"/>
      <c r="DY19" s="1019"/>
      <c r="DZ19" s="1020"/>
      <c r="EA19" s="207"/>
    </row>
    <row r="20" spans="1:131" s="208" customFormat="1" ht="26.25" customHeight="1">
      <c r="A20" s="214">
        <v>14</v>
      </c>
      <c r="B20" s="1045"/>
      <c r="C20" s="1046"/>
      <c r="D20" s="1046"/>
      <c r="E20" s="1046"/>
      <c r="F20" s="1046"/>
      <c r="G20" s="1046"/>
      <c r="H20" s="1046"/>
      <c r="I20" s="1046"/>
      <c r="J20" s="1046"/>
      <c r="K20" s="1046"/>
      <c r="L20" s="1046"/>
      <c r="M20" s="1046"/>
      <c r="N20" s="1046"/>
      <c r="O20" s="1046"/>
      <c r="P20" s="1047"/>
      <c r="Q20" s="1069"/>
      <c r="R20" s="1070"/>
      <c r="S20" s="1070"/>
      <c r="T20" s="1070"/>
      <c r="U20" s="1070"/>
      <c r="V20" s="1070"/>
      <c r="W20" s="1070"/>
      <c r="X20" s="1070"/>
      <c r="Y20" s="1070"/>
      <c r="Z20" s="1070"/>
      <c r="AA20" s="1070"/>
      <c r="AB20" s="1070"/>
      <c r="AC20" s="1070"/>
      <c r="AD20" s="1070"/>
      <c r="AE20" s="1071"/>
      <c r="AF20" s="1051"/>
      <c r="AG20" s="1052"/>
      <c r="AH20" s="1052"/>
      <c r="AI20" s="1052"/>
      <c r="AJ20" s="1053"/>
      <c r="AK20" s="1112"/>
      <c r="AL20" s="1113"/>
      <c r="AM20" s="1113"/>
      <c r="AN20" s="1113"/>
      <c r="AO20" s="1113"/>
      <c r="AP20" s="1113"/>
      <c r="AQ20" s="1113"/>
      <c r="AR20" s="1113"/>
      <c r="AS20" s="1113"/>
      <c r="AT20" s="1113"/>
      <c r="AU20" s="1110"/>
      <c r="AV20" s="1110"/>
      <c r="AW20" s="1110"/>
      <c r="AX20" s="1110"/>
      <c r="AY20" s="1111"/>
      <c r="AZ20" s="205"/>
      <c r="BA20" s="205"/>
      <c r="BB20" s="205"/>
      <c r="BC20" s="205"/>
      <c r="BD20" s="205"/>
      <c r="BE20" s="206"/>
      <c r="BF20" s="206"/>
      <c r="BG20" s="206"/>
      <c r="BH20" s="206"/>
      <c r="BI20" s="206"/>
      <c r="BJ20" s="206"/>
      <c r="BK20" s="206"/>
      <c r="BL20" s="206"/>
      <c r="BM20" s="206"/>
      <c r="BN20" s="206"/>
      <c r="BO20" s="206"/>
      <c r="BP20" s="206"/>
      <c r="BQ20" s="215">
        <v>14</v>
      </c>
      <c r="BR20" s="216"/>
      <c r="BS20" s="1040"/>
      <c r="BT20" s="1041"/>
      <c r="BU20" s="1041"/>
      <c r="BV20" s="1041"/>
      <c r="BW20" s="1041"/>
      <c r="BX20" s="1041"/>
      <c r="BY20" s="1041"/>
      <c r="BZ20" s="1041"/>
      <c r="CA20" s="1041"/>
      <c r="CB20" s="1041"/>
      <c r="CC20" s="1041"/>
      <c r="CD20" s="1041"/>
      <c r="CE20" s="1041"/>
      <c r="CF20" s="1041"/>
      <c r="CG20" s="1042"/>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18"/>
      <c r="DW20" s="1019"/>
      <c r="DX20" s="1019"/>
      <c r="DY20" s="1019"/>
      <c r="DZ20" s="1020"/>
      <c r="EA20" s="207"/>
    </row>
    <row r="21" spans="1:131" s="208" customFormat="1" ht="26.25" customHeight="1" thickBot="1">
      <c r="A21" s="214">
        <v>15</v>
      </c>
      <c r="B21" s="1045"/>
      <c r="C21" s="1046"/>
      <c r="D21" s="1046"/>
      <c r="E21" s="1046"/>
      <c r="F21" s="1046"/>
      <c r="G21" s="1046"/>
      <c r="H21" s="1046"/>
      <c r="I21" s="1046"/>
      <c r="J21" s="1046"/>
      <c r="K21" s="1046"/>
      <c r="L21" s="1046"/>
      <c r="M21" s="1046"/>
      <c r="N21" s="1046"/>
      <c r="O21" s="1046"/>
      <c r="P21" s="1047"/>
      <c r="Q21" s="1069"/>
      <c r="R21" s="1070"/>
      <c r="S21" s="1070"/>
      <c r="T21" s="1070"/>
      <c r="U21" s="1070"/>
      <c r="V21" s="1070"/>
      <c r="W21" s="1070"/>
      <c r="X21" s="1070"/>
      <c r="Y21" s="1070"/>
      <c r="Z21" s="1070"/>
      <c r="AA21" s="1070"/>
      <c r="AB21" s="1070"/>
      <c r="AC21" s="1070"/>
      <c r="AD21" s="1070"/>
      <c r="AE21" s="1071"/>
      <c r="AF21" s="1051"/>
      <c r="AG21" s="1052"/>
      <c r="AH21" s="1052"/>
      <c r="AI21" s="1052"/>
      <c r="AJ21" s="1053"/>
      <c r="AK21" s="1112"/>
      <c r="AL21" s="1113"/>
      <c r="AM21" s="1113"/>
      <c r="AN21" s="1113"/>
      <c r="AO21" s="1113"/>
      <c r="AP21" s="1113"/>
      <c r="AQ21" s="1113"/>
      <c r="AR21" s="1113"/>
      <c r="AS21" s="1113"/>
      <c r="AT21" s="1113"/>
      <c r="AU21" s="1110"/>
      <c r="AV21" s="1110"/>
      <c r="AW21" s="1110"/>
      <c r="AX21" s="1110"/>
      <c r="AY21" s="1111"/>
      <c r="AZ21" s="205"/>
      <c r="BA21" s="205"/>
      <c r="BB21" s="205"/>
      <c r="BC21" s="205"/>
      <c r="BD21" s="205"/>
      <c r="BE21" s="206"/>
      <c r="BF21" s="206"/>
      <c r="BG21" s="206"/>
      <c r="BH21" s="206"/>
      <c r="BI21" s="206"/>
      <c r="BJ21" s="206"/>
      <c r="BK21" s="206"/>
      <c r="BL21" s="206"/>
      <c r="BM21" s="206"/>
      <c r="BN21" s="206"/>
      <c r="BO21" s="206"/>
      <c r="BP21" s="206"/>
      <c r="BQ21" s="215">
        <v>15</v>
      </c>
      <c r="BR21" s="216"/>
      <c r="BS21" s="1040"/>
      <c r="BT21" s="1041"/>
      <c r="BU21" s="1041"/>
      <c r="BV21" s="1041"/>
      <c r="BW21" s="1041"/>
      <c r="BX21" s="1041"/>
      <c r="BY21" s="1041"/>
      <c r="BZ21" s="1041"/>
      <c r="CA21" s="1041"/>
      <c r="CB21" s="1041"/>
      <c r="CC21" s="1041"/>
      <c r="CD21" s="1041"/>
      <c r="CE21" s="1041"/>
      <c r="CF21" s="1041"/>
      <c r="CG21" s="1042"/>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8"/>
      <c r="DW21" s="1019"/>
      <c r="DX21" s="1019"/>
      <c r="DY21" s="1019"/>
      <c r="DZ21" s="1020"/>
      <c r="EA21" s="207"/>
    </row>
    <row r="22" spans="1:131" s="208" customFormat="1" ht="26.25" customHeight="1">
      <c r="A22" s="214">
        <v>16</v>
      </c>
      <c r="B22" s="1045"/>
      <c r="C22" s="1046"/>
      <c r="D22" s="1046"/>
      <c r="E22" s="1046"/>
      <c r="F22" s="1046"/>
      <c r="G22" s="1046"/>
      <c r="H22" s="1046"/>
      <c r="I22" s="1046"/>
      <c r="J22" s="1046"/>
      <c r="K22" s="1046"/>
      <c r="L22" s="1046"/>
      <c r="M22" s="1046"/>
      <c r="N22" s="1046"/>
      <c r="O22" s="1046"/>
      <c r="P22" s="1047"/>
      <c r="Q22" s="1107"/>
      <c r="R22" s="1108"/>
      <c r="S22" s="1108"/>
      <c r="T22" s="1108"/>
      <c r="U22" s="1108"/>
      <c r="V22" s="1108"/>
      <c r="W22" s="1108"/>
      <c r="X22" s="1108"/>
      <c r="Y22" s="1108"/>
      <c r="Z22" s="1108"/>
      <c r="AA22" s="1108"/>
      <c r="AB22" s="1108"/>
      <c r="AC22" s="1108"/>
      <c r="AD22" s="1108"/>
      <c r="AE22" s="1109"/>
      <c r="AF22" s="1051"/>
      <c r="AG22" s="1052"/>
      <c r="AH22" s="1052"/>
      <c r="AI22" s="1052"/>
      <c r="AJ22" s="1053"/>
      <c r="AK22" s="1103"/>
      <c r="AL22" s="1104"/>
      <c r="AM22" s="1104"/>
      <c r="AN22" s="1104"/>
      <c r="AO22" s="1104"/>
      <c r="AP22" s="1104"/>
      <c r="AQ22" s="1104"/>
      <c r="AR22" s="1104"/>
      <c r="AS22" s="1104"/>
      <c r="AT22" s="1104"/>
      <c r="AU22" s="1105"/>
      <c r="AV22" s="1105"/>
      <c r="AW22" s="1105"/>
      <c r="AX22" s="1105"/>
      <c r="AY22" s="1106"/>
      <c r="AZ22" s="1066" t="s">
        <v>367</v>
      </c>
      <c r="BA22" s="1066"/>
      <c r="BB22" s="1066"/>
      <c r="BC22" s="1066"/>
      <c r="BD22" s="1067"/>
      <c r="BE22" s="206"/>
      <c r="BF22" s="206"/>
      <c r="BG22" s="206"/>
      <c r="BH22" s="206"/>
      <c r="BI22" s="206"/>
      <c r="BJ22" s="206"/>
      <c r="BK22" s="206"/>
      <c r="BL22" s="206"/>
      <c r="BM22" s="206"/>
      <c r="BN22" s="206"/>
      <c r="BO22" s="206"/>
      <c r="BP22" s="206"/>
      <c r="BQ22" s="215">
        <v>16</v>
      </c>
      <c r="BR22" s="216"/>
      <c r="BS22" s="1040"/>
      <c r="BT22" s="1041"/>
      <c r="BU22" s="1041"/>
      <c r="BV22" s="1041"/>
      <c r="BW22" s="1041"/>
      <c r="BX22" s="1041"/>
      <c r="BY22" s="1041"/>
      <c r="BZ22" s="1041"/>
      <c r="CA22" s="1041"/>
      <c r="CB22" s="1041"/>
      <c r="CC22" s="1041"/>
      <c r="CD22" s="1041"/>
      <c r="CE22" s="1041"/>
      <c r="CF22" s="1041"/>
      <c r="CG22" s="1042"/>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8"/>
      <c r="DW22" s="1019"/>
      <c r="DX22" s="1019"/>
      <c r="DY22" s="1019"/>
      <c r="DZ22" s="1020"/>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4">
        <v>16938</v>
      </c>
      <c r="R23" s="1095"/>
      <c r="S23" s="1095"/>
      <c r="T23" s="1095"/>
      <c r="U23" s="1095"/>
      <c r="V23" s="1095">
        <v>16299</v>
      </c>
      <c r="W23" s="1095"/>
      <c r="X23" s="1095"/>
      <c r="Y23" s="1095"/>
      <c r="Z23" s="1095"/>
      <c r="AA23" s="1095">
        <v>639</v>
      </c>
      <c r="AB23" s="1095"/>
      <c r="AC23" s="1095"/>
      <c r="AD23" s="1095"/>
      <c r="AE23" s="1096"/>
      <c r="AF23" s="1097">
        <v>572</v>
      </c>
      <c r="AG23" s="1095"/>
      <c r="AH23" s="1095"/>
      <c r="AI23" s="1095"/>
      <c r="AJ23" s="1098"/>
      <c r="AK23" s="1099"/>
      <c r="AL23" s="1100"/>
      <c r="AM23" s="1100"/>
      <c r="AN23" s="1100"/>
      <c r="AO23" s="1100"/>
      <c r="AP23" s="1095">
        <v>19960</v>
      </c>
      <c r="AQ23" s="1095"/>
      <c r="AR23" s="1095"/>
      <c r="AS23" s="1095"/>
      <c r="AT23" s="1095"/>
      <c r="AU23" s="1101"/>
      <c r="AV23" s="1101"/>
      <c r="AW23" s="1101"/>
      <c r="AX23" s="1101"/>
      <c r="AY23" s="1102"/>
      <c r="AZ23" s="1091" t="s">
        <v>112</v>
      </c>
      <c r="BA23" s="1092"/>
      <c r="BB23" s="1092"/>
      <c r="BC23" s="1092"/>
      <c r="BD23" s="1093"/>
      <c r="BE23" s="206"/>
      <c r="BF23" s="206"/>
      <c r="BG23" s="206"/>
      <c r="BH23" s="206"/>
      <c r="BI23" s="206"/>
      <c r="BJ23" s="206"/>
      <c r="BK23" s="206"/>
      <c r="BL23" s="206"/>
      <c r="BM23" s="206"/>
      <c r="BN23" s="206"/>
      <c r="BO23" s="206"/>
      <c r="BP23" s="206"/>
      <c r="BQ23" s="215">
        <v>17</v>
      </c>
      <c r="BR23" s="216"/>
      <c r="BS23" s="1040"/>
      <c r="BT23" s="1041"/>
      <c r="BU23" s="1041"/>
      <c r="BV23" s="1041"/>
      <c r="BW23" s="1041"/>
      <c r="BX23" s="1041"/>
      <c r="BY23" s="1041"/>
      <c r="BZ23" s="1041"/>
      <c r="CA23" s="1041"/>
      <c r="CB23" s="1041"/>
      <c r="CC23" s="1041"/>
      <c r="CD23" s="1041"/>
      <c r="CE23" s="1041"/>
      <c r="CF23" s="1041"/>
      <c r="CG23" s="1042"/>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8"/>
      <c r="DW23" s="1019"/>
      <c r="DX23" s="1019"/>
      <c r="DY23" s="1019"/>
      <c r="DZ23" s="1020"/>
      <c r="EA23" s="207"/>
    </row>
    <row r="24" spans="1:131" s="208" customFormat="1" ht="26.25" customHeight="1">
      <c r="A24" s="1090" t="s">
        <v>370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5"/>
      <c r="BA24" s="205"/>
      <c r="BB24" s="205"/>
      <c r="BC24" s="205"/>
      <c r="BD24" s="205"/>
      <c r="BE24" s="206"/>
      <c r="BF24" s="206"/>
      <c r="BG24" s="206"/>
      <c r="BH24" s="206"/>
      <c r="BI24" s="206"/>
      <c r="BJ24" s="206"/>
      <c r="BK24" s="206"/>
      <c r="BL24" s="206"/>
      <c r="BM24" s="206"/>
      <c r="BN24" s="206"/>
      <c r="BO24" s="206"/>
      <c r="BP24" s="206"/>
      <c r="BQ24" s="215">
        <v>18</v>
      </c>
      <c r="BR24" s="216"/>
      <c r="BS24" s="1040"/>
      <c r="BT24" s="1041"/>
      <c r="BU24" s="1041"/>
      <c r="BV24" s="1041"/>
      <c r="BW24" s="1041"/>
      <c r="BX24" s="1041"/>
      <c r="BY24" s="1041"/>
      <c r="BZ24" s="1041"/>
      <c r="CA24" s="1041"/>
      <c r="CB24" s="1041"/>
      <c r="CC24" s="1041"/>
      <c r="CD24" s="1041"/>
      <c r="CE24" s="1041"/>
      <c r="CF24" s="1041"/>
      <c r="CG24" s="1042"/>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8"/>
      <c r="DW24" s="1019"/>
      <c r="DX24" s="1019"/>
      <c r="DY24" s="1019"/>
      <c r="DZ24" s="1020"/>
      <c r="EA24" s="207"/>
    </row>
    <row r="25" spans="1:131" s="200" customFormat="1" ht="26.25" customHeight="1" thickBot="1">
      <c r="A25" s="1089" t="s">
        <v>371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5"/>
      <c r="BK25" s="205"/>
      <c r="BL25" s="205"/>
      <c r="BM25" s="205"/>
      <c r="BN25" s="205"/>
      <c r="BO25" s="218"/>
      <c r="BP25" s="218"/>
      <c r="BQ25" s="215">
        <v>19</v>
      </c>
      <c r="BR25" s="216"/>
      <c r="BS25" s="1040"/>
      <c r="BT25" s="1041"/>
      <c r="BU25" s="1041"/>
      <c r="BV25" s="1041"/>
      <c r="BW25" s="1041"/>
      <c r="BX25" s="1041"/>
      <c r="BY25" s="1041"/>
      <c r="BZ25" s="1041"/>
      <c r="CA25" s="1041"/>
      <c r="CB25" s="1041"/>
      <c r="CC25" s="1041"/>
      <c r="CD25" s="1041"/>
      <c r="CE25" s="1041"/>
      <c r="CF25" s="1041"/>
      <c r="CG25" s="1042"/>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8"/>
      <c r="DW25" s="1019"/>
      <c r="DX25" s="1019"/>
      <c r="DY25" s="1019"/>
      <c r="DZ25" s="1020"/>
      <c r="EA25" s="199"/>
    </row>
    <row r="26" spans="1:131" s="200" customFormat="1" ht="26.25" customHeight="1">
      <c r="A26" s="1021" t="s">
        <v>349</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5" t="s">
        <v>375</v>
      </c>
      <c r="AG26" s="1034"/>
      <c r="AH26" s="1034"/>
      <c r="AI26" s="1034"/>
      <c r="AJ26" s="1086"/>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356</v>
      </c>
      <c r="BF26" s="1028"/>
      <c r="BG26" s="1028"/>
      <c r="BH26" s="1028"/>
      <c r="BI26" s="1043"/>
      <c r="BJ26" s="205"/>
      <c r="BK26" s="205"/>
      <c r="BL26" s="205"/>
      <c r="BM26" s="205"/>
      <c r="BN26" s="205"/>
      <c r="BO26" s="218"/>
      <c r="BP26" s="218"/>
      <c r="BQ26" s="215">
        <v>20</v>
      </c>
      <c r="BR26" s="216"/>
      <c r="BS26" s="1040"/>
      <c r="BT26" s="1041"/>
      <c r="BU26" s="1041"/>
      <c r="BV26" s="1041"/>
      <c r="BW26" s="1041"/>
      <c r="BX26" s="1041"/>
      <c r="BY26" s="1041"/>
      <c r="BZ26" s="1041"/>
      <c r="CA26" s="1041"/>
      <c r="CB26" s="1041"/>
      <c r="CC26" s="1041"/>
      <c r="CD26" s="1041"/>
      <c r="CE26" s="1041"/>
      <c r="CF26" s="1041"/>
      <c r="CG26" s="1042"/>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8"/>
      <c r="DW26" s="1019"/>
      <c r="DX26" s="1019"/>
      <c r="DY26" s="1019"/>
      <c r="DZ26" s="1020"/>
      <c r="EA26" s="199"/>
    </row>
    <row r="27" spans="1:131" s="200"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5"/>
      <c r="BK27" s="205"/>
      <c r="BL27" s="205"/>
      <c r="BM27" s="205"/>
      <c r="BN27" s="205"/>
      <c r="BO27" s="218"/>
      <c r="BP27" s="218"/>
      <c r="BQ27" s="215">
        <v>21</v>
      </c>
      <c r="BR27" s="216"/>
      <c r="BS27" s="1040"/>
      <c r="BT27" s="1041"/>
      <c r="BU27" s="1041"/>
      <c r="BV27" s="1041"/>
      <c r="BW27" s="1041"/>
      <c r="BX27" s="1041"/>
      <c r="BY27" s="1041"/>
      <c r="BZ27" s="1041"/>
      <c r="CA27" s="1041"/>
      <c r="CB27" s="1041"/>
      <c r="CC27" s="1041"/>
      <c r="CD27" s="1041"/>
      <c r="CE27" s="1041"/>
      <c r="CF27" s="1041"/>
      <c r="CG27" s="1042"/>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8"/>
      <c r="DW27" s="1019"/>
      <c r="DX27" s="1019"/>
      <c r="DY27" s="1019"/>
      <c r="DZ27" s="1020"/>
      <c r="EA27" s="199"/>
    </row>
    <row r="28" spans="1:131" s="200" customFormat="1" ht="26.25" customHeight="1" thickTop="1">
      <c r="A28" s="219">
        <v>1</v>
      </c>
      <c r="B28" s="1076" t="s">
        <v>380</v>
      </c>
      <c r="C28" s="1077"/>
      <c r="D28" s="1077"/>
      <c r="E28" s="1077"/>
      <c r="F28" s="1077"/>
      <c r="G28" s="1077"/>
      <c r="H28" s="1077"/>
      <c r="I28" s="1077"/>
      <c r="J28" s="1077"/>
      <c r="K28" s="1077"/>
      <c r="L28" s="1077"/>
      <c r="M28" s="1077"/>
      <c r="N28" s="1077"/>
      <c r="O28" s="1077"/>
      <c r="P28" s="1078"/>
      <c r="Q28" s="1079">
        <v>5229</v>
      </c>
      <c r="R28" s="1080"/>
      <c r="S28" s="1080"/>
      <c r="T28" s="1080"/>
      <c r="U28" s="1080"/>
      <c r="V28" s="1080">
        <v>5095</v>
      </c>
      <c r="W28" s="1080"/>
      <c r="X28" s="1080"/>
      <c r="Y28" s="1080"/>
      <c r="Z28" s="1080"/>
      <c r="AA28" s="1080">
        <v>134</v>
      </c>
      <c r="AB28" s="1080"/>
      <c r="AC28" s="1080"/>
      <c r="AD28" s="1080"/>
      <c r="AE28" s="1081"/>
      <c r="AF28" s="1082">
        <v>134</v>
      </c>
      <c r="AG28" s="1080"/>
      <c r="AH28" s="1080"/>
      <c r="AI28" s="1080"/>
      <c r="AJ28" s="1083"/>
      <c r="AK28" s="1084">
        <v>294</v>
      </c>
      <c r="AL28" s="1072"/>
      <c r="AM28" s="1072"/>
      <c r="AN28" s="1072"/>
      <c r="AO28" s="1072"/>
      <c r="AP28" s="1072" t="s">
        <v>542</v>
      </c>
      <c r="AQ28" s="1072"/>
      <c r="AR28" s="1072"/>
      <c r="AS28" s="1072"/>
      <c r="AT28" s="1072"/>
      <c r="AU28" s="1072" t="s">
        <v>542</v>
      </c>
      <c r="AV28" s="1072"/>
      <c r="AW28" s="1072"/>
      <c r="AX28" s="1072"/>
      <c r="AY28" s="1072"/>
      <c r="AZ28" s="1073"/>
      <c r="BA28" s="1073"/>
      <c r="BB28" s="1073"/>
      <c r="BC28" s="1073"/>
      <c r="BD28" s="1073"/>
      <c r="BE28" s="1074"/>
      <c r="BF28" s="1074"/>
      <c r="BG28" s="1074"/>
      <c r="BH28" s="1074"/>
      <c r="BI28" s="1075"/>
      <c r="BJ28" s="205"/>
      <c r="BK28" s="205"/>
      <c r="BL28" s="205"/>
      <c r="BM28" s="205"/>
      <c r="BN28" s="205"/>
      <c r="BO28" s="218"/>
      <c r="BP28" s="218"/>
      <c r="BQ28" s="215">
        <v>22</v>
      </c>
      <c r="BR28" s="216"/>
      <c r="BS28" s="1040"/>
      <c r="BT28" s="1041"/>
      <c r="BU28" s="1041"/>
      <c r="BV28" s="1041"/>
      <c r="BW28" s="1041"/>
      <c r="BX28" s="1041"/>
      <c r="BY28" s="1041"/>
      <c r="BZ28" s="1041"/>
      <c r="CA28" s="1041"/>
      <c r="CB28" s="1041"/>
      <c r="CC28" s="1041"/>
      <c r="CD28" s="1041"/>
      <c r="CE28" s="1041"/>
      <c r="CF28" s="1041"/>
      <c r="CG28" s="1042"/>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8"/>
      <c r="DW28" s="1019"/>
      <c r="DX28" s="1019"/>
      <c r="DY28" s="1019"/>
      <c r="DZ28" s="1020"/>
      <c r="EA28" s="199"/>
    </row>
    <row r="29" spans="1:131" s="200" customFormat="1" ht="26.25" customHeight="1">
      <c r="A29" s="219">
        <v>2</v>
      </c>
      <c r="B29" s="1045" t="s">
        <v>381</v>
      </c>
      <c r="C29" s="1046"/>
      <c r="D29" s="1046"/>
      <c r="E29" s="1046"/>
      <c r="F29" s="1046"/>
      <c r="G29" s="1046"/>
      <c r="H29" s="1046"/>
      <c r="I29" s="1046"/>
      <c r="J29" s="1046"/>
      <c r="K29" s="1046"/>
      <c r="L29" s="1046"/>
      <c r="M29" s="1046"/>
      <c r="N29" s="1046"/>
      <c r="O29" s="1046"/>
      <c r="P29" s="1047"/>
      <c r="Q29" s="1069">
        <v>4227</v>
      </c>
      <c r="R29" s="1070"/>
      <c r="S29" s="1070"/>
      <c r="T29" s="1070"/>
      <c r="U29" s="1070"/>
      <c r="V29" s="1070">
        <v>4092</v>
      </c>
      <c r="W29" s="1070"/>
      <c r="X29" s="1070"/>
      <c r="Y29" s="1070"/>
      <c r="Z29" s="1070"/>
      <c r="AA29" s="1070">
        <v>134</v>
      </c>
      <c r="AB29" s="1070"/>
      <c r="AC29" s="1070"/>
      <c r="AD29" s="1070"/>
      <c r="AE29" s="1071"/>
      <c r="AF29" s="1051">
        <v>134</v>
      </c>
      <c r="AG29" s="1052"/>
      <c r="AH29" s="1052"/>
      <c r="AI29" s="1052"/>
      <c r="AJ29" s="1053"/>
      <c r="AK29" s="1009">
        <v>649</v>
      </c>
      <c r="AL29" s="1000"/>
      <c r="AM29" s="1000"/>
      <c r="AN29" s="1000"/>
      <c r="AO29" s="1000"/>
      <c r="AP29" s="1000" t="s">
        <v>542</v>
      </c>
      <c r="AQ29" s="1000"/>
      <c r="AR29" s="1000"/>
      <c r="AS29" s="1000"/>
      <c r="AT29" s="1000"/>
      <c r="AU29" s="1000" t="s">
        <v>542</v>
      </c>
      <c r="AV29" s="1000"/>
      <c r="AW29" s="1000"/>
      <c r="AX29" s="1000"/>
      <c r="AY29" s="1000"/>
      <c r="AZ29" s="1068"/>
      <c r="BA29" s="1068"/>
      <c r="BB29" s="1068"/>
      <c r="BC29" s="1068"/>
      <c r="BD29" s="1068"/>
      <c r="BE29" s="1063"/>
      <c r="BF29" s="1063"/>
      <c r="BG29" s="1063"/>
      <c r="BH29" s="1063"/>
      <c r="BI29" s="1064"/>
      <c r="BJ29" s="205"/>
      <c r="BK29" s="205"/>
      <c r="BL29" s="205"/>
      <c r="BM29" s="205"/>
      <c r="BN29" s="205"/>
      <c r="BO29" s="218"/>
      <c r="BP29" s="218"/>
      <c r="BQ29" s="215">
        <v>23</v>
      </c>
      <c r="BR29" s="216"/>
      <c r="BS29" s="1040"/>
      <c r="BT29" s="1041"/>
      <c r="BU29" s="1041"/>
      <c r="BV29" s="1041"/>
      <c r="BW29" s="1041"/>
      <c r="BX29" s="1041"/>
      <c r="BY29" s="1041"/>
      <c r="BZ29" s="1041"/>
      <c r="CA29" s="1041"/>
      <c r="CB29" s="1041"/>
      <c r="CC29" s="1041"/>
      <c r="CD29" s="1041"/>
      <c r="CE29" s="1041"/>
      <c r="CF29" s="1041"/>
      <c r="CG29" s="1042"/>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8"/>
      <c r="DW29" s="1019"/>
      <c r="DX29" s="1019"/>
      <c r="DY29" s="1019"/>
      <c r="DZ29" s="1020"/>
      <c r="EA29" s="199"/>
    </row>
    <row r="30" spans="1:131" s="200" customFormat="1" ht="26.25" customHeight="1">
      <c r="A30" s="219">
        <v>3</v>
      </c>
      <c r="B30" s="1045" t="s">
        <v>382</v>
      </c>
      <c r="C30" s="1046"/>
      <c r="D30" s="1046"/>
      <c r="E30" s="1046"/>
      <c r="F30" s="1046"/>
      <c r="G30" s="1046"/>
      <c r="H30" s="1046"/>
      <c r="I30" s="1046"/>
      <c r="J30" s="1046"/>
      <c r="K30" s="1046"/>
      <c r="L30" s="1046"/>
      <c r="M30" s="1046"/>
      <c r="N30" s="1046"/>
      <c r="O30" s="1046"/>
      <c r="P30" s="1047"/>
      <c r="Q30" s="1069">
        <v>421</v>
      </c>
      <c r="R30" s="1070"/>
      <c r="S30" s="1070"/>
      <c r="T30" s="1070"/>
      <c r="U30" s="1070"/>
      <c r="V30" s="1070">
        <v>419</v>
      </c>
      <c r="W30" s="1070"/>
      <c r="X30" s="1070"/>
      <c r="Y30" s="1070"/>
      <c r="Z30" s="1070"/>
      <c r="AA30" s="1070">
        <v>2</v>
      </c>
      <c r="AB30" s="1070"/>
      <c r="AC30" s="1070"/>
      <c r="AD30" s="1070"/>
      <c r="AE30" s="1071"/>
      <c r="AF30" s="1051">
        <v>2</v>
      </c>
      <c r="AG30" s="1052"/>
      <c r="AH30" s="1052"/>
      <c r="AI30" s="1052"/>
      <c r="AJ30" s="1053"/>
      <c r="AK30" s="1009">
        <v>117</v>
      </c>
      <c r="AL30" s="1000"/>
      <c r="AM30" s="1000"/>
      <c r="AN30" s="1000"/>
      <c r="AO30" s="1000"/>
      <c r="AP30" s="1000" t="s">
        <v>542</v>
      </c>
      <c r="AQ30" s="1000"/>
      <c r="AR30" s="1000"/>
      <c r="AS30" s="1000"/>
      <c r="AT30" s="1000"/>
      <c r="AU30" s="1000" t="s">
        <v>542</v>
      </c>
      <c r="AV30" s="1000"/>
      <c r="AW30" s="1000"/>
      <c r="AX30" s="1000"/>
      <c r="AY30" s="1000"/>
      <c r="AZ30" s="1068"/>
      <c r="BA30" s="1068"/>
      <c r="BB30" s="1068"/>
      <c r="BC30" s="1068"/>
      <c r="BD30" s="1068"/>
      <c r="BE30" s="1063"/>
      <c r="BF30" s="1063"/>
      <c r="BG30" s="1063"/>
      <c r="BH30" s="1063"/>
      <c r="BI30" s="1064"/>
      <c r="BJ30" s="205"/>
      <c r="BK30" s="205"/>
      <c r="BL30" s="205"/>
      <c r="BM30" s="205"/>
      <c r="BN30" s="205"/>
      <c r="BO30" s="218"/>
      <c r="BP30" s="218"/>
      <c r="BQ30" s="215">
        <v>24</v>
      </c>
      <c r="BR30" s="216"/>
      <c r="BS30" s="1040"/>
      <c r="BT30" s="1041"/>
      <c r="BU30" s="1041"/>
      <c r="BV30" s="1041"/>
      <c r="BW30" s="1041"/>
      <c r="BX30" s="1041"/>
      <c r="BY30" s="1041"/>
      <c r="BZ30" s="1041"/>
      <c r="CA30" s="1041"/>
      <c r="CB30" s="1041"/>
      <c r="CC30" s="1041"/>
      <c r="CD30" s="1041"/>
      <c r="CE30" s="1041"/>
      <c r="CF30" s="1041"/>
      <c r="CG30" s="1042"/>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8"/>
      <c r="DW30" s="1019"/>
      <c r="DX30" s="1019"/>
      <c r="DY30" s="1019"/>
      <c r="DZ30" s="1020"/>
      <c r="EA30" s="199"/>
    </row>
    <row r="31" spans="1:131" s="200" customFormat="1" ht="26.25" customHeight="1">
      <c r="A31" s="219">
        <v>4</v>
      </c>
      <c r="B31" s="1045" t="s">
        <v>383</v>
      </c>
      <c r="C31" s="1046"/>
      <c r="D31" s="1046"/>
      <c r="E31" s="1046"/>
      <c r="F31" s="1046"/>
      <c r="G31" s="1046"/>
      <c r="H31" s="1046"/>
      <c r="I31" s="1046"/>
      <c r="J31" s="1046"/>
      <c r="K31" s="1046"/>
      <c r="L31" s="1046"/>
      <c r="M31" s="1046"/>
      <c r="N31" s="1046"/>
      <c r="O31" s="1046"/>
      <c r="P31" s="1047"/>
      <c r="Q31" s="1069">
        <v>1694</v>
      </c>
      <c r="R31" s="1070"/>
      <c r="S31" s="1070"/>
      <c r="T31" s="1070"/>
      <c r="U31" s="1070"/>
      <c r="V31" s="1070">
        <v>1304</v>
      </c>
      <c r="W31" s="1070"/>
      <c r="X31" s="1070"/>
      <c r="Y31" s="1070"/>
      <c r="Z31" s="1070"/>
      <c r="AA31" s="1070">
        <v>390</v>
      </c>
      <c r="AB31" s="1070"/>
      <c r="AC31" s="1070"/>
      <c r="AD31" s="1070"/>
      <c r="AE31" s="1071"/>
      <c r="AF31" s="1051">
        <v>1079</v>
      </c>
      <c r="AG31" s="1052"/>
      <c r="AH31" s="1052"/>
      <c r="AI31" s="1052"/>
      <c r="AJ31" s="1053"/>
      <c r="AK31" s="1009">
        <v>184</v>
      </c>
      <c r="AL31" s="1000"/>
      <c r="AM31" s="1000"/>
      <c r="AN31" s="1000"/>
      <c r="AO31" s="1000"/>
      <c r="AP31" s="1000">
        <v>3485</v>
      </c>
      <c r="AQ31" s="1000"/>
      <c r="AR31" s="1000"/>
      <c r="AS31" s="1000"/>
      <c r="AT31" s="1000"/>
      <c r="AU31" s="1000">
        <v>70</v>
      </c>
      <c r="AV31" s="1000"/>
      <c r="AW31" s="1000"/>
      <c r="AX31" s="1000"/>
      <c r="AY31" s="1000"/>
      <c r="AZ31" s="1068" t="s">
        <v>542</v>
      </c>
      <c r="BA31" s="1068"/>
      <c r="BB31" s="1068"/>
      <c r="BC31" s="1068"/>
      <c r="BD31" s="1068"/>
      <c r="BE31" s="1063" t="s">
        <v>384</v>
      </c>
      <c r="BF31" s="1063"/>
      <c r="BG31" s="1063"/>
      <c r="BH31" s="1063"/>
      <c r="BI31" s="1064"/>
      <c r="BJ31" s="205"/>
      <c r="BK31" s="205"/>
      <c r="BL31" s="205"/>
      <c r="BM31" s="205"/>
      <c r="BN31" s="205"/>
      <c r="BO31" s="218"/>
      <c r="BP31" s="218"/>
      <c r="BQ31" s="215">
        <v>25</v>
      </c>
      <c r="BR31" s="216"/>
      <c r="BS31" s="1040"/>
      <c r="BT31" s="1041"/>
      <c r="BU31" s="1041"/>
      <c r="BV31" s="1041"/>
      <c r="BW31" s="1041"/>
      <c r="BX31" s="1041"/>
      <c r="BY31" s="1041"/>
      <c r="BZ31" s="1041"/>
      <c r="CA31" s="1041"/>
      <c r="CB31" s="1041"/>
      <c r="CC31" s="1041"/>
      <c r="CD31" s="1041"/>
      <c r="CE31" s="1041"/>
      <c r="CF31" s="1041"/>
      <c r="CG31" s="1042"/>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8"/>
      <c r="DW31" s="1019"/>
      <c r="DX31" s="1019"/>
      <c r="DY31" s="1019"/>
      <c r="DZ31" s="1020"/>
      <c r="EA31" s="199"/>
    </row>
    <row r="32" spans="1:131" s="200" customFormat="1" ht="26.25" customHeight="1">
      <c r="A32" s="219">
        <v>5</v>
      </c>
      <c r="B32" s="1045" t="s">
        <v>385</v>
      </c>
      <c r="C32" s="1046"/>
      <c r="D32" s="1046"/>
      <c r="E32" s="1046"/>
      <c r="F32" s="1046"/>
      <c r="G32" s="1046"/>
      <c r="H32" s="1046"/>
      <c r="I32" s="1046"/>
      <c r="J32" s="1046"/>
      <c r="K32" s="1046"/>
      <c r="L32" s="1046"/>
      <c r="M32" s="1046"/>
      <c r="N32" s="1046"/>
      <c r="O32" s="1046"/>
      <c r="P32" s="1047"/>
      <c r="Q32" s="1069">
        <v>746</v>
      </c>
      <c r="R32" s="1070"/>
      <c r="S32" s="1070"/>
      <c r="T32" s="1070"/>
      <c r="U32" s="1070"/>
      <c r="V32" s="1070">
        <v>755</v>
      </c>
      <c r="W32" s="1070"/>
      <c r="X32" s="1070"/>
      <c r="Y32" s="1070"/>
      <c r="Z32" s="1070"/>
      <c r="AA32" s="1070">
        <v>-9</v>
      </c>
      <c r="AB32" s="1070"/>
      <c r="AC32" s="1070"/>
      <c r="AD32" s="1070"/>
      <c r="AE32" s="1071"/>
      <c r="AF32" s="1051">
        <v>238</v>
      </c>
      <c r="AG32" s="1052"/>
      <c r="AH32" s="1052"/>
      <c r="AI32" s="1052"/>
      <c r="AJ32" s="1053"/>
      <c r="AK32" s="1009">
        <v>50</v>
      </c>
      <c r="AL32" s="1000"/>
      <c r="AM32" s="1000"/>
      <c r="AN32" s="1000"/>
      <c r="AO32" s="1000"/>
      <c r="AP32" s="1000">
        <v>38</v>
      </c>
      <c r="AQ32" s="1000"/>
      <c r="AR32" s="1000"/>
      <c r="AS32" s="1000"/>
      <c r="AT32" s="1000"/>
      <c r="AU32" s="1000">
        <v>22</v>
      </c>
      <c r="AV32" s="1000"/>
      <c r="AW32" s="1000"/>
      <c r="AX32" s="1000"/>
      <c r="AY32" s="1000"/>
      <c r="AZ32" s="1068" t="s">
        <v>542</v>
      </c>
      <c r="BA32" s="1068"/>
      <c r="BB32" s="1068"/>
      <c r="BC32" s="1068"/>
      <c r="BD32" s="1068"/>
      <c r="BE32" s="1063" t="s">
        <v>384</v>
      </c>
      <c r="BF32" s="1063"/>
      <c r="BG32" s="1063"/>
      <c r="BH32" s="1063"/>
      <c r="BI32" s="1064"/>
      <c r="BJ32" s="205"/>
      <c r="BK32" s="205"/>
      <c r="BL32" s="205"/>
      <c r="BM32" s="205"/>
      <c r="BN32" s="205"/>
      <c r="BO32" s="218"/>
      <c r="BP32" s="218"/>
      <c r="BQ32" s="215">
        <v>26</v>
      </c>
      <c r="BR32" s="216"/>
      <c r="BS32" s="1040"/>
      <c r="BT32" s="1041"/>
      <c r="BU32" s="1041"/>
      <c r="BV32" s="1041"/>
      <c r="BW32" s="1041"/>
      <c r="BX32" s="1041"/>
      <c r="BY32" s="1041"/>
      <c r="BZ32" s="1041"/>
      <c r="CA32" s="1041"/>
      <c r="CB32" s="1041"/>
      <c r="CC32" s="1041"/>
      <c r="CD32" s="1041"/>
      <c r="CE32" s="1041"/>
      <c r="CF32" s="1041"/>
      <c r="CG32" s="1042"/>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8"/>
      <c r="DW32" s="1019"/>
      <c r="DX32" s="1019"/>
      <c r="DY32" s="1019"/>
      <c r="DZ32" s="1020"/>
      <c r="EA32" s="199"/>
    </row>
    <row r="33" spans="1:131" s="200" customFormat="1" ht="26.25" customHeight="1">
      <c r="A33" s="219">
        <v>6</v>
      </c>
      <c r="B33" s="1045"/>
      <c r="C33" s="1046"/>
      <c r="D33" s="1046"/>
      <c r="E33" s="1046"/>
      <c r="F33" s="1046"/>
      <c r="G33" s="1046"/>
      <c r="H33" s="1046"/>
      <c r="I33" s="1046"/>
      <c r="J33" s="1046"/>
      <c r="K33" s="1046"/>
      <c r="L33" s="1046"/>
      <c r="M33" s="1046"/>
      <c r="N33" s="1046"/>
      <c r="O33" s="1046"/>
      <c r="P33" s="1047"/>
      <c r="Q33" s="1069"/>
      <c r="R33" s="1070"/>
      <c r="S33" s="1070"/>
      <c r="T33" s="1070"/>
      <c r="U33" s="1070"/>
      <c r="V33" s="1070"/>
      <c r="W33" s="1070"/>
      <c r="X33" s="1070"/>
      <c r="Y33" s="1070"/>
      <c r="Z33" s="1070"/>
      <c r="AA33" s="1070"/>
      <c r="AB33" s="1070"/>
      <c r="AC33" s="1070"/>
      <c r="AD33" s="1070"/>
      <c r="AE33" s="1071"/>
      <c r="AF33" s="1051"/>
      <c r="AG33" s="1052"/>
      <c r="AH33" s="1052"/>
      <c r="AI33" s="1052"/>
      <c r="AJ33" s="1053"/>
      <c r="AK33" s="1009"/>
      <c r="AL33" s="1000"/>
      <c r="AM33" s="1000"/>
      <c r="AN33" s="1000"/>
      <c r="AO33" s="1000"/>
      <c r="AP33" s="1000"/>
      <c r="AQ33" s="1000"/>
      <c r="AR33" s="1000"/>
      <c r="AS33" s="1000"/>
      <c r="AT33" s="1000"/>
      <c r="AU33" s="1000"/>
      <c r="AV33" s="1000"/>
      <c r="AW33" s="1000"/>
      <c r="AX33" s="1000"/>
      <c r="AY33" s="1000"/>
      <c r="AZ33" s="1068"/>
      <c r="BA33" s="1068"/>
      <c r="BB33" s="1068"/>
      <c r="BC33" s="1068"/>
      <c r="BD33" s="1068"/>
      <c r="BE33" s="1063"/>
      <c r="BF33" s="1063"/>
      <c r="BG33" s="1063"/>
      <c r="BH33" s="1063"/>
      <c r="BI33" s="1064"/>
      <c r="BJ33" s="205"/>
      <c r="BK33" s="205"/>
      <c r="BL33" s="205"/>
      <c r="BM33" s="205"/>
      <c r="BN33" s="205"/>
      <c r="BO33" s="218"/>
      <c r="BP33" s="218"/>
      <c r="BQ33" s="215">
        <v>27</v>
      </c>
      <c r="BR33" s="216"/>
      <c r="BS33" s="1040"/>
      <c r="BT33" s="1041"/>
      <c r="BU33" s="1041"/>
      <c r="BV33" s="1041"/>
      <c r="BW33" s="1041"/>
      <c r="BX33" s="1041"/>
      <c r="BY33" s="1041"/>
      <c r="BZ33" s="1041"/>
      <c r="CA33" s="1041"/>
      <c r="CB33" s="1041"/>
      <c r="CC33" s="1041"/>
      <c r="CD33" s="1041"/>
      <c r="CE33" s="1041"/>
      <c r="CF33" s="1041"/>
      <c r="CG33" s="1042"/>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8"/>
      <c r="DW33" s="1019"/>
      <c r="DX33" s="1019"/>
      <c r="DY33" s="1019"/>
      <c r="DZ33" s="1020"/>
      <c r="EA33" s="199"/>
    </row>
    <row r="34" spans="1:131" s="200" customFormat="1" ht="26.25" customHeight="1">
      <c r="A34" s="219">
        <v>7</v>
      </c>
      <c r="B34" s="1045"/>
      <c r="C34" s="1046"/>
      <c r="D34" s="1046"/>
      <c r="E34" s="1046"/>
      <c r="F34" s="1046"/>
      <c r="G34" s="1046"/>
      <c r="H34" s="1046"/>
      <c r="I34" s="1046"/>
      <c r="J34" s="1046"/>
      <c r="K34" s="1046"/>
      <c r="L34" s="1046"/>
      <c r="M34" s="1046"/>
      <c r="N34" s="1046"/>
      <c r="O34" s="1046"/>
      <c r="P34" s="1047"/>
      <c r="Q34" s="1069"/>
      <c r="R34" s="1070"/>
      <c r="S34" s="1070"/>
      <c r="T34" s="1070"/>
      <c r="U34" s="1070"/>
      <c r="V34" s="1070"/>
      <c r="W34" s="1070"/>
      <c r="X34" s="1070"/>
      <c r="Y34" s="1070"/>
      <c r="Z34" s="1070"/>
      <c r="AA34" s="1070"/>
      <c r="AB34" s="1070"/>
      <c r="AC34" s="1070"/>
      <c r="AD34" s="1070"/>
      <c r="AE34" s="1071"/>
      <c r="AF34" s="1051"/>
      <c r="AG34" s="1052"/>
      <c r="AH34" s="1052"/>
      <c r="AI34" s="1052"/>
      <c r="AJ34" s="1053"/>
      <c r="AK34" s="1009"/>
      <c r="AL34" s="1000"/>
      <c r="AM34" s="1000"/>
      <c r="AN34" s="1000"/>
      <c r="AO34" s="1000"/>
      <c r="AP34" s="1000"/>
      <c r="AQ34" s="1000"/>
      <c r="AR34" s="1000"/>
      <c r="AS34" s="1000"/>
      <c r="AT34" s="1000"/>
      <c r="AU34" s="1000"/>
      <c r="AV34" s="1000"/>
      <c r="AW34" s="1000"/>
      <c r="AX34" s="1000"/>
      <c r="AY34" s="1000"/>
      <c r="AZ34" s="1068"/>
      <c r="BA34" s="1068"/>
      <c r="BB34" s="1068"/>
      <c r="BC34" s="1068"/>
      <c r="BD34" s="1068"/>
      <c r="BE34" s="1063"/>
      <c r="BF34" s="1063"/>
      <c r="BG34" s="1063"/>
      <c r="BH34" s="1063"/>
      <c r="BI34" s="1064"/>
      <c r="BJ34" s="205"/>
      <c r="BK34" s="205"/>
      <c r="BL34" s="205"/>
      <c r="BM34" s="205"/>
      <c r="BN34" s="205"/>
      <c r="BO34" s="218"/>
      <c r="BP34" s="218"/>
      <c r="BQ34" s="215">
        <v>28</v>
      </c>
      <c r="BR34" s="216"/>
      <c r="BS34" s="1040"/>
      <c r="BT34" s="1041"/>
      <c r="BU34" s="1041"/>
      <c r="BV34" s="1041"/>
      <c r="BW34" s="1041"/>
      <c r="BX34" s="1041"/>
      <c r="BY34" s="1041"/>
      <c r="BZ34" s="1041"/>
      <c r="CA34" s="1041"/>
      <c r="CB34" s="1041"/>
      <c r="CC34" s="1041"/>
      <c r="CD34" s="1041"/>
      <c r="CE34" s="1041"/>
      <c r="CF34" s="1041"/>
      <c r="CG34" s="1042"/>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8"/>
      <c r="DW34" s="1019"/>
      <c r="DX34" s="1019"/>
      <c r="DY34" s="1019"/>
      <c r="DZ34" s="1020"/>
      <c r="EA34" s="199"/>
    </row>
    <row r="35" spans="1:131" s="200" customFormat="1" ht="26.25" customHeight="1">
      <c r="A35" s="219">
        <v>8</v>
      </c>
      <c r="B35" s="1045"/>
      <c r="C35" s="1046"/>
      <c r="D35" s="1046"/>
      <c r="E35" s="1046"/>
      <c r="F35" s="1046"/>
      <c r="G35" s="1046"/>
      <c r="H35" s="1046"/>
      <c r="I35" s="1046"/>
      <c r="J35" s="1046"/>
      <c r="K35" s="1046"/>
      <c r="L35" s="1046"/>
      <c r="M35" s="1046"/>
      <c r="N35" s="1046"/>
      <c r="O35" s="1046"/>
      <c r="P35" s="1047"/>
      <c r="Q35" s="1069"/>
      <c r="R35" s="1070"/>
      <c r="S35" s="1070"/>
      <c r="T35" s="1070"/>
      <c r="U35" s="1070"/>
      <c r="V35" s="1070"/>
      <c r="W35" s="1070"/>
      <c r="X35" s="1070"/>
      <c r="Y35" s="1070"/>
      <c r="Z35" s="1070"/>
      <c r="AA35" s="1070"/>
      <c r="AB35" s="1070"/>
      <c r="AC35" s="1070"/>
      <c r="AD35" s="1070"/>
      <c r="AE35" s="1071"/>
      <c r="AF35" s="1051"/>
      <c r="AG35" s="1052"/>
      <c r="AH35" s="1052"/>
      <c r="AI35" s="1052"/>
      <c r="AJ35" s="1053"/>
      <c r="AK35" s="1009"/>
      <c r="AL35" s="1000"/>
      <c r="AM35" s="1000"/>
      <c r="AN35" s="1000"/>
      <c r="AO35" s="1000"/>
      <c r="AP35" s="1000"/>
      <c r="AQ35" s="1000"/>
      <c r="AR35" s="1000"/>
      <c r="AS35" s="1000"/>
      <c r="AT35" s="1000"/>
      <c r="AU35" s="1000"/>
      <c r="AV35" s="1000"/>
      <c r="AW35" s="1000"/>
      <c r="AX35" s="1000"/>
      <c r="AY35" s="1000"/>
      <c r="AZ35" s="1068"/>
      <c r="BA35" s="1068"/>
      <c r="BB35" s="1068"/>
      <c r="BC35" s="1068"/>
      <c r="BD35" s="1068"/>
      <c r="BE35" s="1063"/>
      <c r="BF35" s="1063"/>
      <c r="BG35" s="1063"/>
      <c r="BH35" s="1063"/>
      <c r="BI35" s="1064"/>
      <c r="BJ35" s="205"/>
      <c r="BK35" s="205"/>
      <c r="BL35" s="205"/>
      <c r="BM35" s="205"/>
      <c r="BN35" s="205"/>
      <c r="BO35" s="218"/>
      <c r="BP35" s="218"/>
      <c r="BQ35" s="215">
        <v>29</v>
      </c>
      <c r="BR35" s="216"/>
      <c r="BS35" s="1040"/>
      <c r="BT35" s="1041"/>
      <c r="BU35" s="1041"/>
      <c r="BV35" s="1041"/>
      <c r="BW35" s="1041"/>
      <c r="BX35" s="1041"/>
      <c r="BY35" s="1041"/>
      <c r="BZ35" s="1041"/>
      <c r="CA35" s="1041"/>
      <c r="CB35" s="1041"/>
      <c r="CC35" s="1041"/>
      <c r="CD35" s="1041"/>
      <c r="CE35" s="1041"/>
      <c r="CF35" s="1041"/>
      <c r="CG35" s="1042"/>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8"/>
      <c r="DW35" s="1019"/>
      <c r="DX35" s="1019"/>
      <c r="DY35" s="1019"/>
      <c r="DZ35" s="1020"/>
      <c r="EA35" s="199"/>
    </row>
    <row r="36" spans="1:131" s="200" customFormat="1" ht="26.25" customHeight="1">
      <c r="A36" s="219">
        <v>9</v>
      </c>
      <c r="B36" s="1045"/>
      <c r="C36" s="1046"/>
      <c r="D36" s="1046"/>
      <c r="E36" s="1046"/>
      <c r="F36" s="1046"/>
      <c r="G36" s="1046"/>
      <c r="H36" s="1046"/>
      <c r="I36" s="1046"/>
      <c r="J36" s="1046"/>
      <c r="K36" s="1046"/>
      <c r="L36" s="1046"/>
      <c r="M36" s="1046"/>
      <c r="N36" s="1046"/>
      <c r="O36" s="1046"/>
      <c r="P36" s="1047"/>
      <c r="Q36" s="1069"/>
      <c r="R36" s="1070"/>
      <c r="S36" s="1070"/>
      <c r="T36" s="1070"/>
      <c r="U36" s="1070"/>
      <c r="V36" s="1070"/>
      <c r="W36" s="1070"/>
      <c r="X36" s="1070"/>
      <c r="Y36" s="1070"/>
      <c r="Z36" s="1070"/>
      <c r="AA36" s="1070"/>
      <c r="AB36" s="1070"/>
      <c r="AC36" s="1070"/>
      <c r="AD36" s="1070"/>
      <c r="AE36" s="1071"/>
      <c r="AF36" s="1051"/>
      <c r="AG36" s="1052"/>
      <c r="AH36" s="1052"/>
      <c r="AI36" s="1052"/>
      <c r="AJ36" s="1053"/>
      <c r="AK36" s="1009"/>
      <c r="AL36" s="1000"/>
      <c r="AM36" s="1000"/>
      <c r="AN36" s="1000"/>
      <c r="AO36" s="1000"/>
      <c r="AP36" s="1000"/>
      <c r="AQ36" s="1000"/>
      <c r="AR36" s="1000"/>
      <c r="AS36" s="1000"/>
      <c r="AT36" s="1000"/>
      <c r="AU36" s="1000"/>
      <c r="AV36" s="1000"/>
      <c r="AW36" s="1000"/>
      <c r="AX36" s="1000"/>
      <c r="AY36" s="1000"/>
      <c r="AZ36" s="1068"/>
      <c r="BA36" s="1068"/>
      <c r="BB36" s="1068"/>
      <c r="BC36" s="1068"/>
      <c r="BD36" s="1068"/>
      <c r="BE36" s="1063"/>
      <c r="BF36" s="1063"/>
      <c r="BG36" s="1063"/>
      <c r="BH36" s="1063"/>
      <c r="BI36" s="1064"/>
      <c r="BJ36" s="205"/>
      <c r="BK36" s="205"/>
      <c r="BL36" s="205"/>
      <c r="BM36" s="205"/>
      <c r="BN36" s="205"/>
      <c r="BO36" s="218"/>
      <c r="BP36" s="218"/>
      <c r="BQ36" s="215">
        <v>30</v>
      </c>
      <c r="BR36" s="216"/>
      <c r="BS36" s="1040"/>
      <c r="BT36" s="1041"/>
      <c r="BU36" s="1041"/>
      <c r="BV36" s="1041"/>
      <c r="BW36" s="1041"/>
      <c r="BX36" s="1041"/>
      <c r="BY36" s="1041"/>
      <c r="BZ36" s="1041"/>
      <c r="CA36" s="1041"/>
      <c r="CB36" s="1041"/>
      <c r="CC36" s="1041"/>
      <c r="CD36" s="1041"/>
      <c r="CE36" s="1041"/>
      <c r="CF36" s="1041"/>
      <c r="CG36" s="1042"/>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8"/>
      <c r="DW36" s="1019"/>
      <c r="DX36" s="1019"/>
      <c r="DY36" s="1019"/>
      <c r="DZ36" s="1020"/>
      <c r="EA36" s="199"/>
    </row>
    <row r="37" spans="1:131" s="200" customFormat="1" ht="26.25" customHeight="1">
      <c r="A37" s="219">
        <v>10</v>
      </c>
      <c r="B37" s="1045"/>
      <c r="C37" s="1046"/>
      <c r="D37" s="1046"/>
      <c r="E37" s="1046"/>
      <c r="F37" s="1046"/>
      <c r="G37" s="1046"/>
      <c r="H37" s="1046"/>
      <c r="I37" s="1046"/>
      <c r="J37" s="1046"/>
      <c r="K37" s="1046"/>
      <c r="L37" s="1046"/>
      <c r="M37" s="1046"/>
      <c r="N37" s="1046"/>
      <c r="O37" s="1046"/>
      <c r="P37" s="1047"/>
      <c r="Q37" s="1069"/>
      <c r="R37" s="1070"/>
      <c r="S37" s="1070"/>
      <c r="T37" s="1070"/>
      <c r="U37" s="1070"/>
      <c r="V37" s="1070"/>
      <c r="W37" s="1070"/>
      <c r="X37" s="1070"/>
      <c r="Y37" s="1070"/>
      <c r="Z37" s="1070"/>
      <c r="AA37" s="1070"/>
      <c r="AB37" s="1070"/>
      <c r="AC37" s="1070"/>
      <c r="AD37" s="1070"/>
      <c r="AE37" s="1071"/>
      <c r="AF37" s="1051"/>
      <c r="AG37" s="1052"/>
      <c r="AH37" s="1052"/>
      <c r="AI37" s="1052"/>
      <c r="AJ37" s="1053"/>
      <c r="AK37" s="1009"/>
      <c r="AL37" s="1000"/>
      <c r="AM37" s="1000"/>
      <c r="AN37" s="1000"/>
      <c r="AO37" s="1000"/>
      <c r="AP37" s="1000"/>
      <c r="AQ37" s="1000"/>
      <c r="AR37" s="1000"/>
      <c r="AS37" s="1000"/>
      <c r="AT37" s="1000"/>
      <c r="AU37" s="1000"/>
      <c r="AV37" s="1000"/>
      <c r="AW37" s="1000"/>
      <c r="AX37" s="1000"/>
      <c r="AY37" s="1000"/>
      <c r="AZ37" s="1068"/>
      <c r="BA37" s="1068"/>
      <c r="BB37" s="1068"/>
      <c r="BC37" s="1068"/>
      <c r="BD37" s="1068"/>
      <c r="BE37" s="1063"/>
      <c r="BF37" s="1063"/>
      <c r="BG37" s="1063"/>
      <c r="BH37" s="1063"/>
      <c r="BI37" s="1064"/>
      <c r="BJ37" s="205"/>
      <c r="BK37" s="205"/>
      <c r="BL37" s="205"/>
      <c r="BM37" s="205"/>
      <c r="BN37" s="205"/>
      <c r="BO37" s="218"/>
      <c r="BP37" s="218"/>
      <c r="BQ37" s="215">
        <v>31</v>
      </c>
      <c r="BR37" s="216"/>
      <c r="BS37" s="1040"/>
      <c r="BT37" s="1041"/>
      <c r="BU37" s="1041"/>
      <c r="BV37" s="1041"/>
      <c r="BW37" s="1041"/>
      <c r="BX37" s="1041"/>
      <c r="BY37" s="1041"/>
      <c r="BZ37" s="1041"/>
      <c r="CA37" s="1041"/>
      <c r="CB37" s="1041"/>
      <c r="CC37" s="1041"/>
      <c r="CD37" s="1041"/>
      <c r="CE37" s="1041"/>
      <c r="CF37" s="1041"/>
      <c r="CG37" s="1042"/>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8"/>
      <c r="DW37" s="1019"/>
      <c r="DX37" s="1019"/>
      <c r="DY37" s="1019"/>
      <c r="DZ37" s="1020"/>
      <c r="EA37" s="199"/>
    </row>
    <row r="38" spans="1:131" s="200" customFormat="1" ht="26.25" customHeight="1">
      <c r="A38" s="219">
        <v>11</v>
      </c>
      <c r="B38" s="1045"/>
      <c r="C38" s="1046"/>
      <c r="D38" s="1046"/>
      <c r="E38" s="1046"/>
      <c r="F38" s="1046"/>
      <c r="G38" s="1046"/>
      <c r="H38" s="1046"/>
      <c r="I38" s="1046"/>
      <c r="J38" s="1046"/>
      <c r="K38" s="1046"/>
      <c r="L38" s="1046"/>
      <c r="M38" s="1046"/>
      <c r="N38" s="1046"/>
      <c r="O38" s="1046"/>
      <c r="P38" s="1047"/>
      <c r="Q38" s="1069"/>
      <c r="R38" s="1070"/>
      <c r="S38" s="1070"/>
      <c r="T38" s="1070"/>
      <c r="U38" s="1070"/>
      <c r="V38" s="1070"/>
      <c r="W38" s="1070"/>
      <c r="X38" s="1070"/>
      <c r="Y38" s="1070"/>
      <c r="Z38" s="1070"/>
      <c r="AA38" s="1070"/>
      <c r="AB38" s="1070"/>
      <c r="AC38" s="1070"/>
      <c r="AD38" s="1070"/>
      <c r="AE38" s="1071"/>
      <c r="AF38" s="1051"/>
      <c r="AG38" s="1052"/>
      <c r="AH38" s="1052"/>
      <c r="AI38" s="1052"/>
      <c r="AJ38" s="1053"/>
      <c r="AK38" s="1009"/>
      <c r="AL38" s="1000"/>
      <c r="AM38" s="1000"/>
      <c r="AN38" s="1000"/>
      <c r="AO38" s="1000"/>
      <c r="AP38" s="1000"/>
      <c r="AQ38" s="1000"/>
      <c r="AR38" s="1000"/>
      <c r="AS38" s="1000"/>
      <c r="AT38" s="1000"/>
      <c r="AU38" s="1000"/>
      <c r="AV38" s="1000"/>
      <c r="AW38" s="1000"/>
      <c r="AX38" s="1000"/>
      <c r="AY38" s="1000"/>
      <c r="AZ38" s="1068"/>
      <c r="BA38" s="1068"/>
      <c r="BB38" s="1068"/>
      <c r="BC38" s="1068"/>
      <c r="BD38" s="1068"/>
      <c r="BE38" s="1063"/>
      <c r="BF38" s="1063"/>
      <c r="BG38" s="1063"/>
      <c r="BH38" s="1063"/>
      <c r="BI38" s="1064"/>
      <c r="BJ38" s="205"/>
      <c r="BK38" s="205"/>
      <c r="BL38" s="205"/>
      <c r="BM38" s="205"/>
      <c r="BN38" s="205"/>
      <c r="BO38" s="218"/>
      <c r="BP38" s="218"/>
      <c r="BQ38" s="215">
        <v>32</v>
      </c>
      <c r="BR38" s="216"/>
      <c r="BS38" s="1040"/>
      <c r="BT38" s="1041"/>
      <c r="BU38" s="1041"/>
      <c r="BV38" s="1041"/>
      <c r="BW38" s="1041"/>
      <c r="BX38" s="1041"/>
      <c r="BY38" s="1041"/>
      <c r="BZ38" s="1041"/>
      <c r="CA38" s="1041"/>
      <c r="CB38" s="1041"/>
      <c r="CC38" s="1041"/>
      <c r="CD38" s="1041"/>
      <c r="CE38" s="1041"/>
      <c r="CF38" s="1041"/>
      <c r="CG38" s="1042"/>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8"/>
      <c r="DW38" s="1019"/>
      <c r="DX38" s="1019"/>
      <c r="DY38" s="1019"/>
      <c r="DZ38" s="1020"/>
      <c r="EA38" s="199"/>
    </row>
    <row r="39" spans="1:131" s="200" customFormat="1" ht="26.25" customHeight="1">
      <c r="A39" s="219">
        <v>12</v>
      </c>
      <c r="B39" s="1045"/>
      <c r="C39" s="1046"/>
      <c r="D39" s="1046"/>
      <c r="E39" s="1046"/>
      <c r="F39" s="1046"/>
      <c r="G39" s="1046"/>
      <c r="H39" s="1046"/>
      <c r="I39" s="1046"/>
      <c r="J39" s="1046"/>
      <c r="K39" s="1046"/>
      <c r="L39" s="1046"/>
      <c r="M39" s="1046"/>
      <c r="N39" s="1046"/>
      <c r="O39" s="1046"/>
      <c r="P39" s="1047"/>
      <c r="Q39" s="1069"/>
      <c r="R39" s="1070"/>
      <c r="S39" s="1070"/>
      <c r="T39" s="1070"/>
      <c r="U39" s="1070"/>
      <c r="V39" s="1070"/>
      <c r="W39" s="1070"/>
      <c r="X39" s="1070"/>
      <c r="Y39" s="1070"/>
      <c r="Z39" s="1070"/>
      <c r="AA39" s="1070"/>
      <c r="AB39" s="1070"/>
      <c r="AC39" s="1070"/>
      <c r="AD39" s="1070"/>
      <c r="AE39" s="1071"/>
      <c r="AF39" s="1051"/>
      <c r="AG39" s="1052"/>
      <c r="AH39" s="1052"/>
      <c r="AI39" s="1052"/>
      <c r="AJ39" s="1053"/>
      <c r="AK39" s="1009"/>
      <c r="AL39" s="1000"/>
      <c r="AM39" s="1000"/>
      <c r="AN39" s="1000"/>
      <c r="AO39" s="1000"/>
      <c r="AP39" s="1000"/>
      <c r="AQ39" s="1000"/>
      <c r="AR39" s="1000"/>
      <c r="AS39" s="1000"/>
      <c r="AT39" s="1000"/>
      <c r="AU39" s="1000"/>
      <c r="AV39" s="1000"/>
      <c r="AW39" s="1000"/>
      <c r="AX39" s="1000"/>
      <c r="AY39" s="1000"/>
      <c r="AZ39" s="1068"/>
      <c r="BA39" s="1068"/>
      <c r="BB39" s="1068"/>
      <c r="BC39" s="1068"/>
      <c r="BD39" s="1068"/>
      <c r="BE39" s="1063"/>
      <c r="BF39" s="1063"/>
      <c r="BG39" s="1063"/>
      <c r="BH39" s="1063"/>
      <c r="BI39" s="1064"/>
      <c r="BJ39" s="205"/>
      <c r="BK39" s="205"/>
      <c r="BL39" s="205"/>
      <c r="BM39" s="205"/>
      <c r="BN39" s="205"/>
      <c r="BO39" s="218"/>
      <c r="BP39" s="218"/>
      <c r="BQ39" s="215">
        <v>33</v>
      </c>
      <c r="BR39" s="216"/>
      <c r="BS39" s="1040"/>
      <c r="BT39" s="1041"/>
      <c r="BU39" s="1041"/>
      <c r="BV39" s="1041"/>
      <c r="BW39" s="1041"/>
      <c r="BX39" s="1041"/>
      <c r="BY39" s="1041"/>
      <c r="BZ39" s="1041"/>
      <c r="CA39" s="1041"/>
      <c r="CB39" s="1041"/>
      <c r="CC39" s="1041"/>
      <c r="CD39" s="1041"/>
      <c r="CE39" s="1041"/>
      <c r="CF39" s="1041"/>
      <c r="CG39" s="1042"/>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8"/>
      <c r="DW39" s="1019"/>
      <c r="DX39" s="1019"/>
      <c r="DY39" s="1019"/>
      <c r="DZ39" s="1020"/>
      <c r="EA39" s="199"/>
    </row>
    <row r="40" spans="1:131" s="200" customFormat="1" ht="26.25" customHeight="1">
      <c r="A40" s="214">
        <v>13</v>
      </c>
      <c r="B40" s="1045"/>
      <c r="C40" s="1046"/>
      <c r="D40" s="1046"/>
      <c r="E40" s="1046"/>
      <c r="F40" s="1046"/>
      <c r="G40" s="1046"/>
      <c r="H40" s="1046"/>
      <c r="I40" s="1046"/>
      <c r="J40" s="1046"/>
      <c r="K40" s="1046"/>
      <c r="L40" s="1046"/>
      <c r="M40" s="1046"/>
      <c r="N40" s="1046"/>
      <c r="O40" s="1046"/>
      <c r="P40" s="1047"/>
      <c r="Q40" s="1069"/>
      <c r="R40" s="1070"/>
      <c r="S40" s="1070"/>
      <c r="T40" s="1070"/>
      <c r="U40" s="1070"/>
      <c r="V40" s="1070"/>
      <c r="W40" s="1070"/>
      <c r="X40" s="1070"/>
      <c r="Y40" s="1070"/>
      <c r="Z40" s="1070"/>
      <c r="AA40" s="1070"/>
      <c r="AB40" s="1070"/>
      <c r="AC40" s="1070"/>
      <c r="AD40" s="1070"/>
      <c r="AE40" s="1071"/>
      <c r="AF40" s="1051"/>
      <c r="AG40" s="1052"/>
      <c r="AH40" s="1052"/>
      <c r="AI40" s="1052"/>
      <c r="AJ40" s="1053"/>
      <c r="AK40" s="1009"/>
      <c r="AL40" s="1000"/>
      <c r="AM40" s="1000"/>
      <c r="AN40" s="1000"/>
      <c r="AO40" s="1000"/>
      <c r="AP40" s="1000"/>
      <c r="AQ40" s="1000"/>
      <c r="AR40" s="1000"/>
      <c r="AS40" s="1000"/>
      <c r="AT40" s="1000"/>
      <c r="AU40" s="1000"/>
      <c r="AV40" s="1000"/>
      <c r="AW40" s="1000"/>
      <c r="AX40" s="1000"/>
      <c r="AY40" s="1000"/>
      <c r="AZ40" s="1068"/>
      <c r="BA40" s="1068"/>
      <c r="BB40" s="1068"/>
      <c r="BC40" s="1068"/>
      <c r="BD40" s="1068"/>
      <c r="BE40" s="1063"/>
      <c r="BF40" s="1063"/>
      <c r="BG40" s="1063"/>
      <c r="BH40" s="1063"/>
      <c r="BI40" s="1064"/>
      <c r="BJ40" s="205"/>
      <c r="BK40" s="205"/>
      <c r="BL40" s="205"/>
      <c r="BM40" s="205"/>
      <c r="BN40" s="205"/>
      <c r="BO40" s="218"/>
      <c r="BP40" s="218"/>
      <c r="BQ40" s="215">
        <v>34</v>
      </c>
      <c r="BR40" s="216"/>
      <c r="BS40" s="1040"/>
      <c r="BT40" s="1041"/>
      <c r="BU40" s="1041"/>
      <c r="BV40" s="1041"/>
      <c r="BW40" s="1041"/>
      <c r="BX40" s="1041"/>
      <c r="BY40" s="1041"/>
      <c r="BZ40" s="1041"/>
      <c r="CA40" s="1041"/>
      <c r="CB40" s="1041"/>
      <c r="CC40" s="1041"/>
      <c r="CD40" s="1041"/>
      <c r="CE40" s="1041"/>
      <c r="CF40" s="1041"/>
      <c r="CG40" s="1042"/>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8"/>
      <c r="DW40" s="1019"/>
      <c r="DX40" s="1019"/>
      <c r="DY40" s="1019"/>
      <c r="DZ40" s="1020"/>
      <c r="EA40" s="199"/>
    </row>
    <row r="41" spans="1:131" s="200" customFormat="1" ht="26.25" customHeight="1">
      <c r="A41" s="214">
        <v>14</v>
      </c>
      <c r="B41" s="1045"/>
      <c r="C41" s="1046"/>
      <c r="D41" s="1046"/>
      <c r="E41" s="1046"/>
      <c r="F41" s="1046"/>
      <c r="G41" s="1046"/>
      <c r="H41" s="1046"/>
      <c r="I41" s="1046"/>
      <c r="J41" s="1046"/>
      <c r="K41" s="1046"/>
      <c r="L41" s="1046"/>
      <c r="M41" s="1046"/>
      <c r="N41" s="1046"/>
      <c r="O41" s="1046"/>
      <c r="P41" s="1047"/>
      <c r="Q41" s="1069"/>
      <c r="R41" s="1070"/>
      <c r="S41" s="1070"/>
      <c r="T41" s="1070"/>
      <c r="U41" s="1070"/>
      <c r="V41" s="1070"/>
      <c r="W41" s="1070"/>
      <c r="X41" s="1070"/>
      <c r="Y41" s="1070"/>
      <c r="Z41" s="1070"/>
      <c r="AA41" s="1070"/>
      <c r="AB41" s="1070"/>
      <c r="AC41" s="1070"/>
      <c r="AD41" s="1070"/>
      <c r="AE41" s="1071"/>
      <c r="AF41" s="1051"/>
      <c r="AG41" s="1052"/>
      <c r="AH41" s="1052"/>
      <c r="AI41" s="1052"/>
      <c r="AJ41" s="1053"/>
      <c r="AK41" s="1009"/>
      <c r="AL41" s="1000"/>
      <c r="AM41" s="1000"/>
      <c r="AN41" s="1000"/>
      <c r="AO41" s="1000"/>
      <c r="AP41" s="1000"/>
      <c r="AQ41" s="1000"/>
      <c r="AR41" s="1000"/>
      <c r="AS41" s="1000"/>
      <c r="AT41" s="1000"/>
      <c r="AU41" s="1000"/>
      <c r="AV41" s="1000"/>
      <c r="AW41" s="1000"/>
      <c r="AX41" s="1000"/>
      <c r="AY41" s="1000"/>
      <c r="AZ41" s="1068"/>
      <c r="BA41" s="1068"/>
      <c r="BB41" s="1068"/>
      <c r="BC41" s="1068"/>
      <c r="BD41" s="1068"/>
      <c r="BE41" s="1063"/>
      <c r="BF41" s="1063"/>
      <c r="BG41" s="1063"/>
      <c r="BH41" s="1063"/>
      <c r="BI41" s="1064"/>
      <c r="BJ41" s="205"/>
      <c r="BK41" s="205"/>
      <c r="BL41" s="205"/>
      <c r="BM41" s="205"/>
      <c r="BN41" s="205"/>
      <c r="BO41" s="218"/>
      <c r="BP41" s="218"/>
      <c r="BQ41" s="215">
        <v>35</v>
      </c>
      <c r="BR41" s="216"/>
      <c r="BS41" s="1040"/>
      <c r="BT41" s="1041"/>
      <c r="BU41" s="1041"/>
      <c r="BV41" s="1041"/>
      <c r="BW41" s="1041"/>
      <c r="BX41" s="1041"/>
      <c r="BY41" s="1041"/>
      <c r="BZ41" s="1041"/>
      <c r="CA41" s="1041"/>
      <c r="CB41" s="1041"/>
      <c r="CC41" s="1041"/>
      <c r="CD41" s="1041"/>
      <c r="CE41" s="1041"/>
      <c r="CF41" s="1041"/>
      <c r="CG41" s="1042"/>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8"/>
      <c r="DW41" s="1019"/>
      <c r="DX41" s="1019"/>
      <c r="DY41" s="1019"/>
      <c r="DZ41" s="1020"/>
      <c r="EA41" s="199"/>
    </row>
    <row r="42" spans="1:131" s="200" customFormat="1" ht="26.25" customHeight="1">
      <c r="A42" s="214">
        <v>15</v>
      </c>
      <c r="B42" s="1045"/>
      <c r="C42" s="1046"/>
      <c r="D42" s="1046"/>
      <c r="E42" s="1046"/>
      <c r="F42" s="1046"/>
      <c r="G42" s="1046"/>
      <c r="H42" s="1046"/>
      <c r="I42" s="1046"/>
      <c r="J42" s="1046"/>
      <c r="K42" s="1046"/>
      <c r="L42" s="1046"/>
      <c r="M42" s="1046"/>
      <c r="N42" s="1046"/>
      <c r="O42" s="1046"/>
      <c r="P42" s="1047"/>
      <c r="Q42" s="1069"/>
      <c r="R42" s="1070"/>
      <c r="S42" s="1070"/>
      <c r="T42" s="1070"/>
      <c r="U42" s="1070"/>
      <c r="V42" s="1070"/>
      <c r="W42" s="1070"/>
      <c r="X42" s="1070"/>
      <c r="Y42" s="1070"/>
      <c r="Z42" s="1070"/>
      <c r="AA42" s="1070"/>
      <c r="AB42" s="1070"/>
      <c r="AC42" s="1070"/>
      <c r="AD42" s="1070"/>
      <c r="AE42" s="1071"/>
      <c r="AF42" s="1051"/>
      <c r="AG42" s="1052"/>
      <c r="AH42" s="1052"/>
      <c r="AI42" s="1052"/>
      <c r="AJ42" s="1053"/>
      <c r="AK42" s="1009"/>
      <c r="AL42" s="1000"/>
      <c r="AM42" s="1000"/>
      <c r="AN42" s="1000"/>
      <c r="AO42" s="1000"/>
      <c r="AP42" s="1000"/>
      <c r="AQ42" s="1000"/>
      <c r="AR42" s="1000"/>
      <c r="AS42" s="1000"/>
      <c r="AT42" s="1000"/>
      <c r="AU42" s="1000"/>
      <c r="AV42" s="1000"/>
      <c r="AW42" s="1000"/>
      <c r="AX42" s="1000"/>
      <c r="AY42" s="1000"/>
      <c r="AZ42" s="1068"/>
      <c r="BA42" s="1068"/>
      <c r="BB42" s="1068"/>
      <c r="BC42" s="1068"/>
      <c r="BD42" s="1068"/>
      <c r="BE42" s="1063"/>
      <c r="BF42" s="1063"/>
      <c r="BG42" s="1063"/>
      <c r="BH42" s="1063"/>
      <c r="BI42" s="1064"/>
      <c r="BJ42" s="205"/>
      <c r="BK42" s="205"/>
      <c r="BL42" s="205"/>
      <c r="BM42" s="205"/>
      <c r="BN42" s="205"/>
      <c r="BO42" s="218"/>
      <c r="BP42" s="218"/>
      <c r="BQ42" s="215">
        <v>36</v>
      </c>
      <c r="BR42" s="216"/>
      <c r="BS42" s="1040"/>
      <c r="BT42" s="1041"/>
      <c r="BU42" s="1041"/>
      <c r="BV42" s="1041"/>
      <c r="BW42" s="1041"/>
      <c r="BX42" s="1041"/>
      <c r="BY42" s="1041"/>
      <c r="BZ42" s="1041"/>
      <c r="CA42" s="1041"/>
      <c r="CB42" s="1041"/>
      <c r="CC42" s="1041"/>
      <c r="CD42" s="1041"/>
      <c r="CE42" s="1041"/>
      <c r="CF42" s="1041"/>
      <c r="CG42" s="1042"/>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8"/>
      <c r="DW42" s="1019"/>
      <c r="DX42" s="1019"/>
      <c r="DY42" s="1019"/>
      <c r="DZ42" s="1020"/>
      <c r="EA42" s="199"/>
    </row>
    <row r="43" spans="1:131" s="200" customFormat="1" ht="26.25" customHeight="1">
      <c r="A43" s="214">
        <v>16</v>
      </c>
      <c r="B43" s="1045"/>
      <c r="C43" s="1046"/>
      <c r="D43" s="1046"/>
      <c r="E43" s="1046"/>
      <c r="F43" s="1046"/>
      <c r="G43" s="1046"/>
      <c r="H43" s="1046"/>
      <c r="I43" s="1046"/>
      <c r="J43" s="1046"/>
      <c r="K43" s="1046"/>
      <c r="L43" s="1046"/>
      <c r="M43" s="1046"/>
      <c r="N43" s="1046"/>
      <c r="O43" s="1046"/>
      <c r="P43" s="1047"/>
      <c r="Q43" s="1069"/>
      <c r="R43" s="1070"/>
      <c r="S43" s="1070"/>
      <c r="T43" s="1070"/>
      <c r="U43" s="1070"/>
      <c r="V43" s="1070"/>
      <c r="W43" s="1070"/>
      <c r="X43" s="1070"/>
      <c r="Y43" s="1070"/>
      <c r="Z43" s="1070"/>
      <c r="AA43" s="1070"/>
      <c r="AB43" s="1070"/>
      <c r="AC43" s="1070"/>
      <c r="AD43" s="1070"/>
      <c r="AE43" s="1071"/>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68"/>
      <c r="BA43" s="1068"/>
      <c r="BB43" s="1068"/>
      <c r="BC43" s="1068"/>
      <c r="BD43" s="1068"/>
      <c r="BE43" s="1063"/>
      <c r="BF43" s="1063"/>
      <c r="BG43" s="1063"/>
      <c r="BH43" s="1063"/>
      <c r="BI43" s="1064"/>
      <c r="BJ43" s="205"/>
      <c r="BK43" s="205"/>
      <c r="BL43" s="205"/>
      <c r="BM43" s="205"/>
      <c r="BN43" s="205"/>
      <c r="BO43" s="218"/>
      <c r="BP43" s="218"/>
      <c r="BQ43" s="215">
        <v>37</v>
      </c>
      <c r="BR43" s="216"/>
      <c r="BS43" s="1040"/>
      <c r="BT43" s="1041"/>
      <c r="BU43" s="1041"/>
      <c r="BV43" s="1041"/>
      <c r="BW43" s="1041"/>
      <c r="BX43" s="1041"/>
      <c r="BY43" s="1041"/>
      <c r="BZ43" s="1041"/>
      <c r="CA43" s="1041"/>
      <c r="CB43" s="1041"/>
      <c r="CC43" s="1041"/>
      <c r="CD43" s="1041"/>
      <c r="CE43" s="1041"/>
      <c r="CF43" s="1041"/>
      <c r="CG43" s="1042"/>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8"/>
      <c r="DW43" s="1019"/>
      <c r="DX43" s="1019"/>
      <c r="DY43" s="1019"/>
      <c r="DZ43" s="1020"/>
      <c r="EA43" s="199"/>
    </row>
    <row r="44" spans="1:131" s="200" customFormat="1" ht="26.25" customHeight="1">
      <c r="A44" s="214">
        <v>17</v>
      </c>
      <c r="B44" s="1045"/>
      <c r="C44" s="1046"/>
      <c r="D44" s="1046"/>
      <c r="E44" s="1046"/>
      <c r="F44" s="1046"/>
      <c r="G44" s="1046"/>
      <c r="H44" s="1046"/>
      <c r="I44" s="1046"/>
      <c r="J44" s="1046"/>
      <c r="K44" s="1046"/>
      <c r="L44" s="1046"/>
      <c r="M44" s="1046"/>
      <c r="N44" s="1046"/>
      <c r="O44" s="1046"/>
      <c r="P44" s="1047"/>
      <c r="Q44" s="1069"/>
      <c r="R44" s="1070"/>
      <c r="S44" s="1070"/>
      <c r="T44" s="1070"/>
      <c r="U44" s="1070"/>
      <c r="V44" s="1070"/>
      <c r="W44" s="1070"/>
      <c r="X44" s="1070"/>
      <c r="Y44" s="1070"/>
      <c r="Z44" s="1070"/>
      <c r="AA44" s="1070"/>
      <c r="AB44" s="1070"/>
      <c r="AC44" s="1070"/>
      <c r="AD44" s="1070"/>
      <c r="AE44" s="1071"/>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68"/>
      <c r="BA44" s="1068"/>
      <c r="BB44" s="1068"/>
      <c r="BC44" s="1068"/>
      <c r="BD44" s="1068"/>
      <c r="BE44" s="1063"/>
      <c r="BF44" s="1063"/>
      <c r="BG44" s="1063"/>
      <c r="BH44" s="1063"/>
      <c r="BI44" s="1064"/>
      <c r="BJ44" s="205"/>
      <c r="BK44" s="205"/>
      <c r="BL44" s="205"/>
      <c r="BM44" s="205"/>
      <c r="BN44" s="205"/>
      <c r="BO44" s="218"/>
      <c r="BP44" s="218"/>
      <c r="BQ44" s="215">
        <v>38</v>
      </c>
      <c r="BR44" s="216"/>
      <c r="BS44" s="1040"/>
      <c r="BT44" s="1041"/>
      <c r="BU44" s="1041"/>
      <c r="BV44" s="1041"/>
      <c r="BW44" s="1041"/>
      <c r="BX44" s="1041"/>
      <c r="BY44" s="1041"/>
      <c r="BZ44" s="1041"/>
      <c r="CA44" s="1041"/>
      <c r="CB44" s="1041"/>
      <c r="CC44" s="1041"/>
      <c r="CD44" s="1041"/>
      <c r="CE44" s="1041"/>
      <c r="CF44" s="1041"/>
      <c r="CG44" s="1042"/>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8"/>
      <c r="DW44" s="1019"/>
      <c r="DX44" s="1019"/>
      <c r="DY44" s="1019"/>
      <c r="DZ44" s="1020"/>
      <c r="EA44" s="199"/>
    </row>
    <row r="45" spans="1:131" s="200" customFormat="1" ht="26.25" customHeight="1">
      <c r="A45" s="214">
        <v>18</v>
      </c>
      <c r="B45" s="1045"/>
      <c r="C45" s="1046"/>
      <c r="D45" s="1046"/>
      <c r="E45" s="1046"/>
      <c r="F45" s="1046"/>
      <c r="G45" s="1046"/>
      <c r="H45" s="1046"/>
      <c r="I45" s="1046"/>
      <c r="J45" s="1046"/>
      <c r="K45" s="1046"/>
      <c r="L45" s="1046"/>
      <c r="M45" s="1046"/>
      <c r="N45" s="1046"/>
      <c r="O45" s="1046"/>
      <c r="P45" s="1047"/>
      <c r="Q45" s="1069"/>
      <c r="R45" s="1070"/>
      <c r="S45" s="1070"/>
      <c r="T45" s="1070"/>
      <c r="U45" s="1070"/>
      <c r="V45" s="1070"/>
      <c r="W45" s="1070"/>
      <c r="X45" s="1070"/>
      <c r="Y45" s="1070"/>
      <c r="Z45" s="1070"/>
      <c r="AA45" s="1070"/>
      <c r="AB45" s="1070"/>
      <c r="AC45" s="1070"/>
      <c r="AD45" s="1070"/>
      <c r="AE45" s="1071"/>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68"/>
      <c r="BA45" s="1068"/>
      <c r="BB45" s="1068"/>
      <c r="BC45" s="1068"/>
      <c r="BD45" s="1068"/>
      <c r="BE45" s="1063"/>
      <c r="BF45" s="1063"/>
      <c r="BG45" s="1063"/>
      <c r="BH45" s="1063"/>
      <c r="BI45" s="1064"/>
      <c r="BJ45" s="205"/>
      <c r="BK45" s="205"/>
      <c r="BL45" s="205"/>
      <c r="BM45" s="205"/>
      <c r="BN45" s="205"/>
      <c r="BO45" s="218"/>
      <c r="BP45" s="218"/>
      <c r="BQ45" s="215">
        <v>39</v>
      </c>
      <c r="BR45" s="216"/>
      <c r="BS45" s="1040"/>
      <c r="BT45" s="1041"/>
      <c r="BU45" s="1041"/>
      <c r="BV45" s="1041"/>
      <c r="BW45" s="1041"/>
      <c r="BX45" s="1041"/>
      <c r="BY45" s="1041"/>
      <c r="BZ45" s="1041"/>
      <c r="CA45" s="1041"/>
      <c r="CB45" s="1041"/>
      <c r="CC45" s="1041"/>
      <c r="CD45" s="1041"/>
      <c r="CE45" s="1041"/>
      <c r="CF45" s="1041"/>
      <c r="CG45" s="1042"/>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8"/>
      <c r="DW45" s="1019"/>
      <c r="DX45" s="1019"/>
      <c r="DY45" s="1019"/>
      <c r="DZ45" s="1020"/>
      <c r="EA45" s="199"/>
    </row>
    <row r="46" spans="1:131" s="200" customFormat="1" ht="26.25" customHeight="1">
      <c r="A46" s="214">
        <v>19</v>
      </c>
      <c r="B46" s="1045"/>
      <c r="C46" s="1046"/>
      <c r="D46" s="1046"/>
      <c r="E46" s="1046"/>
      <c r="F46" s="1046"/>
      <c r="G46" s="1046"/>
      <c r="H46" s="1046"/>
      <c r="I46" s="1046"/>
      <c r="J46" s="1046"/>
      <c r="K46" s="1046"/>
      <c r="L46" s="1046"/>
      <c r="M46" s="1046"/>
      <c r="N46" s="1046"/>
      <c r="O46" s="1046"/>
      <c r="P46" s="1047"/>
      <c r="Q46" s="1069"/>
      <c r="R46" s="1070"/>
      <c r="S46" s="1070"/>
      <c r="T46" s="1070"/>
      <c r="U46" s="1070"/>
      <c r="V46" s="1070"/>
      <c r="W46" s="1070"/>
      <c r="X46" s="1070"/>
      <c r="Y46" s="1070"/>
      <c r="Z46" s="1070"/>
      <c r="AA46" s="1070"/>
      <c r="AB46" s="1070"/>
      <c r="AC46" s="1070"/>
      <c r="AD46" s="1070"/>
      <c r="AE46" s="1071"/>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68"/>
      <c r="BA46" s="1068"/>
      <c r="BB46" s="1068"/>
      <c r="BC46" s="1068"/>
      <c r="BD46" s="1068"/>
      <c r="BE46" s="1063"/>
      <c r="BF46" s="1063"/>
      <c r="BG46" s="1063"/>
      <c r="BH46" s="1063"/>
      <c r="BI46" s="1064"/>
      <c r="BJ46" s="205"/>
      <c r="BK46" s="205"/>
      <c r="BL46" s="205"/>
      <c r="BM46" s="205"/>
      <c r="BN46" s="205"/>
      <c r="BO46" s="218"/>
      <c r="BP46" s="218"/>
      <c r="BQ46" s="215">
        <v>40</v>
      </c>
      <c r="BR46" s="216"/>
      <c r="BS46" s="1040"/>
      <c r="BT46" s="1041"/>
      <c r="BU46" s="1041"/>
      <c r="BV46" s="1041"/>
      <c r="BW46" s="1041"/>
      <c r="BX46" s="1041"/>
      <c r="BY46" s="1041"/>
      <c r="BZ46" s="1041"/>
      <c r="CA46" s="1041"/>
      <c r="CB46" s="1041"/>
      <c r="CC46" s="1041"/>
      <c r="CD46" s="1041"/>
      <c r="CE46" s="1041"/>
      <c r="CF46" s="1041"/>
      <c r="CG46" s="1042"/>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8"/>
      <c r="DW46" s="1019"/>
      <c r="DX46" s="1019"/>
      <c r="DY46" s="1019"/>
      <c r="DZ46" s="1020"/>
      <c r="EA46" s="199"/>
    </row>
    <row r="47" spans="1:131" s="200" customFormat="1" ht="26.25" customHeight="1">
      <c r="A47" s="214">
        <v>20</v>
      </c>
      <c r="B47" s="1045"/>
      <c r="C47" s="1046"/>
      <c r="D47" s="1046"/>
      <c r="E47" s="1046"/>
      <c r="F47" s="1046"/>
      <c r="G47" s="1046"/>
      <c r="H47" s="1046"/>
      <c r="I47" s="1046"/>
      <c r="J47" s="1046"/>
      <c r="K47" s="1046"/>
      <c r="L47" s="1046"/>
      <c r="M47" s="1046"/>
      <c r="N47" s="1046"/>
      <c r="O47" s="1046"/>
      <c r="P47" s="1047"/>
      <c r="Q47" s="1069"/>
      <c r="R47" s="1070"/>
      <c r="S47" s="1070"/>
      <c r="T47" s="1070"/>
      <c r="U47" s="1070"/>
      <c r="V47" s="1070"/>
      <c r="W47" s="1070"/>
      <c r="X47" s="1070"/>
      <c r="Y47" s="1070"/>
      <c r="Z47" s="1070"/>
      <c r="AA47" s="1070"/>
      <c r="AB47" s="1070"/>
      <c r="AC47" s="1070"/>
      <c r="AD47" s="1070"/>
      <c r="AE47" s="1071"/>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68"/>
      <c r="BA47" s="1068"/>
      <c r="BB47" s="1068"/>
      <c r="BC47" s="1068"/>
      <c r="BD47" s="1068"/>
      <c r="BE47" s="1063"/>
      <c r="BF47" s="1063"/>
      <c r="BG47" s="1063"/>
      <c r="BH47" s="1063"/>
      <c r="BI47" s="1064"/>
      <c r="BJ47" s="205"/>
      <c r="BK47" s="205"/>
      <c r="BL47" s="205"/>
      <c r="BM47" s="205"/>
      <c r="BN47" s="205"/>
      <c r="BO47" s="218"/>
      <c r="BP47" s="218"/>
      <c r="BQ47" s="215">
        <v>41</v>
      </c>
      <c r="BR47" s="216"/>
      <c r="BS47" s="1040"/>
      <c r="BT47" s="1041"/>
      <c r="BU47" s="1041"/>
      <c r="BV47" s="1041"/>
      <c r="BW47" s="1041"/>
      <c r="BX47" s="1041"/>
      <c r="BY47" s="1041"/>
      <c r="BZ47" s="1041"/>
      <c r="CA47" s="1041"/>
      <c r="CB47" s="1041"/>
      <c r="CC47" s="1041"/>
      <c r="CD47" s="1041"/>
      <c r="CE47" s="1041"/>
      <c r="CF47" s="1041"/>
      <c r="CG47" s="1042"/>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8"/>
      <c r="DW47" s="1019"/>
      <c r="DX47" s="1019"/>
      <c r="DY47" s="1019"/>
      <c r="DZ47" s="1020"/>
      <c r="EA47" s="199"/>
    </row>
    <row r="48" spans="1:131" s="200" customFormat="1" ht="26.25" customHeight="1">
      <c r="A48" s="214">
        <v>21</v>
      </c>
      <c r="B48" s="1045"/>
      <c r="C48" s="1046"/>
      <c r="D48" s="1046"/>
      <c r="E48" s="1046"/>
      <c r="F48" s="1046"/>
      <c r="G48" s="1046"/>
      <c r="H48" s="1046"/>
      <c r="I48" s="1046"/>
      <c r="J48" s="1046"/>
      <c r="K48" s="1046"/>
      <c r="L48" s="1046"/>
      <c r="M48" s="1046"/>
      <c r="N48" s="1046"/>
      <c r="O48" s="1046"/>
      <c r="P48" s="1047"/>
      <c r="Q48" s="1069"/>
      <c r="R48" s="1070"/>
      <c r="S48" s="1070"/>
      <c r="T48" s="1070"/>
      <c r="U48" s="1070"/>
      <c r="V48" s="1070"/>
      <c r="W48" s="1070"/>
      <c r="X48" s="1070"/>
      <c r="Y48" s="1070"/>
      <c r="Z48" s="1070"/>
      <c r="AA48" s="1070"/>
      <c r="AB48" s="1070"/>
      <c r="AC48" s="1070"/>
      <c r="AD48" s="1070"/>
      <c r="AE48" s="1071"/>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68"/>
      <c r="BA48" s="1068"/>
      <c r="BB48" s="1068"/>
      <c r="BC48" s="1068"/>
      <c r="BD48" s="1068"/>
      <c r="BE48" s="1063"/>
      <c r="BF48" s="1063"/>
      <c r="BG48" s="1063"/>
      <c r="BH48" s="1063"/>
      <c r="BI48" s="1064"/>
      <c r="BJ48" s="205"/>
      <c r="BK48" s="205"/>
      <c r="BL48" s="205"/>
      <c r="BM48" s="205"/>
      <c r="BN48" s="205"/>
      <c r="BO48" s="218"/>
      <c r="BP48" s="218"/>
      <c r="BQ48" s="215">
        <v>42</v>
      </c>
      <c r="BR48" s="216"/>
      <c r="BS48" s="1040"/>
      <c r="BT48" s="1041"/>
      <c r="BU48" s="1041"/>
      <c r="BV48" s="1041"/>
      <c r="BW48" s="1041"/>
      <c r="BX48" s="1041"/>
      <c r="BY48" s="1041"/>
      <c r="BZ48" s="1041"/>
      <c r="CA48" s="1041"/>
      <c r="CB48" s="1041"/>
      <c r="CC48" s="1041"/>
      <c r="CD48" s="1041"/>
      <c r="CE48" s="1041"/>
      <c r="CF48" s="1041"/>
      <c r="CG48" s="1042"/>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8"/>
      <c r="DW48" s="1019"/>
      <c r="DX48" s="1019"/>
      <c r="DY48" s="1019"/>
      <c r="DZ48" s="1020"/>
      <c r="EA48" s="199"/>
    </row>
    <row r="49" spans="1:131" s="200" customFormat="1" ht="26.25" customHeight="1">
      <c r="A49" s="214">
        <v>22</v>
      </c>
      <c r="B49" s="1045"/>
      <c r="C49" s="1046"/>
      <c r="D49" s="1046"/>
      <c r="E49" s="1046"/>
      <c r="F49" s="1046"/>
      <c r="G49" s="1046"/>
      <c r="H49" s="1046"/>
      <c r="I49" s="1046"/>
      <c r="J49" s="1046"/>
      <c r="K49" s="1046"/>
      <c r="L49" s="1046"/>
      <c r="M49" s="1046"/>
      <c r="N49" s="1046"/>
      <c r="O49" s="1046"/>
      <c r="P49" s="1047"/>
      <c r="Q49" s="1069"/>
      <c r="R49" s="1070"/>
      <c r="S49" s="1070"/>
      <c r="T49" s="1070"/>
      <c r="U49" s="1070"/>
      <c r="V49" s="1070"/>
      <c r="W49" s="1070"/>
      <c r="X49" s="1070"/>
      <c r="Y49" s="1070"/>
      <c r="Z49" s="1070"/>
      <c r="AA49" s="1070"/>
      <c r="AB49" s="1070"/>
      <c r="AC49" s="1070"/>
      <c r="AD49" s="1070"/>
      <c r="AE49" s="1071"/>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68"/>
      <c r="BA49" s="1068"/>
      <c r="BB49" s="1068"/>
      <c r="BC49" s="1068"/>
      <c r="BD49" s="1068"/>
      <c r="BE49" s="1063"/>
      <c r="BF49" s="1063"/>
      <c r="BG49" s="1063"/>
      <c r="BH49" s="1063"/>
      <c r="BI49" s="1064"/>
      <c r="BJ49" s="205"/>
      <c r="BK49" s="205"/>
      <c r="BL49" s="205"/>
      <c r="BM49" s="205"/>
      <c r="BN49" s="205"/>
      <c r="BO49" s="218"/>
      <c r="BP49" s="218"/>
      <c r="BQ49" s="215">
        <v>43</v>
      </c>
      <c r="BR49" s="216"/>
      <c r="BS49" s="1040"/>
      <c r="BT49" s="1041"/>
      <c r="BU49" s="1041"/>
      <c r="BV49" s="1041"/>
      <c r="BW49" s="1041"/>
      <c r="BX49" s="1041"/>
      <c r="BY49" s="1041"/>
      <c r="BZ49" s="1041"/>
      <c r="CA49" s="1041"/>
      <c r="CB49" s="1041"/>
      <c r="CC49" s="1041"/>
      <c r="CD49" s="1041"/>
      <c r="CE49" s="1041"/>
      <c r="CF49" s="1041"/>
      <c r="CG49" s="1042"/>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8"/>
      <c r="DW49" s="1019"/>
      <c r="DX49" s="1019"/>
      <c r="DY49" s="1019"/>
      <c r="DZ49" s="1020"/>
      <c r="EA49" s="199"/>
    </row>
    <row r="50" spans="1:131" s="200" customFormat="1" ht="26.25" customHeight="1">
      <c r="A50" s="214">
        <v>23</v>
      </c>
      <c r="B50" s="1045"/>
      <c r="C50" s="1046"/>
      <c r="D50" s="1046"/>
      <c r="E50" s="1046"/>
      <c r="F50" s="1046"/>
      <c r="G50" s="1046"/>
      <c r="H50" s="1046"/>
      <c r="I50" s="1046"/>
      <c r="J50" s="1046"/>
      <c r="K50" s="1046"/>
      <c r="L50" s="1046"/>
      <c r="M50" s="1046"/>
      <c r="N50" s="1046"/>
      <c r="O50" s="1046"/>
      <c r="P50" s="1047"/>
      <c r="Q50" s="1048"/>
      <c r="R50" s="1049"/>
      <c r="S50" s="1049"/>
      <c r="T50" s="1049"/>
      <c r="U50" s="1049"/>
      <c r="V50" s="1049"/>
      <c r="W50" s="1049"/>
      <c r="X50" s="1049"/>
      <c r="Y50" s="1049"/>
      <c r="Z50" s="1049"/>
      <c r="AA50" s="1049"/>
      <c r="AB50" s="1049"/>
      <c r="AC50" s="1049"/>
      <c r="AD50" s="1049"/>
      <c r="AE50" s="1050"/>
      <c r="AF50" s="1051"/>
      <c r="AG50" s="1052"/>
      <c r="AH50" s="1052"/>
      <c r="AI50" s="1052"/>
      <c r="AJ50" s="1053"/>
      <c r="AK50" s="1054"/>
      <c r="AL50" s="1049"/>
      <c r="AM50" s="1049"/>
      <c r="AN50" s="1049"/>
      <c r="AO50" s="1049"/>
      <c r="AP50" s="1049"/>
      <c r="AQ50" s="1049"/>
      <c r="AR50" s="1049"/>
      <c r="AS50" s="1049"/>
      <c r="AT50" s="1049"/>
      <c r="AU50" s="1049"/>
      <c r="AV50" s="1049"/>
      <c r="AW50" s="1049"/>
      <c r="AX50" s="1049"/>
      <c r="AY50" s="1049"/>
      <c r="AZ50" s="1055"/>
      <c r="BA50" s="1055"/>
      <c r="BB50" s="1055"/>
      <c r="BC50" s="1055"/>
      <c r="BD50" s="1055"/>
      <c r="BE50" s="1063"/>
      <c r="BF50" s="1063"/>
      <c r="BG50" s="1063"/>
      <c r="BH50" s="1063"/>
      <c r="BI50" s="1064"/>
      <c r="BJ50" s="205"/>
      <c r="BK50" s="205"/>
      <c r="BL50" s="205"/>
      <c r="BM50" s="205"/>
      <c r="BN50" s="205"/>
      <c r="BO50" s="218"/>
      <c r="BP50" s="218"/>
      <c r="BQ50" s="215">
        <v>44</v>
      </c>
      <c r="BR50" s="216"/>
      <c r="BS50" s="1040"/>
      <c r="BT50" s="1041"/>
      <c r="BU50" s="1041"/>
      <c r="BV50" s="1041"/>
      <c r="BW50" s="1041"/>
      <c r="BX50" s="1041"/>
      <c r="BY50" s="1041"/>
      <c r="BZ50" s="1041"/>
      <c r="CA50" s="1041"/>
      <c r="CB50" s="1041"/>
      <c r="CC50" s="1041"/>
      <c r="CD50" s="1041"/>
      <c r="CE50" s="1041"/>
      <c r="CF50" s="1041"/>
      <c r="CG50" s="1042"/>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8"/>
      <c r="DW50" s="1019"/>
      <c r="DX50" s="1019"/>
      <c r="DY50" s="1019"/>
      <c r="DZ50" s="1020"/>
      <c r="EA50" s="199"/>
    </row>
    <row r="51" spans="1:131" s="200" customFormat="1" ht="26.25" customHeight="1">
      <c r="A51" s="214">
        <v>24</v>
      </c>
      <c r="B51" s="1045"/>
      <c r="C51" s="1046"/>
      <c r="D51" s="1046"/>
      <c r="E51" s="1046"/>
      <c r="F51" s="1046"/>
      <c r="G51" s="1046"/>
      <c r="H51" s="1046"/>
      <c r="I51" s="1046"/>
      <c r="J51" s="1046"/>
      <c r="K51" s="1046"/>
      <c r="L51" s="1046"/>
      <c r="M51" s="1046"/>
      <c r="N51" s="1046"/>
      <c r="O51" s="1046"/>
      <c r="P51" s="1047"/>
      <c r="Q51" s="1048"/>
      <c r="R51" s="1049"/>
      <c r="S51" s="1049"/>
      <c r="T51" s="1049"/>
      <c r="U51" s="1049"/>
      <c r="V51" s="1049"/>
      <c r="W51" s="1049"/>
      <c r="X51" s="1049"/>
      <c r="Y51" s="1049"/>
      <c r="Z51" s="1049"/>
      <c r="AA51" s="1049"/>
      <c r="AB51" s="1049"/>
      <c r="AC51" s="1049"/>
      <c r="AD51" s="1049"/>
      <c r="AE51" s="1050"/>
      <c r="AF51" s="1051"/>
      <c r="AG51" s="1052"/>
      <c r="AH51" s="1052"/>
      <c r="AI51" s="1052"/>
      <c r="AJ51" s="1053"/>
      <c r="AK51" s="1054"/>
      <c r="AL51" s="1049"/>
      <c r="AM51" s="1049"/>
      <c r="AN51" s="1049"/>
      <c r="AO51" s="1049"/>
      <c r="AP51" s="1049"/>
      <c r="AQ51" s="1049"/>
      <c r="AR51" s="1049"/>
      <c r="AS51" s="1049"/>
      <c r="AT51" s="1049"/>
      <c r="AU51" s="1049"/>
      <c r="AV51" s="1049"/>
      <c r="AW51" s="1049"/>
      <c r="AX51" s="1049"/>
      <c r="AY51" s="1049"/>
      <c r="AZ51" s="1055"/>
      <c r="BA51" s="1055"/>
      <c r="BB51" s="1055"/>
      <c r="BC51" s="1055"/>
      <c r="BD51" s="1055"/>
      <c r="BE51" s="1063"/>
      <c r="BF51" s="1063"/>
      <c r="BG51" s="1063"/>
      <c r="BH51" s="1063"/>
      <c r="BI51" s="1064"/>
      <c r="BJ51" s="205"/>
      <c r="BK51" s="205"/>
      <c r="BL51" s="205"/>
      <c r="BM51" s="205"/>
      <c r="BN51" s="205"/>
      <c r="BO51" s="218"/>
      <c r="BP51" s="218"/>
      <c r="BQ51" s="215">
        <v>45</v>
      </c>
      <c r="BR51" s="216"/>
      <c r="BS51" s="1040"/>
      <c r="BT51" s="1041"/>
      <c r="BU51" s="1041"/>
      <c r="BV51" s="1041"/>
      <c r="BW51" s="1041"/>
      <c r="BX51" s="1041"/>
      <c r="BY51" s="1041"/>
      <c r="BZ51" s="1041"/>
      <c r="CA51" s="1041"/>
      <c r="CB51" s="1041"/>
      <c r="CC51" s="1041"/>
      <c r="CD51" s="1041"/>
      <c r="CE51" s="1041"/>
      <c r="CF51" s="1041"/>
      <c r="CG51" s="1042"/>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8"/>
      <c r="DW51" s="1019"/>
      <c r="DX51" s="1019"/>
      <c r="DY51" s="1019"/>
      <c r="DZ51" s="1020"/>
      <c r="EA51" s="199"/>
    </row>
    <row r="52" spans="1:131" s="200" customFormat="1" ht="26.25" customHeight="1">
      <c r="A52" s="214">
        <v>25</v>
      </c>
      <c r="B52" s="1045"/>
      <c r="C52" s="1046"/>
      <c r="D52" s="1046"/>
      <c r="E52" s="1046"/>
      <c r="F52" s="1046"/>
      <c r="G52" s="1046"/>
      <c r="H52" s="1046"/>
      <c r="I52" s="1046"/>
      <c r="J52" s="1046"/>
      <c r="K52" s="1046"/>
      <c r="L52" s="1046"/>
      <c r="M52" s="1046"/>
      <c r="N52" s="1046"/>
      <c r="O52" s="1046"/>
      <c r="P52" s="1047"/>
      <c r="Q52" s="1048"/>
      <c r="R52" s="1049"/>
      <c r="S52" s="1049"/>
      <c r="T52" s="1049"/>
      <c r="U52" s="1049"/>
      <c r="V52" s="1049"/>
      <c r="W52" s="1049"/>
      <c r="X52" s="1049"/>
      <c r="Y52" s="1049"/>
      <c r="Z52" s="1049"/>
      <c r="AA52" s="1049"/>
      <c r="AB52" s="1049"/>
      <c r="AC52" s="1049"/>
      <c r="AD52" s="1049"/>
      <c r="AE52" s="1050"/>
      <c r="AF52" s="1051"/>
      <c r="AG52" s="1052"/>
      <c r="AH52" s="1052"/>
      <c r="AI52" s="1052"/>
      <c r="AJ52" s="1053"/>
      <c r="AK52" s="1054"/>
      <c r="AL52" s="1049"/>
      <c r="AM52" s="1049"/>
      <c r="AN52" s="1049"/>
      <c r="AO52" s="1049"/>
      <c r="AP52" s="1049"/>
      <c r="AQ52" s="1049"/>
      <c r="AR52" s="1049"/>
      <c r="AS52" s="1049"/>
      <c r="AT52" s="1049"/>
      <c r="AU52" s="1049"/>
      <c r="AV52" s="1049"/>
      <c r="AW52" s="1049"/>
      <c r="AX52" s="1049"/>
      <c r="AY52" s="1049"/>
      <c r="AZ52" s="1055"/>
      <c r="BA52" s="1055"/>
      <c r="BB52" s="1055"/>
      <c r="BC52" s="1055"/>
      <c r="BD52" s="1055"/>
      <c r="BE52" s="1063"/>
      <c r="BF52" s="1063"/>
      <c r="BG52" s="1063"/>
      <c r="BH52" s="1063"/>
      <c r="BI52" s="1064"/>
      <c r="BJ52" s="205"/>
      <c r="BK52" s="205"/>
      <c r="BL52" s="205"/>
      <c r="BM52" s="205"/>
      <c r="BN52" s="205"/>
      <c r="BO52" s="218"/>
      <c r="BP52" s="218"/>
      <c r="BQ52" s="215">
        <v>46</v>
      </c>
      <c r="BR52" s="216"/>
      <c r="BS52" s="1040"/>
      <c r="BT52" s="1041"/>
      <c r="BU52" s="1041"/>
      <c r="BV52" s="1041"/>
      <c r="BW52" s="1041"/>
      <c r="BX52" s="1041"/>
      <c r="BY52" s="1041"/>
      <c r="BZ52" s="1041"/>
      <c r="CA52" s="1041"/>
      <c r="CB52" s="1041"/>
      <c r="CC52" s="1041"/>
      <c r="CD52" s="1041"/>
      <c r="CE52" s="1041"/>
      <c r="CF52" s="1041"/>
      <c r="CG52" s="1042"/>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8"/>
      <c r="DW52" s="1019"/>
      <c r="DX52" s="1019"/>
      <c r="DY52" s="1019"/>
      <c r="DZ52" s="1020"/>
      <c r="EA52" s="199"/>
    </row>
    <row r="53" spans="1:131" s="200" customFormat="1" ht="26.25" customHeight="1">
      <c r="A53" s="214">
        <v>26</v>
      </c>
      <c r="B53" s="1045"/>
      <c r="C53" s="1046"/>
      <c r="D53" s="1046"/>
      <c r="E53" s="1046"/>
      <c r="F53" s="1046"/>
      <c r="G53" s="1046"/>
      <c r="H53" s="1046"/>
      <c r="I53" s="1046"/>
      <c r="J53" s="1046"/>
      <c r="K53" s="1046"/>
      <c r="L53" s="1046"/>
      <c r="M53" s="1046"/>
      <c r="N53" s="1046"/>
      <c r="O53" s="1046"/>
      <c r="P53" s="1047"/>
      <c r="Q53" s="1048"/>
      <c r="R53" s="1049"/>
      <c r="S53" s="1049"/>
      <c r="T53" s="1049"/>
      <c r="U53" s="1049"/>
      <c r="V53" s="1049"/>
      <c r="W53" s="1049"/>
      <c r="X53" s="1049"/>
      <c r="Y53" s="1049"/>
      <c r="Z53" s="1049"/>
      <c r="AA53" s="1049"/>
      <c r="AB53" s="1049"/>
      <c r="AC53" s="1049"/>
      <c r="AD53" s="1049"/>
      <c r="AE53" s="1050"/>
      <c r="AF53" s="1051"/>
      <c r="AG53" s="1052"/>
      <c r="AH53" s="1052"/>
      <c r="AI53" s="1052"/>
      <c r="AJ53" s="1053"/>
      <c r="AK53" s="1054"/>
      <c r="AL53" s="1049"/>
      <c r="AM53" s="1049"/>
      <c r="AN53" s="1049"/>
      <c r="AO53" s="1049"/>
      <c r="AP53" s="1049"/>
      <c r="AQ53" s="1049"/>
      <c r="AR53" s="1049"/>
      <c r="AS53" s="1049"/>
      <c r="AT53" s="1049"/>
      <c r="AU53" s="1049"/>
      <c r="AV53" s="1049"/>
      <c r="AW53" s="1049"/>
      <c r="AX53" s="1049"/>
      <c r="AY53" s="1049"/>
      <c r="AZ53" s="1055"/>
      <c r="BA53" s="1055"/>
      <c r="BB53" s="1055"/>
      <c r="BC53" s="1055"/>
      <c r="BD53" s="1055"/>
      <c r="BE53" s="1063"/>
      <c r="BF53" s="1063"/>
      <c r="BG53" s="1063"/>
      <c r="BH53" s="1063"/>
      <c r="BI53" s="1064"/>
      <c r="BJ53" s="205"/>
      <c r="BK53" s="205"/>
      <c r="BL53" s="205"/>
      <c r="BM53" s="205"/>
      <c r="BN53" s="205"/>
      <c r="BO53" s="218"/>
      <c r="BP53" s="218"/>
      <c r="BQ53" s="215">
        <v>47</v>
      </c>
      <c r="BR53" s="216"/>
      <c r="BS53" s="1040"/>
      <c r="BT53" s="1041"/>
      <c r="BU53" s="1041"/>
      <c r="BV53" s="1041"/>
      <c r="BW53" s="1041"/>
      <c r="BX53" s="1041"/>
      <c r="BY53" s="1041"/>
      <c r="BZ53" s="1041"/>
      <c r="CA53" s="1041"/>
      <c r="CB53" s="1041"/>
      <c r="CC53" s="1041"/>
      <c r="CD53" s="1041"/>
      <c r="CE53" s="1041"/>
      <c r="CF53" s="1041"/>
      <c r="CG53" s="1042"/>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8"/>
      <c r="DW53" s="1019"/>
      <c r="DX53" s="1019"/>
      <c r="DY53" s="1019"/>
      <c r="DZ53" s="1020"/>
      <c r="EA53" s="199"/>
    </row>
    <row r="54" spans="1:131" s="200" customFormat="1" ht="26.25" customHeight="1">
      <c r="A54" s="214">
        <v>27</v>
      </c>
      <c r="B54" s="1045"/>
      <c r="C54" s="1046"/>
      <c r="D54" s="1046"/>
      <c r="E54" s="1046"/>
      <c r="F54" s="1046"/>
      <c r="G54" s="1046"/>
      <c r="H54" s="1046"/>
      <c r="I54" s="1046"/>
      <c r="J54" s="1046"/>
      <c r="K54" s="1046"/>
      <c r="L54" s="1046"/>
      <c r="M54" s="1046"/>
      <c r="N54" s="1046"/>
      <c r="O54" s="1046"/>
      <c r="P54" s="1047"/>
      <c r="Q54" s="1048"/>
      <c r="R54" s="1049"/>
      <c r="S54" s="1049"/>
      <c r="T54" s="1049"/>
      <c r="U54" s="1049"/>
      <c r="V54" s="1049"/>
      <c r="W54" s="1049"/>
      <c r="X54" s="1049"/>
      <c r="Y54" s="1049"/>
      <c r="Z54" s="1049"/>
      <c r="AA54" s="1049"/>
      <c r="AB54" s="1049"/>
      <c r="AC54" s="1049"/>
      <c r="AD54" s="1049"/>
      <c r="AE54" s="1050"/>
      <c r="AF54" s="1051"/>
      <c r="AG54" s="1052"/>
      <c r="AH54" s="1052"/>
      <c r="AI54" s="1052"/>
      <c r="AJ54" s="1053"/>
      <c r="AK54" s="1054"/>
      <c r="AL54" s="1049"/>
      <c r="AM54" s="1049"/>
      <c r="AN54" s="1049"/>
      <c r="AO54" s="1049"/>
      <c r="AP54" s="1049"/>
      <c r="AQ54" s="1049"/>
      <c r="AR54" s="1049"/>
      <c r="AS54" s="1049"/>
      <c r="AT54" s="1049"/>
      <c r="AU54" s="1049"/>
      <c r="AV54" s="1049"/>
      <c r="AW54" s="1049"/>
      <c r="AX54" s="1049"/>
      <c r="AY54" s="1049"/>
      <c r="AZ54" s="1055"/>
      <c r="BA54" s="1055"/>
      <c r="BB54" s="1055"/>
      <c r="BC54" s="1055"/>
      <c r="BD54" s="1055"/>
      <c r="BE54" s="1063"/>
      <c r="BF54" s="1063"/>
      <c r="BG54" s="1063"/>
      <c r="BH54" s="1063"/>
      <c r="BI54" s="1064"/>
      <c r="BJ54" s="205"/>
      <c r="BK54" s="205"/>
      <c r="BL54" s="205"/>
      <c r="BM54" s="205"/>
      <c r="BN54" s="205"/>
      <c r="BO54" s="218"/>
      <c r="BP54" s="218"/>
      <c r="BQ54" s="215">
        <v>48</v>
      </c>
      <c r="BR54" s="216"/>
      <c r="BS54" s="1040"/>
      <c r="BT54" s="1041"/>
      <c r="BU54" s="1041"/>
      <c r="BV54" s="1041"/>
      <c r="BW54" s="1041"/>
      <c r="BX54" s="1041"/>
      <c r="BY54" s="1041"/>
      <c r="BZ54" s="1041"/>
      <c r="CA54" s="1041"/>
      <c r="CB54" s="1041"/>
      <c r="CC54" s="1041"/>
      <c r="CD54" s="1041"/>
      <c r="CE54" s="1041"/>
      <c r="CF54" s="1041"/>
      <c r="CG54" s="1042"/>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8"/>
      <c r="DW54" s="1019"/>
      <c r="DX54" s="1019"/>
      <c r="DY54" s="1019"/>
      <c r="DZ54" s="1020"/>
      <c r="EA54" s="199"/>
    </row>
    <row r="55" spans="1:131" s="200" customFormat="1" ht="26.25" customHeight="1">
      <c r="A55" s="214">
        <v>28</v>
      </c>
      <c r="B55" s="1045"/>
      <c r="C55" s="1046"/>
      <c r="D55" s="1046"/>
      <c r="E55" s="1046"/>
      <c r="F55" s="1046"/>
      <c r="G55" s="1046"/>
      <c r="H55" s="1046"/>
      <c r="I55" s="1046"/>
      <c r="J55" s="1046"/>
      <c r="K55" s="1046"/>
      <c r="L55" s="1046"/>
      <c r="M55" s="1046"/>
      <c r="N55" s="1046"/>
      <c r="O55" s="1046"/>
      <c r="P55" s="1047"/>
      <c r="Q55" s="1048"/>
      <c r="R55" s="1049"/>
      <c r="S55" s="1049"/>
      <c r="T55" s="1049"/>
      <c r="U55" s="1049"/>
      <c r="V55" s="1049"/>
      <c r="W55" s="1049"/>
      <c r="X55" s="1049"/>
      <c r="Y55" s="1049"/>
      <c r="Z55" s="1049"/>
      <c r="AA55" s="1049"/>
      <c r="AB55" s="1049"/>
      <c r="AC55" s="1049"/>
      <c r="AD55" s="1049"/>
      <c r="AE55" s="1050"/>
      <c r="AF55" s="1051"/>
      <c r="AG55" s="1052"/>
      <c r="AH55" s="1052"/>
      <c r="AI55" s="1052"/>
      <c r="AJ55" s="1053"/>
      <c r="AK55" s="1054"/>
      <c r="AL55" s="1049"/>
      <c r="AM55" s="1049"/>
      <c r="AN55" s="1049"/>
      <c r="AO55" s="1049"/>
      <c r="AP55" s="1049"/>
      <c r="AQ55" s="1049"/>
      <c r="AR55" s="1049"/>
      <c r="AS55" s="1049"/>
      <c r="AT55" s="1049"/>
      <c r="AU55" s="1049"/>
      <c r="AV55" s="1049"/>
      <c r="AW55" s="1049"/>
      <c r="AX55" s="1049"/>
      <c r="AY55" s="1049"/>
      <c r="AZ55" s="1055"/>
      <c r="BA55" s="1055"/>
      <c r="BB55" s="1055"/>
      <c r="BC55" s="1055"/>
      <c r="BD55" s="1055"/>
      <c r="BE55" s="1063"/>
      <c r="BF55" s="1063"/>
      <c r="BG55" s="1063"/>
      <c r="BH55" s="1063"/>
      <c r="BI55" s="1064"/>
      <c r="BJ55" s="205"/>
      <c r="BK55" s="205"/>
      <c r="BL55" s="205"/>
      <c r="BM55" s="205"/>
      <c r="BN55" s="205"/>
      <c r="BO55" s="218"/>
      <c r="BP55" s="218"/>
      <c r="BQ55" s="215">
        <v>49</v>
      </c>
      <c r="BR55" s="216"/>
      <c r="BS55" s="1040"/>
      <c r="BT55" s="1041"/>
      <c r="BU55" s="1041"/>
      <c r="BV55" s="1041"/>
      <c r="BW55" s="1041"/>
      <c r="BX55" s="1041"/>
      <c r="BY55" s="1041"/>
      <c r="BZ55" s="1041"/>
      <c r="CA55" s="1041"/>
      <c r="CB55" s="1041"/>
      <c r="CC55" s="1041"/>
      <c r="CD55" s="1041"/>
      <c r="CE55" s="1041"/>
      <c r="CF55" s="1041"/>
      <c r="CG55" s="1042"/>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8"/>
      <c r="DW55" s="1019"/>
      <c r="DX55" s="1019"/>
      <c r="DY55" s="1019"/>
      <c r="DZ55" s="1020"/>
      <c r="EA55" s="199"/>
    </row>
    <row r="56" spans="1:131" s="200" customFormat="1" ht="26.25" customHeight="1">
      <c r="A56" s="214">
        <v>29</v>
      </c>
      <c r="B56" s="1045"/>
      <c r="C56" s="1046"/>
      <c r="D56" s="1046"/>
      <c r="E56" s="1046"/>
      <c r="F56" s="1046"/>
      <c r="G56" s="1046"/>
      <c r="H56" s="1046"/>
      <c r="I56" s="1046"/>
      <c r="J56" s="1046"/>
      <c r="K56" s="1046"/>
      <c r="L56" s="1046"/>
      <c r="M56" s="1046"/>
      <c r="N56" s="1046"/>
      <c r="O56" s="1046"/>
      <c r="P56" s="1047"/>
      <c r="Q56" s="1048"/>
      <c r="R56" s="1049"/>
      <c r="S56" s="1049"/>
      <c r="T56" s="1049"/>
      <c r="U56" s="1049"/>
      <c r="V56" s="1049"/>
      <c r="W56" s="1049"/>
      <c r="X56" s="1049"/>
      <c r="Y56" s="1049"/>
      <c r="Z56" s="1049"/>
      <c r="AA56" s="1049"/>
      <c r="AB56" s="1049"/>
      <c r="AC56" s="1049"/>
      <c r="AD56" s="1049"/>
      <c r="AE56" s="1050"/>
      <c r="AF56" s="1051"/>
      <c r="AG56" s="1052"/>
      <c r="AH56" s="1052"/>
      <c r="AI56" s="1052"/>
      <c r="AJ56" s="1053"/>
      <c r="AK56" s="1054"/>
      <c r="AL56" s="1049"/>
      <c r="AM56" s="1049"/>
      <c r="AN56" s="1049"/>
      <c r="AO56" s="1049"/>
      <c r="AP56" s="1049"/>
      <c r="AQ56" s="1049"/>
      <c r="AR56" s="1049"/>
      <c r="AS56" s="1049"/>
      <c r="AT56" s="1049"/>
      <c r="AU56" s="1049"/>
      <c r="AV56" s="1049"/>
      <c r="AW56" s="1049"/>
      <c r="AX56" s="1049"/>
      <c r="AY56" s="1049"/>
      <c r="AZ56" s="1055"/>
      <c r="BA56" s="1055"/>
      <c r="BB56" s="1055"/>
      <c r="BC56" s="1055"/>
      <c r="BD56" s="1055"/>
      <c r="BE56" s="1063"/>
      <c r="BF56" s="1063"/>
      <c r="BG56" s="1063"/>
      <c r="BH56" s="1063"/>
      <c r="BI56" s="1064"/>
      <c r="BJ56" s="205"/>
      <c r="BK56" s="205"/>
      <c r="BL56" s="205"/>
      <c r="BM56" s="205"/>
      <c r="BN56" s="205"/>
      <c r="BO56" s="218"/>
      <c r="BP56" s="218"/>
      <c r="BQ56" s="215">
        <v>50</v>
      </c>
      <c r="BR56" s="216"/>
      <c r="BS56" s="1040"/>
      <c r="BT56" s="1041"/>
      <c r="BU56" s="1041"/>
      <c r="BV56" s="1041"/>
      <c r="BW56" s="1041"/>
      <c r="BX56" s="1041"/>
      <c r="BY56" s="1041"/>
      <c r="BZ56" s="1041"/>
      <c r="CA56" s="1041"/>
      <c r="CB56" s="1041"/>
      <c r="CC56" s="1041"/>
      <c r="CD56" s="1041"/>
      <c r="CE56" s="1041"/>
      <c r="CF56" s="1041"/>
      <c r="CG56" s="1042"/>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8"/>
      <c r="DW56" s="1019"/>
      <c r="DX56" s="1019"/>
      <c r="DY56" s="1019"/>
      <c r="DZ56" s="1020"/>
      <c r="EA56" s="199"/>
    </row>
    <row r="57" spans="1:131" s="200" customFormat="1" ht="26.25" customHeight="1">
      <c r="A57" s="214">
        <v>30</v>
      </c>
      <c r="B57" s="1045"/>
      <c r="C57" s="1046"/>
      <c r="D57" s="1046"/>
      <c r="E57" s="1046"/>
      <c r="F57" s="1046"/>
      <c r="G57" s="1046"/>
      <c r="H57" s="1046"/>
      <c r="I57" s="1046"/>
      <c r="J57" s="1046"/>
      <c r="K57" s="1046"/>
      <c r="L57" s="1046"/>
      <c r="M57" s="1046"/>
      <c r="N57" s="1046"/>
      <c r="O57" s="1046"/>
      <c r="P57" s="1047"/>
      <c r="Q57" s="1048"/>
      <c r="R57" s="1049"/>
      <c r="S57" s="1049"/>
      <c r="T57" s="1049"/>
      <c r="U57" s="1049"/>
      <c r="V57" s="1049"/>
      <c r="W57" s="1049"/>
      <c r="X57" s="1049"/>
      <c r="Y57" s="1049"/>
      <c r="Z57" s="1049"/>
      <c r="AA57" s="1049"/>
      <c r="AB57" s="1049"/>
      <c r="AC57" s="1049"/>
      <c r="AD57" s="1049"/>
      <c r="AE57" s="1050"/>
      <c r="AF57" s="1051"/>
      <c r="AG57" s="1052"/>
      <c r="AH57" s="1052"/>
      <c r="AI57" s="1052"/>
      <c r="AJ57" s="1053"/>
      <c r="AK57" s="1054"/>
      <c r="AL57" s="1049"/>
      <c r="AM57" s="1049"/>
      <c r="AN57" s="1049"/>
      <c r="AO57" s="1049"/>
      <c r="AP57" s="1049"/>
      <c r="AQ57" s="1049"/>
      <c r="AR57" s="1049"/>
      <c r="AS57" s="1049"/>
      <c r="AT57" s="1049"/>
      <c r="AU57" s="1049"/>
      <c r="AV57" s="1049"/>
      <c r="AW57" s="1049"/>
      <c r="AX57" s="1049"/>
      <c r="AY57" s="1049"/>
      <c r="AZ57" s="1055"/>
      <c r="BA57" s="1055"/>
      <c r="BB57" s="1055"/>
      <c r="BC57" s="1055"/>
      <c r="BD57" s="1055"/>
      <c r="BE57" s="1063"/>
      <c r="BF57" s="1063"/>
      <c r="BG57" s="1063"/>
      <c r="BH57" s="1063"/>
      <c r="BI57" s="1064"/>
      <c r="BJ57" s="205"/>
      <c r="BK57" s="205"/>
      <c r="BL57" s="205"/>
      <c r="BM57" s="205"/>
      <c r="BN57" s="205"/>
      <c r="BO57" s="218"/>
      <c r="BP57" s="218"/>
      <c r="BQ57" s="215">
        <v>51</v>
      </c>
      <c r="BR57" s="216"/>
      <c r="BS57" s="1040"/>
      <c r="BT57" s="1041"/>
      <c r="BU57" s="1041"/>
      <c r="BV57" s="1041"/>
      <c r="BW57" s="1041"/>
      <c r="BX57" s="1041"/>
      <c r="BY57" s="1041"/>
      <c r="BZ57" s="1041"/>
      <c r="CA57" s="1041"/>
      <c r="CB57" s="1041"/>
      <c r="CC57" s="1041"/>
      <c r="CD57" s="1041"/>
      <c r="CE57" s="1041"/>
      <c r="CF57" s="1041"/>
      <c r="CG57" s="1042"/>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8"/>
      <c r="DW57" s="1019"/>
      <c r="DX57" s="1019"/>
      <c r="DY57" s="1019"/>
      <c r="DZ57" s="1020"/>
      <c r="EA57" s="199"/>
    </row>
    <row r="58" spans="1:131" s="200" customFormat="1" ht="26.25" customHeight="1">
      <c r="A58" s="214">
        <v>31</v>
      </c>
      <c r="B58" s="1045"/>
      <c r="C58" s="1046"/>
      <c r="D58" s="1046"/>
      <c r="E58" s="1046"/>
      <c r="F58" s="1046"/>
      <c r="G58" s="1046"/>
      <c r="H58" s="1046"/>
      <c r="I58" s="1046"/>
      <c r="J58" s="1046"/>
      <c r="K58" s="1046"/>
      <c r="L58" s="1046"/>
      <c r="M58" s="1046"/>
      <c r="N58" s="1046"/>
      <c r="O58" s="1046"/>
      <c r="P58" s="1047"/>
      <c r="Q58" s="1048"/>
      <c r="R58" s="1049"/>
      <c r="S58" s="1049"/>
      <c r="T58" s="1049"/>
      <c r="U58" s="1049"/>
      <c r="V58" s="1049"/>
      <c r="W58" s="1049"/>
      <c r="X58" s="1049"/>
      <c r="Y58" s="1049"/>
      <c r="Z58" s="1049"/>
      <c r="AA58" s="1049"/>
      <c r="AB58" s="1049"/>
      <c r="AC58" s="1049"/>
      <c r="AD58" s="1049"/>
      <c r="AE58" s="1050"/>
      <c r="AF58" s="1051"/>
      <c r="AG58" s="1052"/>
      <c r="AH58" s="1052"/>
      <c r="AI58" s="1052"/>
      <c r="AJ58" s="1053"/>
      <c r="AK58" s="1054"/>
      <c r="AL58" s="1049"/>
      <c r="AM58" s="1049"/>
      <c r="AN58" s="1049"/>
      <c r="AO58" s="1049"/>
      <c r="AP58" s="1049"/>
      <c r="AQ58" s="1049"/>
      <c r="AR58" s="1049"/>
      <c r="AS58" s="1049"/>
      <c r="AT58" s="1049"/>
      <c r="AU58" s="1049"/>
      <c r="AV58" s="1049"/>
      <c r="AW58" s="1049"/>
      <c r="AX58" s="1049"/>
      <c r="AY58" s="1049"/>
      <c r="AZ58" s="1055"/>
      <c r="BA58" s="1055"/>
      <c r="BB58" s="1055"/>
      <c r="BC58" s="1055"/>
      <c r="BD58" s="1055"/>
      <c r="BE58" s="1063"/>
      <c r="BF58" s="1063"/>
      <c r="BG58" s="1063"/>
      <c r="BH58" s="1063"/>
      <c r="BI58" s="1064"/>
      <c r="BJ58" s="205"/>
      <c r="BK58" s="205"/>
      <c r="BL58" s="205"/>
      <c r="BM58" s="205"/>
      <c r="BN58" s="205"/>
      <c r="BO58" s="218"/>
      <c r="BP58" s="218"/>
      <c r="BQ58" s="215">
        <v>52</v>
      </c>
      <c r="BR58" s="216"/>
      <c r="BS58" s="1040"/>
      <c r="BT58" s="1041"/>
      <c r="BU58" s="1041"/>
      <c r="BV58" s="1041"/>
      <c r="BW58" s="1041"/>
      <c r="BX58" s="1041"/>
      <c r="BY58" s="1041"/>
      <c r="BZ58" s="1041"/>
      <c r="CA58" s="1041"/>
      <c r="CB58" s="1041"/>
      <c r="CC58" s="1041"/>
      <c r="CD58" s="1041"/>
      <c r="CE58" s="1041"/>
      <c r="CF58" s="1041"/>
      <c r="CG58" s="1042"/>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8"/>
      <c r="DW58" s="1019"/>
      <c r="DX58" s="1019"/>
      <c r="DY58" s="1019"/>
      <c r="DZ58" s="1020"/>
      <c r="EA58" s="199"/>
    </row>
    <row r="59" spans="1:131" s="200" customFormat="1" ht="26.25" customHeight="1">
      <c r="A59" s="214">
        <v>32</v>
      </c>
      <c r="B59" s="1045"/>
      <c r="C59" s="1046"/>
      <c r="D59" s="1046"/>
      <c r="E59" s="1046"/>
      <c r="F59" s="1046"/>
      <c r="G59" s="1046"/>
      <c r="H59" s="1046"/>
      <c r="I59" s="1046"/>
      <c r="J59" s="1046"/>
      <c r="K59" s="1046"/>
      <c r="L59" s="1046"/>
      <c r="M59" s="1046"/>
      <c r="N59" s="1046"/>
      <c r="O59" s="1046"/>
      <c r="P59" s="1047"/>
      <c r="Q59" s="1048"/>
      <c r="R59" s="1049"/>
      <c r="S59" s="1049"/>
      <c r="T59" s="1049"/>
      <c r="U59" s="1049"/>
      <c r="V59" s="1049"/>
      <c r="W59" s="1049"/>
      <c r="X59" s="1049"/>
      <c r="Y59" s="1049"/>
      <c r="Z59" s="1049"/>
      <c r="AA59" s="1049"/>
      <c r="AB59" s="1049"/>
      <c r="AC59" s="1049"/>
      <c r="AD59" s="1049"/>
      <c r="AE59" s="1050"/>
      <c r="AF59" s="1051"/>
      <c r="AG59" s="1052"/>
      <c r="AH59" s="1052"/>
      <c r="AI59" s="1052"/>
      <c r="AJ59" s="1053"/>
      <c r="AK59" s="1054"/>
      <c r="AL59" s="1049"/>
      <c r="AM59" s="1049"/>
      <c r="AN59" s="1049"/>
      <c r="AO59" s="1049"/>
      <c r="AP59" s="1049"/>
      <c r="AQ59" s="1049"/>
      <c r="AR59" s="1049"/>
      <c r="AS59" s="1049"/>
      <c r="AT59" s="1049"/>
      <c r="AU59" s="1049"/>
      <c r="AV59" s="1049"/>
      <c r="AW59" s="1049"/>
      <c r="AX59" s="1049"/>
      <c r="AY59" s="1049"/>
      <c r="AZ59" s="1055"/>
      <c r="BA59" s="1055"/>
      <c r="BB59" s="1055"/>
      <c r="BC59" s="1055"/>
      <c r="BD59" s="1055"/>
      <c r="BE59" s="1063"/>
      <c r="BF59" s="1063"/>
      <c r="BG59" s="1063"/>
      <c r="BH59" s="1063"/>
      <c r="BI59" s="1064"/>
      <c r="BJ59" s="205"/>
      <c r="BK59" s="205"/>
      <c r="BL59" s="205"/>
      <c r="BM59" s="205"/>
      <c r="BN59" s="205"/>
      <c r="BO59" s="218"/>
      <c r="BP59" s="218"/>
      <c r="BQ59" s="215">
        <v>53</v>
      </c>
      <c r="BR59" s="216"/>
      <c r="BS59" s="1040"/>
      <c r="BT59" s="1041"/>
      <c r="BU59" s="1041"/>
      <c r="BV59" s="1041"/>
      <c r="BW59" s="1041"/>
      <c r="BX59" s="1041"/>
      <c r="BY59" s="1041"/>
      <c r="BZ59" s="1041"/>
      <c r="CA59" s="1041"/>
      <c r="CB59" s="1041"/>
      <c r="CC59" s="1041"/>
      <c r="CD59" s="1041"/>
      <c r="CE59" s="1041"/>
      <c r="CF59" s="1041"/>
      <c r="CG59" s="1042"/>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8"/>
      <c r="DW59" s="1019"/>
      <c r="DX59" s="1019"/>
      <c r="DY59" s="1019"/>
      <c r="DZ59" s="1020"/>
      <c r="EA59" s="199"/>
    </row>
    <row r="60" spans="1:131" s="200" customFormat="1" ht="26.25" customHeight="1">
      <c r="A60" s="214">
        <v>33</v>
      </c>
      <c r="B60" s="1045"/>
      <c r="C60" s="1046"/>
      <c r="D60" s="1046"/>
      <c r="E60" s="1046"/>
      <c r="F60" s="1046"/>
      <c r="G60" s="1046"/>
      <c r="H60" s="1046"/>
      <c r="I60" s="1046"/>
      <c r="J60" s="1046"/>
      <c r="K60" s="1046"/>
      <c r="L60" s="1046"/>
      <c r="M60" s="1046"/>
      <c r="N60" s="1046"/>
      <c r="O60" s="1046"/>
      <c r="P60" s="1047"/>
      <c r="Q60" s="1048"/>
      <c r="R60" s="1049"/>
      <c r="S60" s="1049"/>
      <c r="T60" s="1049"/>
      <c r="U60" s="1049"/>
      <c r="V60" s="1049"/>
      <c r="W60" s="1049"/>
      <c r="X60" s="1049"/>
      <c r="Y60" s="1049"/>
      <c r="Z60" s="1049"/>
      <c r="AA60" s="1049"/>
      <c r="AB60" s="1049"/>
      <c r="AC60" s="1049"/>
      <c r="AD60" s="1049"/>
      <c r="AE60" s="1050"/>
      <c r="AF60" s="1051"/>
      <c r="AG60" s="1052"/>
      <c r="AH60" s="1052"/>
      <c r="AI60" s="1052"/>
      <c r="AJ60" s="1053"/>
      <c r="AK60" s="1054"/>
      <c r="AL60" s="1049"/>
      <c r="AM60" s="1049"/>
      <c r="AN60" s="1049"/>
      <c r="AO60" s="1049"/>
      <c r="AP60" s="1049"/>
      <c r="AQ60" s="1049"/>
      <c r="AR60" s="1049"/>
      <c r="AS60" s="1049"/>
      <c r="AT60" s="1049"/>
      <c r="AU60" s="1049"/>
      <c r="AV60" s="1049"/>
      <c r="AW60" s="1049"/>
      <c r="AX60" s="1049"/>
      <c r="AY60" s="1049"/>
      <c r="AZ60" s="1055"/>
      <c r="BA60" s="1055"/>
      <c r="BB60" s="1055"/>
      <c r="BC60" s="1055"/>
      <c r="BD60" s="1055"/>
      <c r="BE60" s="1063"/>
      <c r="BF60" s="1063"/>
      <c r="BG60" s="1063"/>
      <c r="BH60" s="1063"/>
      <c r="BI60" s="1064"/>
      <c r="BJ60" s="205"/>
      <c r="BK60" s="205"/>
      <c r="BL60" s="205"/>
      <c r="BM60" s="205"/>
      <c r="BN60" s="205"/>
      <c r="BO60" s="218"/>
      <c r="BP60" s="218"/>
      <c r="BQ60" s="215">
        <v>54</v>
      </c>
      <c r="BR60" s="216"/>
      <c r="BS60" s="1040"/>
      <c r="BT60" s="1041"/>
      <c r="BU60" s="1041"/>
      <c r="BV60" s="1041"/>
      <c r="BW60" s="1041"/>
      <c r="BX60" s="1041"/>
      <c r="BY60" s="1041"/>
      <c r="BZ60" s="1041"/>
      <c r="CA60" s="1041"/>
      <c r="CB60" s="1041"/>
      <c r="CC60" s="1041"/>
      <c r="CD60" s="1041"/>
      <c r="CE60" s="1041"/>
      <c r="CF60" s="1041"/>
      <c r="CG60" s="1042"/>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8"/>
      <c r="DW60" s="1019"/>
      <c r="DX60" s="1019"/>
      <c r="DY60" s="1019"/>
      <c r="DZ60" s="1020"/>
      <c r="EA60" s="199"/>
    </row>
    <row r="61" spans="1:131" s="200" customFormat="1" ht="26.25" customHeight="1" thickBot="1">
      <c r="A61" s="214">
        <v>34</v>
      </c>
      <c r="B61" s="1045"/>
      <c r="C61" s="1046"/>
      <c r="D61" s="1046"/>
      <c r="E61" s="1046"/>
      <c r="F61" s="1046"/>
      <c r="G61" s="1046"/>
      <c r="H61" s="1046"/>
      <c r="I61" s="1046"/>
      <c r="J61" s="1046"/>
      <c r="K61" s="1046"/>
      <c r="L61" s="1046"/>
      <c r="M61" s="1046"/>
      <c r="N61" s="1046"/>
      <c r="O61" s="1046"/>
      <c r="P61" s="1047"/>
      <c r="Q61" s="1048"/>
      <c r="R61" s="1049"/>
      <c r="S61" s="1049"/>
      <c r="T61" s="1049"/>
      <c r="U61" s="1049"/>
      <c r="V61" s="1049"/>
      <c r="W61" s="1049"/>
      <c r="X61" s="1049"/>
      <c r="Y61" s="1049"/>
      <c r="Z61" s="1049"/>
      <c r="AA61" s="1049"/>
      <c r="AB61" s="1049"/>
      <c r="AC61" s="1049"/>
      <c r="AD61" s="1049"/>
      <c r="AE61" s="1050"/>
      <c r="AF61" s="1051"/>
      <c r="AG61" s="1052"/>
      <c r="AH61" s="1052"/>
      <c r="AI61" s="1052"/>
      <c r="AJ61" s="1053"/>
      <c r="AK61" s="1054"/>
      <c r="AL61" s="1049"/>
      <c r="AM61" s="1049"/>
      <c r="AN61" s="1049"/>
      <c r="AO61" s="1049"/>
      <c r="AP61" s="1049"/>
      <c r="AQ61" s="1049"/>
      <c r="AR61" s="1049"/>
      <c r="AS61" s="1049"/>
      <c r="AT61" s="1049"/>
      <c r="AU61" s="1049"/>
      <c r="AV61" s="1049"/>
      <c r="AW61" s="1049"/>
      <c r="AX61" s="1049"/>
      <c r="AY61" s="1049"/>
      <c r="AZ61" s="1055"/>
      <c r="BA61" s="1055"/>
      <c r="BB61" s="1055"/>
      <c r="BC61" s="1055"/>
      <c r="BD61" s="1055"/>
      <c r="BE61" s="1063"/>
      <c r="BF61" s="1063"/>
      <c r="BG61" s="1063"/>
      <c r="BH61" s="1063"/>
      <c r="BI61" s="1064"/>
      <c r="BJ61" s="205"/>
      <c r="BK61" s="205"/>
      <c r="BL61" s="205"/>
      <c r="BM61" s="205"/>
      <c r="BN61" s="205"/>
      <c r="BO61" s="218"/>
      <c r="BP61" s="218"/>
      <c r="BQ61" s="215">
        <v>55</v>
      </c>
      <c r="BR61" s="216"/>
      <c r="BS61" s="1040"/>
      <c r="BT61" s="1041"/>
      <c r="BU61" s="1041"/>
      <c r="BV61" s="1041"/>
      <c r="BW61" s="1041"/>
      <c r="BX61" s="1041"/>
      <c r="BY61" s="1041"/>
      <c r="BZ61" s="1041"/>
      <c r="CA61" s="1041"/>
      <c r="CB61" s="1041"/>
      <c r="CC61" s="1041"/>
      <c r="CD61" s="1041"/>
      <c r="CE61" s="1041"/>
      <c r="CF61" s="1041"/>
      <c r="CG61" s="1042"/>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8"/>
      <c r="DW61" s="1019"/>
      <c r="DX61" s="1019"/>
      <c r="DY61" s="1019"/>
      <c r="DZ61" s="1020"/>
      <c r="EA61" s="199"/>
    </row>
    <row r="62" spans="1:131" s="200" customFormat="1" ht="26.25" customHeight="1">
      <c r="A62" s="214">
        <v>35</v>
      </c>
      <c r="B62" s="1045"/>
      <c r="C62" s="1046"/>
      <c r="D62" s="1046"/>
      <c r="E62" s="1046"/>
      <c r="F62" s="1046"/>
      <c r="G62" s="1046"/>
      <c r="H62" s="1046"/>
      <c r="I62" s="1046"/>
      <c r="J62" s="1046"/>
      <c r="K62" s="1046"/>
      <c r="L62" s="1046"/>
      <c r="M62" s="1046"/>
      <c r="N62" s="1046"/>
      <c r="O62" s="1046"/>
      <c r="P62" s="1047"/>
      <c r="Q62" s="1048"/>
      <c r="R62" s="1049"/>
      <c r="S62" s="1049"/>
      <c r="T62" s="1049"/>
      <c r="U62" s="1049"/>
      <c r="V62" s="1049"/>
      <c r="W62" s="1049"/>
      <c r="X62" s="1049"/>
      <c r="Y62" s="1049"/>
      <c r="Z62" s="1049"/>
      <c r="AA62" s="1049"/>
      <c r="AB62" s="1049"/>
      <c r="AC62" s="1049"/>
      <c r="AD62" s="1049"/>
      <c r="AE62" s="1050"/>
      <c r="AF62" s="1051"/>
      <c r="AG62" s="1052"/>
      <c r="AH62" s="1052"/>
      <c r="AI62" s="1052"/>
      <c r="AJ62" s="1053"/>
      <c r="AK62" s="1054"/>
      <c r="AL62" s="1049"/>
      <c r="AM62" s="1049"/>
      <c r="AN62" s="1049"/>
      <c r="AO62" s="1049"/>
      <c r="AP62" s="1049"/>
      <c r="AQ62" s="1049"/>
      <c r="AR62" s="1049"/>
      <c r="AS62" s="1049"/>
      <c r="AT62" s="1049"/>
      <c r="AU62" s="1049"/>
      <c r="AV62" s="1049"/>
      <c r="AW62" s="1049"/>
      <c r="AX62" s="1049"/>
      <c r="AY62" s="1049"/>
      <c r="AZ62" s="1055"/>
      <c r="BA62" s="1055"/>
      <c r="BB62" s="1055"/>
      <c r="BC62" s="1055"/>
      <c r="BD62" s="1055"/>
      <c r="BE62" s="1063"/>
      <c r="BF62" s="1063"/>
      <c r="BG62" s="1063"/>
      <c r="BH62" s="1063"/>
      <c r="BI62" s="1064"/>
      <c r="BJ62" s="1065" t="s">
        <v>386</v>
      </c>
      <c r="BK62" s="1066"/>
      <c r="BL62" s="1066"/>
      <c r="BM62" s="1066"/>
      <c r="BN62" s="1067"/>
      <c r="BO62" s="218"/>
      <c r="BP62" s="218"/>
      <c r="BQ62" s="215">
        <v>56</v>
      </c>
      <c r="BR62" s="216"/>
      <c r="BS62" s="1040"/>
      <c r="BT62" s="1041"/>
      <c r="BU62" s="1041"/>
      <c r="BV62" s="1041"/>
      <c r="BW62" s="1041"/>
      <c r="BX62" s="1041"/>
      <c r="BY62" s="1041"/>
      <c r="BZ62" s="1041"/>
      <c r="CA62" s="1041"/>
      <c r="CB62" s="1041"/>
      <c r="CC62" s="1041"/>
      <c r="CD62" s="1041"/>
      <c r="CE62" s="1041"/>
      <c r="CF62" s="1041"/>
      <c r="CG62" s="1042"/>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8"/>
      <c r="DW62" s="1019"/>
      <c r="DX62" s="1019"/>
      <c r="DY62" s="1019"/>
      <c r="DZ62" s="1020"/>
      <c r="EA62" s="199"/>
    </row>
    <row r="63" spans="1:131" s="200" customFormat="1" ht="26.25" customHeight="1" thickBot="1">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1587</v>
      </c>
      <c r="AG63" s="988"/>
      <c r="AH63" s="988"/>
      <c r="AI63" s="988"/>
      <c r="AJ63" s="1061"/>
      <c r="AK63" s="1062"/>
      <c r="AL63" s="992"/>
      <c r="AM63" s="992"/>
      <c r="AN63" s="992"/>
      <c r="AO63" s="992"/>
      <c r="AP63" s="988">
        <v>3523</v>
      </c>
      <c r="AQ63" s="988"/>
      <c r="AR63" s="988"/>
      <c r="AS63" s="988"/>
      <c r="AT63" s="988"/>
      <c r="AU63" s="988">
        <v>92</v>
      </c>
      <c r="AV63" s="988"/>
      <c r="AW63" s="988"/>
      <c r="AX63" s="988"/>
      <c r="AY63" s="988"/>
      <c r="AZ63" s="1056"/>
      <c r="BA63" s="1056"/>
      <c r="BB63" s="1056"/>
      <c r="BC63" s="1056"/>
      <c r="BD63" s="1056"/>
      <c r="BE63" s="989"/>
      <c r="BF63" s="989"/>
      <c r="BG63" s="989"/>
      <c r="BH63" s="989"/>
      <c r="BI63" s="990"/>
      <c r="BJ63" s="1057" t="s">
        <v>112</v>
      </c>
      <c r="BK63" s="980"/>
      <c r="BL63" s="980"/>
      <c r="BM63" s="980"/>
      <c r="BN63" s="1058"/>
      <c r="BO63" s="218"/>
      <c r="BP63" s="218"/>
      <c r="BQ63" s="215">
        <v>57</v>
      </c>
      <c r="BR63" s="216"/>
      <c r="BS63" s="1040"/>
      <c r="BT63" s="1041"/>
      <c r="BU63" s="1041"/>
      <c r="BV63" s="1041"/>
      <c r="BW63" s="1041"/>
      <c r="BX63" s="1041"/>
      <c r="BY63" s="1041"/>
      <c r="BZ63" s="1041"/>
      <c r="CA63" s="1041"/>
      <c r="CB63" s="1041"/>
      <c r="CC63" s="1041"/>
      <c r="CD63" s="1041"/>
      <c r="CE63" s="1041"/>
      <c r="CF63" s="1041"/>
      <c r="CG63" s="1042"/>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8"/>
      <c r="DW63" s="1019"/>
      <c r="DX63" s="1019"/>
      <c r="DY63" s="1019"/>
      <c r="DZ63" s="1020"/>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0"/>
      <c r="BT64" s="1041"/>
      <c r="BU64" s="1041"/>
      <c r="BV64" s="1041"/>
      <c r="BW64" s="1041"/>
      <c r="BX64" s="1041"/>
      <c r="BY64" s="1041"/>
      <c r="BZ64" s="1041"/>
      <c r="CA64" s="1041"/>
      <c r="CB64" s="1041"/>
      <c r="CC64" s="1041"/>
      <c r="CD64" s="1041"/>
      <c r="CE64" s="1041"/>
      <c r="CF64" s="1041"/>
      <c r="CG64" s="1042"/>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8"/>
      <c r="DW64" s="1019"/>
      <c r="DX64" s="1019"/>
      <c r="DY64" s="1019"/>
      <c r="DZ64" s="1020"/>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0"/>
      <c r="BT65" s="1041"/>
      <c r="BU65" s="1041"/>
      <c r="BV65" s="1041"/>
      <c r="BW65" s="1041"/>
      <c r="BX65" s="1041"/>
      <c r="BY65" s="1041"/>
      <c r="BZ65" s="1041"/>
      <c r="CA65" s="1041"/>
      <c r="CB65" s="1041"/>
      <c r="CC65" s="1041"/>
      <c r="CD65" s="1041"/>
      <c r="CE65" s="1041"/>
      <c r="CF65" s="1041"/>
      <c r="CG65" s="1042"/>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8"/>
      <c r="DW65" s="1019"/>
      <c r="DX65" s="1019"/>
      <c r="DY65" s="1019"/>
      <c r="DZ65" s="1020"/>
      <c r="EA65" s="199"/>
    </row>
    <row r="66" spans="1:131" s="200" customFormat="1" ht="26.25" customHeight="1">
      <c r="A66" s="1021" t="s">
        <v>389</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390</v>
      </c>
      <c r="AV66" s="1028"/>
      <c r="AW66" s="1028"/>
      <c r="AX66" s="1028"/>
      <c r="AY66" s="1029"/>
      <c r="AZ66" s="1027" t="s">
        <v>356</v>
      </c>
      <c r="BA66" s="1028"/>
      <c r="BB66" s="1028"/>
      <c r="BC66" s="1028"/>
      <c r="BD66" s="1043"/>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132" t="s">
        <v>531</v>
      </c>
      <c r="C68" s="1133"/>
      <c r="D68" s="1133"/>
      <c r="E68" s="1133"/>
      <c r="F68" s="1133"/>
      <c r="G68" s="1133"/>
      <c r="H68" s="1133"/>
      <c r="I68" s="1133"/>
      <c r="J68" s="1133"/>
      <c r="K68" s="1133"/>
      <c r="L68" s="1133"/>
      <c r="M68" s="1133"/>
      <c r="N68" s="1133"/>
      <c r="O68" s="1133"/>
      <c r="P68" s="1134"/>
      <c r="Q68" s="1017">
        <v>3634</v>
      </c>
      <c r="R68" s="1011"/>
      <c r="S68" s="1011"/>
      <c r="T68" s="1011"/>
      <c r="U68" s="1011"/>
      <c r="V68" s="1011">
        <v>3416</v>
      </c>
      <c r="W68" s="1011"/>
      <c r="X68" s="1011"/>
      <c r="Y68" s="1011"/>
      <c r="Z68" s="1011"/>
      <c r="AA68" s="1011">
        <v>218</v>
      </c>
      <c r="AB68" s="1011"/>
      <c r="AC68" s="1011"/>
      <c r="AD68" s="1011"/>
      <c r="AE68" s="1011"/>
      <c r="AF68" s="1011">
        <v>182</v>
      </c>
      <c r="AG68" s="1011"/>
      <c r="AH68" s="1011"/>
      <c r="AI68" s="1011"/>
      <c r="AJ68" s="1011"/>
      <c r="AK68" s="1011"/>
      <c r="AL68" s="1011"/>
      <c r="AM68" s="1011"/>
      <c r="AN68" s="1011"/>
      <c r="AO68" s="1011"/>
      <c r="AP68" s="1011">
        <v>2635</v>
      </c>
      <c r="AQ68" s="1011"/>
      <c r="AR68" s="1011"/>
      <c r="AS68" s="1011"/>
      <c r="AT68" s="1011"/>
      <c r="AU68" s="1011">
        <v>802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532</v>
      </c>
      <c r="C69" s="1004"/>
      <c r="D69" s="1004"/>
      <c r="E69" s="1004"/>
      <c r="F69" s="1004"/>
      <c r="G69" s="1004"/>
      <c r="H69" s="1004"/>
      <c r="I69" s="1004"/>
      <c r="J69" s="1004"/>
      <c r="K69" s="1004"/>
      <c r="L69" s="1004"/>
      <c r="M69" s="1004"/>
      <c r="N69" s="1004"/>
      <c r="O69" s="1004"/>
      <c r="P69" s="1005"/>
      <c r="Q69" s="1006">
        <v>22493</v>
      </c>
      <c r="R69" s="1000"/>
      <c r="S69" s="1000"/>
      <c r="T69" s="1000"/>
      <c r="U69" s="1000"/>
      <c r="V69" s="1000">
        <v>22018</v>
      </c>
      <c r="W69" s="1000"/>
      <c r="X69" s="1000"/>
      <c r="Y69" s="1000"/>
      <c r="Z69" s="1000"/>
      <c r="AA69" s="1000">
        <v>475</v>
      </c>
      <c r="AB69" s="1000"/>
      <c r="AC69" s="1000"/>
      <c r="AD69" s="1000"/>
      <c r="AE69" s="1000"/>
      <c r="AF69" s="1000">
        <v>475</v>
      </c>
      <c r="AG69" s="1000"/>
      <c r="AH69" s="1000"/>
      <c r="AI69" s="1000"/>
      <c r="AJ69" s="1000"/>
      <c r="AK69" s="1000">
        <v>1327</v>
      </c>
      <c r="AL69" s="1000"/>
      <c r="AM69" s="1000"/>
      <c r="AN69" s="1000"/>
      <c r="AO69" s="1000"/>
      <c r="AP69" s="1010" t="s">
        <v>540</v>
      </c>
      <c r="AQ69" s="1008"/>
      <c r="AR69" s="1008"/>
      <c r="AS69" s="1008"/>
      <c r="AT69" s="1009"/>
      <c r="AU69" s="1000" t="s">
        <v>540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533</v>
      </c>
      <c r="C70" s="1004"/>
      <c r="D70" s="1004"/>
      <c r="E70" s="1004"/>
      <c r="F70" s="1004"/>
      <c r="G70" s="1004"/>
      <c r="H70" s="1004"/>
      <c r="I70" s="1004"/>
      <c r="J70" s="1004"/>
      <c r="K70" s="1004"/>
      <c r="L70" s="1004"/>
      <c r="M70" s="1004"/>
      <c r="N70" s="1004"/>
      <c r="O70" s="1004"/>
      <c r="P70" s="1005"/>
      <c r="Q70" s="1006">
        <v>186</v>
      </c>
      <c r="R70" s="1000"/>
      <c r="S70" s="1000"/>
      <c r="T70" s="1000"/>
      <c r="U70" s="1000"/>
      <c r="V70" s="1000">
        <v>154</v>
      </c>
      <c r="W70" s="1000"/>
      <c r="X70" s="1000"/>
      <c r="Y70" s="1000"/>
      <c r="Z70" s="1000"/>
      <c r="AA70" s="1000">
        <v>32</v>
      </c>
      <c r="AB70" s="1000"/>
      <c r="AC70" s="1000"/>
      <c r="AD70" s="1000"/>
      <c r="AE70" s="1000"/>
      <c r="AF70" s="1000">
        <v>32</v>
      </c>
      <c r="AG70" s="1000"/>
      <c r="AH70" s="1000"/>
      <c r="AI70" s="1000"/>
      <c r="AJ70" s="1000"/>
      <c r="AK70" s="1000" t="s">
        <v>540</v>
      </c>
      <c r="AL70" s="1000"/>
      <c r="AM70" s="1000"/>
      <c r="AN70" s="1000"/>
      <c r="AO70" s="1000"/>
      <c r="AP70" s="1000" t="s">
        <v>540</v>
      </c>
      <c r="AQ70" s="1000"/>
      <c r="AR70" s="1000"/>
      <c r="AS70" s="1000"/>
      <c r="AT70" s="1000"/>
      <c r="AU70" s="1000" t="s">
        <v>541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534</v>
      </c>
      <c r="C71" s="1004"/>
      <c r="D71" s="1004"/>
      <c r="E71" s="1004"/>
      <c r="F71" s="1004"/>
      <c r="G71" s="1004"/>
      <c r="H71" s="1004"/>
      <c r="I71" s="1004"/>
      <c r="J71" s="1004"/>
      <c r="K71" s="1004"/>
      <c r="L71" s="1004"/>
      <c r="M71" s="1004"/>
      <c r="N71" s="1004"/>
      <c r="O71" s="1004"/>
      <c r="P71" s="1005"/>
      <c r="Q71" s="1006">
        <v>112</v>
      </c>
      <c r="R71" s="1000"/>
      <c r="S71" s="1000"/>
      <c r="T71" s="1000"/>
      <c r="U71" s="1000"/>
      <c r="V71" s="1000">
        <v>97</v>
      </c>
      <c r="W71" s="1000"/>
      <c r="X71" s="1000"/>
      <c r="Y71" s="1000"/>
      <c r="Z71" s="1000"/>
      <c r="AA71" s="1000">
        <v>15</v>
      </c>
      <c r="AB71" s="1000"/>
      <c r="AC71" s="1000"/>
      <c r="AD71" s="1000"/>
      <c r="AE71" s="1000"/>
      <c r="AF71" s="1000">
        <v>15</v>
      </c>
      <c r="AG71" s="1000"/>
      <c r="AH71" s="1000"/>
      <c r="AI71" s="1000"/>
      <c r="AJ71" s="1000"/>
      <c r="AK71" s="1000">
        <v>2</v>
      </c>
      <c r="AL71" s="1000"/>
      <c r="AM71" s="1000"/>
      <c r="AN71" s="1000"/>
      <c r="AO71" s="1000"/>
      <c r="AP71" s="1000" t="s">
        <v>539</v>
      </c>
      <c r="AQ71" s="1000"/>
      <c r="AR71" s="1000"/>
      <c r="AS71" s="1000"/>
      <c r="AT71" s="1000"/>
      <c r="AU71" s="1000" t="s">
        <v>542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535</v>
      </c>
      <c r="C72" s="1004"/>
      <c r="D72" s="1004"/>
      <c r="E72" s="1004"/>
      <c r="F72" s="1004"/>
      <c r="G72" s="1004"/>
      <c r="H72" s="1004"/>
      <c r="I72" s="1004"/>
      <c r="J72" s="1004"/>
      <c r="K72" s="1004"/>
      <c r="L72" s="1004"/>
      <c r="M72" s="1004"/>
      <c r="N72" s="1004"/>
      <c r="O72" s="1004"/>
      <c r="P72" s="1005"/>
      <c r="Q72" s="1006">
        <v>111</v>
      </c>
      <c r="R72" s="1000"/>
      <c r="S72" s="1000"/>
      <c r="T72" s="1000"/>
      <c r="U72" s="1000"/>
      <c r="V72" s="1000">
        <v>81</v>
      </c>
      <c r="W72" s="1000"/>
      <c r="X72" s="1000"/>
      <c r="Y72" s="1000"/>
      <c r="Z72" s="1000"/>
      <c r="AA72" s="1000">
        <v>30</v>
      </c>
      <c r="AB72" s="1000"/>
      <c r="AC72" s="1000"/>
      <c r="AD72" s="1000"/>
      <c r="AE72" s="1000"/>
      <c r="AF72" s="1000">
        <v>30</v>
      </c>
      <c r="AG72" s="1000"/>
      <c r="AH72" s="1000"/>
      <c r="AI72" s="1000"/>
      <c r="AJ72" s="1000"/>
      <c r="AK72" s="1000" t="s">
        <v>539</v>
      </c>
      <c r="AL72" s="1000"/>
      <c r="AM72" s="1000"/>
      <c r="AN72" s="1000"/>
      <c r="AO72" s="1000"/>
      <c r="AP72" s="1000" t="s">
        <v>539</v>
      </c>
      <c r="AQ72" s="1000"/>
      <c r="AR72" s="1000"/>
      <c r="AS72" s="1000"/>
      <c r="AT72" s="1000"/>
      <c r="AU72" s="1000" t="s">
        <v>539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536</v>
      </c>
      <c r="C73" s="1004"/>
      <c r="D73" s="1004"/>
      <c r="E73" s="1004"/>
      <c r="F73" s="1004"/>
      <c r="G73" s="1004"/>
      <c r="H73" s="1004"/>
      <c r="I73" s="1004"/>
      <c r="J73" s="1004"/>
      <c r="K73" s="1004"/>
      <c r="L73" s="1004"/>
      <c r="M73" s="1004"/>
      <c r="N73" s="1004"/>
      <c r="O73" s="1004"/>
      <c r="P73" s="1005"/>
      <c r="Q73" s="1006">
        <v>2076</v>
      </c>
      <c r="R73" s="1000"/>
      <c r="S73" s="1000"/>
      <c r="T73" s="1000"/>
      <c r="U73" s="1000"/>
      <c r="V73" s="1000">
        <v>1822</v>
      </c>
      <c r="W73" s="1000"/>
      <c r="X73" s="1000"/>
      <c r="Y73" s="1000"/>
      <c r="Z73" s="1000"/>
      <c r="AA73" s="1000">
        <v>254</v>
      </c>
      <c r="AB73" s="1000"/>
      <c r="AC73" s="1000"/>
      <c r="AD73" s="1000"/>
      <c r="AE73" s="1000"/>
      <c r="AF73" s="1000">
        <v>254</v>
      </c>
      <c r="AG73" s="1000"/>
      <c r="AH73" s="1000"/>
      <c r="AI73" s="1000"/>
      <c r="AJ73" s="1000"/>
      <c r="AK73" s="1000">
        <v>73</v>
      </c>
      <c r="AL73" s="1000"/>
      <c r="AM73" s="1000"/>
      <c r="AN73" s="1000"/>
      <c r="AO73" s="1000"/>
      <c r="AP73" s="1010" t="s">
        <v>539</v>
      </c>
      <c r="AQ73" s="1008"/>
      <c r="AR73" s="1008"/>
      <c r="AS73" s="1008"/>
      <c r="AT73" s="1009"/>
      <c r="AU73" s="1010" t="s">
        <v>539</v>
      </c>
      <c r="AV73" s="1008"/>
      <c r="AW73" s="1008"/>
      <c r="AX73" s="1008"/>
      <c r="AY73" s="1009"/>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537</v>
      </c>
      <c r="C74" s="1004"/>
      <c r="D74" s="1004"/>
      <c r="E74" s="1004"/>
      <c r="F74" s="1004"/>
      <c r="G74" s="1004"/>
      <c r="H74" s="1004"/>
      <c r="I74" s="1004"/>
      <c r="J74" s="1004"/>
      <c r="K74" s="1004"/>
      <c r="L74" s="1004"/>
      <c r="M74" s="1004"/>
      <c r="N74" s="1004"/>
      <c r="O74" s="1004"/>
      <c r="P74" s="1005"/>
      <c r="Q74" s="1006">
        <v>565538</v>
      </c>
      <c r="R74" s="1000"/>
      <c r="S74" s="1000"/>
      <c r="T74" s="1000"/>
      <c r="U74" s="1000"/>
      <c r="V74" s="1000">
        <v>552543</v>
      </c>
      <c r="W74" s="1000"/>
      <c r="X74" s="1000"/>
      <c r="Y74" s="1000"/>
      <c r="Z74" s="1000"/>
      <c r="AA74" s="1000">
        <v>12995</v>
      </c>
      <c r="AB74" s="1000"/>
      <c r="AC74" s="1000"/>
      <c r="AD74" s="1000"/>
      <c r="AE74" s="1000"/>
      <c r="AF74" s="1000">
        <v>12995</v>
      </c>
      <c r="AG74" s="1000"/>
      <c r="AH74" s="1000"/>
      <c r="AI74" s="1000"/>
      <c r="AJ74" s="1000"/>
      <c r="AK74" s="1000">
        <v>3497</v>
      </c>
      <c r="AL74" s="1000"/>
      <c r="AM74" s="1000"/>
      <c r="AN74" s="1000"/>
      <c r="AO74" s="1000"/>
      <c r="AP74" s="1010" t="s">
        <v>539</v>
      </c>
      <c r="AQ74" s="1008"/>
      <c r="AR74" s="1008"/>
      <c r="AS74" s="1008"/>
      <c r="AT74" s="1009"/>
      <c r="AU74" s="1010" t="s">
        <v>539</v>
      </c>
      <c r="AV74" s="1008"/>
      <c r="AW74" s="1008"/>
      <c r="AX74" s="1008"/>
      <c r="AY74" s="1009"/>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538</v>
      </c>
      <c r="C75" s="1004"/>
      <c r="D75" s="1004"/>
      <c r="E75" s="1004"/>
      <c r="F75" s="1004"/>
      <c r="G75" s="1004"/>
      <c r="H75" s="1004"/>
      <c r="I75" s="1004"/>
      <c r="J75" s="1004"/>
      <c r="K75" s="1004"/>
      <c r="L75" s="1004"/>
      <c r="M75" s="1004"/>
      <c r="N75" s="1004"/>
      <c r="O75" s="1004"/>
      <c r="P75" s="1005"/>
      <c r="Q75" s="1007">
        <v>3938</v>
      </c>
      <c r="R75" s="1008"/>
      <c r="S75" s="1008"/>
      <c r="T75" s="1008"/>
      <c r="U75" s="1009"/>
      <c r="V75" s="1010">
        <v>3586</v>
      </c>
      <c r="W75" s="1008"/>
      <c r="X75" s="1008"/>
      <c r="Y75" s="1008"/>
      <c r="Z75" s="1009"/>
      <c r="AA75" s="1010">
        <v>352</v>
      </c>
      <c r="AB75" s="1008"/>
      <c r="AC75" s="1008"/>
      <c r="AD75" s="1008"/>
      <c r="AE75" s="1009"/>
      <c r="AF75" s="1010">
        <v>5341</v>
      </c>
      <c r="AG75" s="1008"/>
      <c r="AH75" s="1008"/>
      <c r="AI75" s="1008"/>
      <c r="AJ75" s="1009"/>
      <c r="AK75" s="1010" t="s">
        <v>542</v>
      </c>
      <c r="AL75" s="1008"/>
      <c r="AM75" s="1008"/>
      <c r="AN75" s="1008"/>
      <c r="AO75" s="1009"/>
      <c r="AP75" s="1010">
        <v>3677</v>
      </c>
      <c r="AQ75" s="1008"/>
      <c r="AR75" s="1008"/>
      <c r="AS75" s="1008"/>
      <c r="AT75" s="1009"/>
      <c r="AU75" s="1010">
        <v>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19324</v>
      </c>
      <c r="AG88" s="988"/>
      <c r="AH88" s="988"/>
      <c r="AI88" s="988"/>
      <c r="AJ88" s="988"/>
      <c r="AK88" s="992"/>
      <c r="AL88" s="992"/>
      <c r="AM88" s="992"/>
      <c r="AN88" s="992"/>
      <c r="AO88" s="992"/>
      <c r="AP88" s="988">
        <v>6312</v>
      </c>
      <c r="AQ88" s="988"/>
      <c r="AR88" s="988"/>
      <c r="AS88" s="988"/>
      <c r="AT88" s="988"/>
      <c r="AU88" s="988">
        <v>809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17</v>
      </c>
      <c r="CS102" s="980"/>
      <c r="CT102" s="980"/>
      <c r="CU102" s="980"/>
      <c r="CV102" s="981"/>
      <c r="CW102" s="979" t="s">
        <v>547</v>
      </c>
      <c r="CX102" s="980"/>
      <c r="CY102" s="980"/>
      <c r="CZ102" s="980"/>
      <c r="DA102" s="981"/>
      <c r="DB102" s="979" t="s">
        <v>548</v>
      </c>
      <c r="DC102" s="980"/>
      <c r="DD102" s="980"/>
      <c r="DE102" s="980"/>
      <c r="DF102" s="981"/>
      <c r="DG102" s="979" t="s">
        <v>548</v>
      </c>
      <c r="DH102" s="980"/>
      <c r="DI102" s="980"/>
      <c r="DJ102" s="980"/>
      <c r="DK102" s="981"/>
      <c r="DL102" s="979">
        <v>682</v>
      </c>
      <c r="DM102" s="980"/>
      <c r="DN102" s="980"/>
      <c r="DO102" s="980"/>
      <c r="DP102" s="981"/>
      <c r="DQ102" s="979">
        <v>68</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288</v>
      </c>
      <c r="AG109" s="923"/>
      <c r="AH109" s="923"/>
      <c r="AI109" s="923"/>
      <c r="AJ109" s="924"/>
      <c r="AK109" s="925" t="s">
        <v>287</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288</v>
      </c>
      <c r="BW109" s="923"/>
      <c r="BX109" s="923"/>
      <c r="BY109" s="923"/>
      <c r="BZ109" s="924"/>
      <c r="CA109" s="925" t="s">
        <v>287</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288</v>
      </c>
      <c r="DM109" s="923"/>
      <c r="DN109" s="923"/>
      <c r="DO109" s="923"/>
      <c r="DP109" s="924"/>
      <c r="DQ109" s="925" t="s">
        <v>287</v>
      </c>
      <c r="DR109" s="923"/>
      <c r="DS109" s="923"/>
      <c r="DT109" s="923"/>
      <c r="DU109" s="924"/>
      <c r="DV109" s="925" t="s">
        <v>401</v>
      </c>
      <c r="DW109" s="923"/>
      <c r="DX109" s="923"/>
      <c r="DY109" s="923"/>
      <c r="DZ109" s="954"/>
    </row>
    <row r="110" spans="1:131" s="199" customFormat="1" ht="26.25" customHeight="1">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1922932</v>
      </c>
      <c r="AB110" s="916"/>
      <c r="AC110" s="916"/>
      <c r="AD110" s="916"/>
      <c r="AE110" s="917"/>
      <c r="AF110" s="918">
        <v>1877081</v>
      </c>
      <c r="AG110" s="916"/>
      <c r="AH110" s="916"/>
      <c r="AI110" s="916"/>
      <c r="AJ110" s="917"/>
      <c r="AK110" s="918">
        <v>1661185</v>
      </c>
      <c r="AL110" s="916"/>
      <c r="AM110" s="916"/>
      <c r="AN110" s="916"/>
      <c r="AO110" s="917"/>
      <c r="AP110" s="919">
        <v>20</v>
      </c>
      <c r="AQ110" s="920"/>
      <c r="AR110" s="920"/>
      <c r="AS110" s="920"/>
      <c r="AT110" s="921"/>
      <c r="AU110" s="955" t="s">
        <v>62</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20372376</v>
      </c>
      <c r="BR110" s="863"/>
      <c r="BS110" s="863"/>
      <c r="BT110" s="863"/>
      <c r="BU110" s="863"/>
      <c r="BV110" s="863">
        <v>20194083</v>
      </c>
      <c r="BW110" s="863"/>
      <c r="BX110" s="863"/>
      <c r="BY110" s="863"/>
      <c r="BZ110" s="863"/>
      <c r="CA110" s="863">
        <v>19960272</v>
      </c>
      <c r="CB110" s="863"/>
      <c r="CC110" s="863"/>
      <c r="CD110" s="863"/>
      <c r="CE110" s="863"/>
      <c r="CF110" s="887">
        <v>240.9</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1364058</v>
      </c>
      <c r="BR111" s="835"/>
      <c r="BS111" s="835"/>
      <c r="BT111" s="835"/>
      <c r="BU111" s="835"/>
      <c r="BV111" s="835">
        <v>1023043</v>
      </c>
      <c r="BW111" s="835"/>
      <c r="BX111" s="835"/>
      <c r="BY111" s="835"/>
      <c r="BZ111" s="835"/>
      <c r="CA111" s="835">
        <v>682029</v>
      </c>
      <c r="CB111" s="835"/>
      <c r="CC111" s="835"/>
      <c r="CD111" s="835"/>
      <c r="CE111" s="835"/>
      <c r="CF111" s="896">
        <v>8.1999999999999993</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92096</v>
      </c>
      <c r="BR112" s="835"/>
      <c r="BS112" s="835"/>
      <c r="BT112" s="835"/>
      <c r="BU112" s="835"/>
      <c r="BV112" s="835">
        <v>75737</v>
      </c>
      <c r="BW112" s="835"/>
      <c r="BX112" s="835"/>
      <c r="BY112" s="835"/>
      <c r="BZ112" s="835"/>
      <c r="CA112" s="835">
        <v>91394</v>
      </c>
      <c r="CB112" s="835"/>
      <c r="CC112" s="835"/>
      <c r="CD112" s="835"/>
      <c r="CE112" s="835"/>
      <c r="CF112" s="896">
        <v>1.1000000000000001</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9964</v>
      </c>
      <c r="AB113" s="944"/>
      <c r="AC113" s="944"/>
      <c r="AD113" s="944"/>
      <c r="AE113" s="945"/>
      <c r="AF113" s="946">
        <v>7937</v>
      </c>
      <c r="AG113" s="944"/>
      <c r="AH113" s="944"/>
      <c r="AI113" s="944"/>
      <c r="AJ113" s="945"/>
      <c r="AK113" s="946">
        <v>72103</v>
      </c>
      <c r="AL113" s="944"/>
      <c r="AM113" s="944"/>
      <c r="AN113" s="944"/>
      <c r="AO113" s="945"/>
      <c r="AP113" s="947">
        <v>0.9</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800623</v>
      </c>
      <c r="BR113" s="835"/>
      <c r="BS113" s="835"/>
      <c r="BT113" s="835"/>
      <c r="BU113" s="835"/>
      <c r="BV113" s="835">
        <v>736585</v>
      </c>
      <c r="BW113" s="835"/>
      <c r="BX113" s="835"/>
      <c r="BY113" s="835"/>
      <c r="BZ113" s="835"/>
      <c r="CA113" s="835">
        <v>809586</v>
      </c>
      <c r="CB113" s="835"/>
      <c r="CC113" s="835"/>
      <c r="CD113" s="835"/>
      <c r="CE113" s="835"/>
      <c r="CF113" s="896">
        <v>9.8000000000000007</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40289</v>
      </c>
      <c r="AB114" s="798"/>
      <c r="AC114" s="798"/>
      <c r="AD114" s="798"/>
      <c r="AE114" s="799"/>
      <c r="AF114" s="800">
        <v>64124</v>
      </c>
      <c r="AG114" s="798"/>
      <c r="AH114" s="798"/>
      <c r="AI114" s="798"/>
      <c r="AJ114" s="799"/>
      <c r="AK114" s="800">
        <v>62779</v>
      </c>
      <c r="AL114" s="798"/>
      <c r="AM114" s="798"/>
      <c r="AN114" s="798"/>
      <c r="AO114" s="799"/>
      <c r="AP114" s="845">
        <v>0.8</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5252443</v>
      </c>
      <c r="BR114" s="835"/>
      <c r="BS114" s="835"/>
      <c r="BT114" s="835"/>
      <c r="BU114" s="835"/>
      <c r="BV114" s="835">
        <v>5059821</v>
      </c>
      <c r="BW114" s="835"/>
      <c r="BX114" s="835"/>
      <c r="BY114" s="835"/>
      <c r="BZ114" s="835"/>
      <c r="CA114" s="835">
        <v>4812893</v>
      </c>
      <c r="CB114" s="835"/>
      <c r="CC114" s="835"/>
      <c r="CD114" s="835"/>
      <c r="CE114" s="835"/>
      <c r="CF114" s="896">
        <v>58.1</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370175</v>
      </c>
      <c r="AB115" s="944"/>
      <c r="AC115" s="944"/>
      <c r="AD115" s="944"/>
      <c r="AE115" s="945"/>
      <c r="AF115" s="946">
        <v>364096</v>
      </c>
      <c r="AG115" s="944"/>
      <c r="AH115" s="944"/>
      <c r="AI115" s="944"/>
      <c r="AJ115" s="945"/>
      <c r="AK115" s="946">
        <v>357899</v>
      </c>
      <c r="AL115" s="944"/>
      <c r="AM115" s="944"/>
      <c r="AN115" s="944"/>
      <c r="AO115" s="945"/>
      <c r="AP115" s="947">
        <v>4.3</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v>206791</v>
      </c>
      <c r="BR115" s="835"/>
      <c r="BS115" s="835"/>
      <c r="BT115" s="835"/>
      <c r="BU115" s="835"/>
      <c r="BV115" s="835">
        <v>161936</v>
      </c>
      <c r="BW115" s="835"/>
      <c r="BX115" s="835"/>
      <c r="BY115" s="835"/>
      <c r="BZ115" s="835"/>
      <c r="CA115" s="835">
        <v>117027</v>
      </c>
      <c r="CB115" s="835"/>
      <c r="CC115" s="835"/>
      <c r="CD115" s="835"/>
      <c r="CE115" s="835"/>
      <c r="CF115" s="896">
        <v>1.4</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2343360</v>
      </c>
      <c r="AB117" s="930"/>
      <c r="AC117" s="930"/>
      <c r="AD117" s="930"/>
      <c r="AE117" s="931"/>
      <c r="AF117" s="932">
        <v>2313238</v>
      </c>
      <c r="AG117" s="930"/>
      <c r="AH117" s="930"/>
      <c r="AI117" s="930"/>
      <c r="AJ117" s="931"/>
      <c r="AK117" s="932">
        <v>2153966</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288</v>
      </c>
      <c r="AG118" s="923"/>
      <c r="AH118" s="923"/>
      <c r="AI118" s="923"/>
      <c r="AJ118" s="924"/>
      <c r="AK118" s="925" t="s">
        <v>287</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431</v>
      </c>
      <c r="BP119" s="899"/>
      <c r="BQ119" s="903">
        <v>28088387</v>
      </c>
      <c r="BR119" s="866"/>
      <c r="BS119" s="866"/>
      <c r="BT119" s="866"/>
      <c r="BU119" s="866"/>
      <c r="BV119" s="866">
        <v>27251205</v>
      </c>
      <c r="BW119" s="866"/>
      <c r="BX119" s="866"/>
      <c r="BY119" s="866"/>
      <c r="BZ119" s="866"/>
      <c r="CA119" s="866">
        <v>26473201</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1364058</v>
      </c>
      <c r="DH119" s="781"/>
      <c r="DI119" s="781"/>
      <c r="DJ119" s="781"/>
      <c r="DK119" s="782"/>
      <c r="DL119" s="783">
        <v>1023043</v>
      </c>
      <c r="DM119" s="781"/>
      <c r="DN119" s="781"/>
      <c r="DO119" s="781"/>
      <c r="DP119" s="782"/>
      <c r="DQ119" s="783">
        <v>682029</v>
      </c>
      <c r="DR119" s="781"/>
      <c r="DS119" s="781"/>
      <c r="DT119" s="781"/>
      <c r="DU119" s="782"/>
      <c r="DV119" s="869">
        <v>8.1999999999999993</v>
      </c>
      <c r="DW119" s="870"/>
      <c r="DX119" s="870"/>
      <c r="DY119" s="870"/>
      <c r="DZ119" s="871"/>
    </row>
    <row r="120" spans="1:130" s="199" customFormat="1" ht="26.25" customHeight="1">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3923395</v>
      </c>
      <c r="BR120" s="863"/>
      <c r="BS120" s="863"/>
      <c r="BT120" s="863"/>
      <c r="BU120" s="863"/>
      <c r="BV120" s="863">
        <v>3891016</v>
      </c>
      <c r="BW120" s="863"/>
      <c r="BX120" s="863"/>
      <c r="BY120" s="863"/>
      <c r="BZ120" s="863"/>
      <c r="CA120" s="863">
        <v>3623999</v>
      </c>
      <c r="CB120" s="863"/>
      <c r="CC120" s="863"/>
      <c r="CD120" s="863"/>
      <c r="CE120" s="863"/>
      <c r="CF120" s="887">
        <v>43.7</v>
      </c>
      <c r="CG120" s="888"/>
      <c r="CH120" s="888"/>
      <c r="CI120" s="888"/>
      <c r="CJ120" s="888"/>
      <c r="CK120" s="889" t="s">
        <v>435</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90599</v>
      </c>
      <c r="DH120" s="863"/>
      <c r="DI120" s="863"/>
      <c r="DJ120" s="863"/>
      <c r="DK120" s="863"/>
      <c r="DL120" s="863">
        <v>75737</v>
      </c>
      <c r="DM120" s="863"/>
      <c r="DN120" s="863"/>
      <c r="DO120" s="863"/>
      <c r="DP120" s="863"/>
      <c r="DQ120" s="863">
        <v>69692</v>
      </c>
      <c r="DR120" s="863"/>
      <c r="DS120" s="863"/>
      <c r="DT120" s="863"/>
      <c r="DU120" s="863"/>
      <c r="DV120" s="864">
        <v>0.8</v>
      </c>
      <c r="DW120" s="864"/>
      <c r="DX120" s="864"/>
      <c r="DY120" s="864"/>
      <c r="DZ120" s="865"/>
    </row>
    <row r="121" spans="1:130" s="199" customFormat="1" ht="26.25" customHeight="1">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104498</v>
      </c>
      <c r="BR121" s="835"/>
      <c r="BS121" s="835"/>
      <c r="BT121" s="835"/>
      <c r="BU121" s="835"/>
      <c r="BV121" s="835">
        <v>92821</v>
      </c>
      <c r="BW121" s="835"/>
      <c r="BX121" s="835"/>
      <c r="BY121" s="835"/>
      <c r="BZ121" s="835"/>
      <c r="CA121" s="835">
        <v>80631</v>
      </c>
      <c r="CB121" s="835"/>
      <c r="CC121" s="835"/>
      <c r="CD121" s="835"/>
      <c r="CE121" s="835"/>
      <c r="CF121" s="896">
        <v>1</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1497</v>
      </c>
      <c r="DH121" s="835"/>
      <c r="DI121" s="835"/>
      <c r="DJ121" s="835"/>
      <c r="DK121" s="835"/>
      <c r="DL121" s="835" t="s">
        <v>112</v>
      </c>
      <c r="DM121" s="835"/>
      <c r="DN121" s="835"/>
      <c r="DO121" s="835"/>
      <c r="DP121" s="835"/>
      <c r="DQ121" s="835">
        <v>21702</v>
      </c>
      <c r="DR121" s="835"/>
      <c r="DS121" s="835"/>
      <c r="DT121" s="835"/>
      <c r="DU121" s="835"/>
      <c r="DV121" s="812">
        <v>0.3</v>
      </c>
      <c r="DW121" s="812"/>
      <c r="DX121" s="812"/>
      <c r="DY121" s="812"/>
      <c r="DZ121" s="813"/>
    </row>
    <row r="122" spans="1:130" s="199" customFormat="1" ht="26.25" customHeight="1">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14545841</v>
      </c>
      <c r="BR122" s="866"/>
      <c r="BS122" s="866"/>
      <c r="BT122" s="866"/>
      <c r="BU122" s="866"/>
      <c r="BV122" s="866">
        <v>14240747</v>
      </c>
      <c r="BW122" s="866"/>
      <c r="BX122" s="866"/>
      <c r="BY122" s="866"/>
      <c r="BZ122" s="866"/>
      <c r="CA122" s="866">
        <v>14067444</v>
      </c>
      <c r="CB122" s="866"/>
      <c r="CC122" s="866"/>
      <c r="CD122" s="866"/>
      <c r="CE122" s="866"/>
      <c r="CF122" s="867">
        <v>169.8</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439</v>
      </c>
      <c r="BP123" s="899"/>
      <c r="BQ123" s="853">
        <v>18573734</v>
      </c>
      <c r="BR123" s="854"/>
      <c r="BS123" s="854"/>
      <c r="BT123" s="854"/>
      <c r="BU123" s="854"/>
      <c r="BV123" s="854">
        <v>18224584</v>
      </c>
      <c r="BW123" s="854"/>
      <c r="BX123" s="854"/>
      <c r="BY123" s="854"/>
      <c r="BZ123" s="854"/>
      <c r="CA123" s="854">
        <v>17772074</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113.8</v>
      </c>
      <c r="BR124" s="852"/>
      <c r="BS124" s="852"/>
      <c r="BT124" s="852"/>
      <c r="BU124" s="852"/>
      <c r="BV124" s="852">
        <v>106</v>
      </c>
      <c r="BW124" s="852"/>
      <c r="BX124" s="852"/>
      <c r="BY124" s="852"/>
      <c r="BZ124" s="852"/>
      <c r="CA124" s="852">
        <v>105</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370175</v>
      </c>
      <c r="AB126" s="798"/>
      <c r="AC126" s="798"/>
      <c r="AD126" s="798"/>
      <c r="AE126" s="799"/>
      <c r="AF126" s="800">
        <v>364096</v>
      </c>
      <c r="AG126" s="798"/>
      <c r="AH126" s="798"/>
      <c r="AI126" s="798"/>
      <c r="AJ126" s="799"/>
      <c r="AK126" s="800">
        <v>357899</v>
      </c>
      <c r="AL126" s="798"/>
      <c r="AM126" s="798"/>
      <c r="AN126" s="798"/>
      <c r="AO126" s="799"/>
      <c r="AP126" s="845">
        <v>4.3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20927</v>
      </c>
      <c r="AB128" s="819"/>
      <c r="AC128" s="819"/>
      <c r="AD128" s="819"/>
      <c r="AE128" s="820"/>
      <c r="AF128" s="821">
        <v>16127</v>
      </c>
      <c r="AG128" s="819"/>
      <c r="AH128" s="819"/>
      <c r="AI128" s="819"/>
      <c r="AJ128" s="820"/>
      <c r="AK128" s="821">
        <v>15580</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112</v>
      </c>
      <c r="BG128" s="805"/>
      <c r="BH128" s="805"/>
      <c r="BI128" s="805"/>
      <c r="BJ128" s="805"/>
      <c r="BK128" s="805"/>
      <c r="BL128" s="828"/>
      <c r="BM128" s="804">
        <v>13.41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v>206791</v>
      </c>
      <c r="DH128" s="809"/>
      <c r="DI128" s="809"/>
      <c r="DJ128" s="809"/>
      <c r="DK128" s="809"/>
      <c r="DL128" s="809">
        <v>161936</v>
      </c>
      <c r="DM128" s="809"/>
      <c r="DN128" s="809"/>
      <c r="DO128" s="809"/>
      <c r="DP128" s="809"/>
      <c r="DQ128" s="809">
        <v>117027</v>
      </c>
      <c r="DR128" s="809"/>
      <c r="DS128" s="809"/>
      <c r="DT128" s="809"/>
      <c r="DU128" s="809"/>
      <c r="DV128" s="810">
        <v>1.4</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9793676</v>
      </c>
      <c r="AB129" s="798"/>
      <c r="AC129" s="798"/>
      <c r="AD129" s="798"/>
      <c r="AE129" s="799"/>
      <c r="AF129" s="800">
        <v>9914749</v>
      </c>
      <c r="AG129" s="798"/>
      <c r="AH129" s="798"/>
      <c r="AI129" s="798"/>
      <c r="AJ129" s="799"/>
      <c r="AK129" s="800">
        <v>9551007</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18.41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1438122</v>
      </c>
      <c r="AB130" s="798"/>
      <c r="AC130" s="798"/>
      <c r="AD130" s="798"/>
      <c r="AE130" s="799"/>
      <c r="AF130" s="800">
        <v>1402843</v>
      </c>
      <c r="AG130" s="798"/>
      <c r="AH130" s="798"/>
      <c r="AI130" s="798"/>
      <c r="AJ130" s="799"/>
      <c r="AK130" s="800">
        <v>1264291</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10.5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8355554</v>
      </c>
      <c r="AB131" s="781"/>
      <c r="AC131" s="781"/>
      <c r="AD131" s="781"/>
      <c r="AE131" s="782"/>
      <c r="AF131" s="783">
        <v>8511906</v>
      </c>
      <c r="AG131" s="781"/>
      <c r="AH131" s="781"/>
      <c r="AI131" s="781"/>
      <c r="AJ131" s="782"/>
      <c r="AK131" s="783">
        <v>8286716</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105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10.58351128</v>
      </c>
      <c r="AB132" s="761"/>
      <c r="AC132" s="761"/>
      <c r="AD132" s="761"/>
      <c r="AE132" s="762"/>
      <c r="AF132" s="763">
        <v>10.50608407</v>
      </c>
      <c r="AG132" s="761"/>
      <c r="AH132" s="761"/>
      <c r="AI132" s="761"/>
      <c r="AJ132" s="762"/>
      <c r="AK132" s="763">
        <v>10.548147180000001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10.8</v>
      </c>
      <c r="AB133" s="740"/>
      <c r="AC133" s="740"/>
      <c r="AD133" s="740"/>
      <c r="AE133" s="741"/>
      <c r="AF133" s="739">
        <v>10.5</v>
      </c>
      <c r="AG133" s="740"/>
      <c r="AH133" s="740"/>
      <c r="AI133" s="740"/>
      <c r="AJ133" s="741"/>
      <c r="AK133" s="739">
        <v>10.5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CM7:CQ7"/>
    <mergeCell ref="B69:P69"/>
    <mergeCell ref="B68:P68"/>
    <mergeCell ref="B70:P70"/>
    <mergeCell ref="B71:P71"/>
    <mergeCell ref="B74:P74"/>
    <mergeCell ref="B72:P72"/>
    <mergeCell ref="B73:P73"/>
    <mergeCell ref="B75:P75"/>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V10:Z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3"/>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52" t="s">
        <v>467</v>
      </c>
      <c r="L7" s="256"/>
      <c r="M7" s="257" t="s">
        <v>468</v>
      </c>
      <c r="N7" s="258"/>
    </row>
    <row r="8" spans="1:16">
      <c r="A8" s="250"/>
      <c r="B8" s="246"/>
      <c r="C8" s="246"/>
      <c r="D8" s="246"/>
      <c r="E8" s="246"/>
      <c r="F8" s="246"/>
      <c r="G8" s="259"/>
      <c r="H8" s="260"/>
      <c r="I8" s="260"/>
      <c r="J8" s="261"/>
      <c r="K8" s="1153"/>
      <c r="L8" s="262" t="s">
        <v>469</v>
      </c>
      <c r="M8" s="263" t="s">
        <v>470</v>
      </c>
      <c r="N8" s="264" t="s">
        <v>471</v>
      </c>
    </row>
    <row r="9" spans="1:16">
      <c r="A9" s="250"/>
      <c r="B9" s="246"/>
      <c r="C9" s="246"/>
      <c r="D9" s="246"/>
      <c r="E9" s="246"/>
      <c r="F9" s="246"/>
      <c r="G9" s="1166" t="s">
        <v>472</v>
      </c>
      <c r="H9" s="1167"/>
      <c r="I9" s="1167"/>
      <c r="J9" s="1168"/>
      <c r="K9" s="265">
        <v>3421738</v>
      </c>
      <c r="L9" s="266">
        <v>100687</v>
      </c>
      <c r="M9" s="267">
        <v>88814</v>
      </c>
      <c r="N9" s="268">
        <v>13.4</v>
      </c>
    </row>
    <row r="10" spans="1:16">
      <c r="A10" s="250"/>
      <c r="B10" s="246"/>
      <c r="C10" s="246"/>
      <c r="D10" s="246"/>
      <c r="E10" s="246"/>
      <c r="F10" s="246"/>
      <c r="G10" s="1166" t="s">
        <v>473</v>
      </c>
      <c r="H10" s="1167"/>
      <c r="I10" s="1167"/>
      <c r="J10" s="1168"/>
      <c r="K10" s="269">
        <v>321918</v>
      </c>
      <c r="L10" s="270">
        <v>9473</v>
      </c>
      <c r="M10" s="271">
        <v>7348</v>
      </c>
      <c r="N10" s="272">
        <v>28.9</v>
      </c>
    </row>
    <row r="11" spans="1:16" ht="13.5" customHeight="1">
      <c r="A11" s="250"/>
      <c r="B11" s="246"/>
      <c r="C11" s="246"/>
      <c r="D11" s="246"/>
      <c r="E11" s="246"/>
      <c r="F11" s="246"/>
      <c r="G11" s="1166" t="s">
        <v>474</v>
      </c>
      <c r="H11" s="1167"/>
      <c r="I11" s="1167"/>
      <c r="J11" s="1168"/>
      <c r="K11" s="269">
        <v>434975</v>
      </c>
      <c r="L11" s="270">
        <v>12799</v>
      </c>
      <c r="M11" s="271">
        <v>9064</v>
      </c>
      <c r="N11" s="272">
        <v>41.2</v>
      </c>
    </row>
    <row r="12" spans="1:16" ht="13.5" customHeight="1">
      <c r="A12" s="250"/>
      <c r="B12" s="246"/>
      <c r="C12" s="246"/>
      <c r="D12" s="246"/>
      <c r="E12" s="246"/>
      <c r="F12" s="246"/>
      <c r="G12" s="1166" t="s">
        <v>475</v>
      </c>
      <c r="H12" s="1167"/>
      <c r="I12" s="1167"/>
      <c r="J12" s="1168"/>
      <c r="K12" s="269">
        <v>92945</v>
      </c>
      <c r="L12" s="270">
        <v>2735</v>
      </c>
      <c r="M12" s="271">
        <v>917</v>
      </c>
      <c r="N12" s="272">
        <v>198.3</v>
      </c>
    </row>
    <row r="13" spans="1:16" ht="13.5" customHeight="1">
      <c r="A13" s="250"/>
      <c r="B13" s="246"/>
      <c r="C13" s="246"/>
      <c r="D13" s="246"/>
      <c r="E13" s="246"/>
      <c r="F13" s="246"/>
      <c r="G13" s="1166" t="s">
        <v>476</v>
      </c>
      <c r="H13" s="1167"/>
      <c r="I13" s="1167"/>
      <c r="J13" s="1168"/>
      <c r="K13" s="269" t="s">
        <v>477</v>
      </c>
      <c r="L13" s="270" t="s">
        <v>477</v>
      </c>
      <c r="M13" s="271">
        <v>11</v>
      </c>
      <c r="N13" s="272" t="s">
        <v>477</v>
      </c>
    </row>
    <row r="14" spans="1:16" ht="13.5" customHeight="1">
      <c r="A14" s="250"/>
      <c r="B14" s="246"/>
      <c r="C14" s="246"/>
      <c r="D14" s="246"/>
      <c r="E14" s="246"/>
      <c r="F14" s="246"/>
      <c r="G14" s="1166" t="s">
        <v>478</v>
      </c>
      <c r="H14" s="1167"/>
      <c r="I14" s="1167"/>
      <c r="J14" s="1168"/>
      <c r="K14" s="269">
        <v>185464</v>
      </c>
      <c r="L14" s="270">
        <v>5457</v>
      </c>
      <c r="M14" s="271">
        <v>3976</v>
      </c>
      <c r="N14" s="272">
        <v>37.200000000000003</v>
      </c>
    </row>
    <row r="15" spans="1:16" ht="13.5" customHeight="1">
      <c r="A15" s="250"/>
      <c r="B15" s="246"/>
      <c r="C15" s="246"/>
      <c r="D15" s="246"/>
      <c r="E15" s="246"/>
      <c r="F15" s="246"/>
      <c r="G15" s="1166" t="s">
        <v>479</v>
      </c>
      <c r="H15" s="1167"/>
      <c r="I15" s="1167"/>
      <c r="J15" s="1168"/>
      <c r="K15" s="269">
        <v>68413</v>
      </c>
      <c r="L15" s="270">
        <v>2013</v>
      </c>
      <c r="M15" s="271">
        <v>2094</v>
      </c>
      <c r="N15" s="272">
        <v>-3.9</v>
      </c>
    </row>
    <row r="16" spans="1:16">
      <c r="A16" s="250"/>
      <c r="B16" s="246"/>
      <c r="C16" s="246"/>
      <c r="D16" s="246"/>
      <c r="E16" s="246"/>
      <c r="F16" s="246"/>
      <c r="G16" s="1169" t="s">
        <v>480</v>
      </c>
      <c r="H16" s="1170"/>
      <c r="I16" s="1170"/>
      <c r="J16" s="1171"/>
      <c r="K16" s="270">
        <v>-406339</v>
      </c>
      <c r="L16" s="270">
        <v>-11957</v>
      </c>
      <c r="M16" s="271">
        <v>-9674</v>
      </c>
      <c r="N16" s="272">
        <v>23.6</v>
      </c>
    </row>
    <row r="17" spans="1:16">
      <c r="A17" s="250"/>
      <c r="B17" s="246"/>
      <c r="C17" s="246"/>
      <c r="D17" s="246"/>
      <c r="E17" s="246"/>
      <c r="F17" s="246"/>
      <c r="G17" s="1169" t="s">
        <v>171</v>
      </c>
      <c r="H17" s="1170"/>
      <c r="I17" s="1170"/>
      <c r="J17" s="1171"/>
      <c r="K17" s="270">
        <v>4119114</v>
      </c>
      <c r="L17" s="270">
        <v>121207</v>
      </c>
      <c r="M17" s="271">
        <v>102550</v>
      </c>
      <c r="N17" s="272">
        <v>18.2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63" t="s">
        <v>485</v>
      </c>
      <c r="H21" s="1164"/>
      <c r="I21" s="1164"/>
      <c r="J21" s="1165"/>
      <c r="K21" s="282">
        <v>11.95</v>
      </c>
      <c r="L21" s="283">
        <v>9.9600000000000009</v>
      </c>
      <c r="M21" s="284">
        <v>1.99</v>
      </c>
      <c r="N21" s="251"/>
      <c r="O21" s="285"/>
      <c r="P21" s="281"/>
    </row>
    <row r="22" spans="1:16" s="286" customFormat="1">
      <c r="A22" s="281"/>
      <c r="B22" s="251"/>
      <c r="C22" s="251"/>
      <c r="D22" s="251"/>
      <c r="E22" s="251"/>
      <c r="F22" s="251"/>
      <c r="G22" s="1163" t="s">
        <v>486</v>
      </c>
      <c r="H22" s="1164"/>
      <c r="I22" s="1164"/>
      <c r="J22" s="1165"/>
      <c r="K22" s="287">
        <v>100.3</v>
      </c>
      <c r="L22" s="288">
        <v>97.8</v>
      </c>
      <c r="M22" s="289">
        <v>2.5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52" t="s">
        <v>467</v>
      </c>
      <c r="L30" s="256"/>
      <c r="M30" s="257" t="s">
        <v>468</v>
      </c>
      <c r="N30" s="258"/>
    </row>
    <row r="31" spans="1:16">
      <c r="A31" s="250"/>
      <c r="B31" s="246"/>
      <c r="C31" s="246"/>
      <c r="D31" s="246"/>
      <c r="E31" s="246"/>
      <c r="F31" s="246"/>
      <c r="G31" s="259"/>
      <c r="H31" s="260"/>
      <c r="I31" s="260"/>
      <c r="J31" s="261"/>
      <c r="K31" s="1153"/>
      <c r="L31" s="262" t="s">
        <v>469</v>
      </c>
      <c r="M31" s="263" t="s">
        <v>470</v>
      </c>
      <c r="N31" s="264" t="s">
        <v>471</v>
      </c>
    </row>
    <row r="32" spans="1:16" ht="27" customHeight="1">
      <c r="A32" s="250"/>
      <c r="B32" s="246"/>
      <c r="C32" s="246"/>
      <c r="D32" s="246"/>
      <c r="E32" s="246"/>
      <c r="F32" s="246"/>
      <c r="G32" s="1154" t="s">
        <v>490</v>
      </c>
      <c r="H32" s="1155"/>
      <c r="I32" s="1155"/>
      <c r="J32" s="1156"/>
      <c r="K32" s="296">
        <v>1661185</v>
      </c>
      <c r="L32" s="296">
        <v>48881</v>
      </c>
      <c r="M32" s="297">
        <v>68120</v>
      </c>
      <c r="N32" s="298">
        <v>-28.2</v>
      </c>
    </row>
    <row r="33" spans="1:16" ht="13.5" customHeight="1">
      <c r="A33" s="250"/>
      <c r="B33" s="246"/>
      <c r="C33" s="246"/>
      <c r="D33" s="246"/>
      <c r="E33" s="246"/>
      <c r="F33" s="246"/>
      <c r="G33" s="1154" t="s">
        <v>491</v>
      </c>
      <c r="H33" s="1155"/>
      <c r="I33" s="1155"/>
      <c r="J33" s="1156"/>
      <c r="K33" s="296" t="s">
        <v>477</v>
      </c>
      <c r="L33" s="296" t="s">
        <v>477</v>
      </c>
      <c r="M33" s="297" t="s">
        <v>477</v>
      </c>
      <c r="N33" s="298" t="s">
        <v>477</v>
      </c>
    </row>
    <row r="34" spans="1:16" ht="27" customHeight="1">
      <c r="A34" s="250"/>
      <c r="B34" s="246"/>
      <c r="C34" s="246"/>
      <c r="D34" s="246"/>
      <c r="E34" s="246"/>
      <c r="F34" s="246"/>
      <c r="G34" s="1154" t="s">
        <v>492</v>
      </c>
      <c r="H34" s="1155"/>
      <c r="I34" s="1155"/>
      <c r="J34" s="1156"/>
      <c r="K34" s="296" t="s">
        <v>477</v>
      </c>
      <c r="L34" s="296" t="s">
        <v>477</v>
      </c>
      <c r="M34" s="297">
        <v>13</v>
      </c>
      <c r="N34" s="298" t="s">
        <v>477</v>
      </c>
    </row>
    <row r="35" spans="1:16" ht="27" customHeight="1">
      <c r="A35" s="250"/>
      <c r="B35" s="246"/>
      <c r="C35" s="246"/>
      <c r="D35" s="246"/>
      <c r="E35" s="246"/>
      <c r="F35" s="246"/>
      <c r="G35" s="1154" t="s">
        <v>493</v>
      </c>
      <c r="H35" s="1155"/>
      <c r="I35" s="1155"/>
      <c r="J35" s="1156"/>
      <c r="K35" s="296">
        <v>72103</v>
      </c>
      <c r="L35" s="296">
        <v>2122</v>
      </c>
      <c r="M35" s="297">
        <v>17609</v>
      </c>
      <c r="N35" s="298">
        <v>-87.9</v>
      </c>
    </row>
    <row r="36" spans="1:16" ht="27" customHeight="1">
      <c r="A36" s="250"/>
      <c r="B36" s="246"/>
      <c r="C36" s="246"/>
      <c r="D36" s="246"/>
      <c r="E36" s="246"/>
      <c r="F36" s="246"/>
      <c r="G36" s="1154" t="s">
        <v>494</v>
      </c>
      <c r="H36" s="1155"/>
      <c r="I36" s="1155"/>
      <c r="J36" s="1156"/>
      <c r="K36" s="296">
        <v>62779</v>
      </c>
      <c r="L36" s="296">
        <v>1847</v>
      </c>
      <c r="M36" s="297">
        <v>2944</v>
      </c>
      <c r="N36" s="298">
        <v>-37.299999999999997</v>
      </c>
    </row>
    <row r="37" spans="1:16" ht="13.5" customHeight="1">
      <c r="A37" s="250"/>
      <c r="B37" s="246"/>
      <c r="C37" s="246"/>
      <c r="D37" s="246"/>
      <c r="E37" s="246"/>
      <c r="F37" s="246"/>
      <c r="G37" s="1154" t="s">
        <v>495</v>
      </c>
      <c r="H37" s="1155"/>
      <c r="I37" s="1155"/>
      <c r="J37" s="1156"/>
      <c r="K37" s="296">
        <v>357899</v>
      </c>
      <c r="L37" s="296">
        <v>10531</v>
      </c>
      <c r="M37" s="297">
        <v>1200</v>
      </c>
      <c r="N37" s="298">
        <v>777.6</v>
      </c>
    </row>
    <row r="38" spans="1:16" ht="27" customHeight="1">
      <c r="A38" s="250"/>
      <c r="B38" s="246"/>
      <c r="C38" s="246"/>
      <c r="D38" s="246"/>
      <c r="E38" s="246"/>
      <c r="F38" s="246"/>
      <c r="G38" s="1157" t="s">
        <v>496</v>
      </c>
      <c r="H38" s="1158"/>
      <c r="I38" s="1158"/>
      <c r="J38" s="1159"/>
      <c r="K38" s="299" t="s">
        <v>477</v>
      </c>
      <c r="L38" s="299" t="s">
        <v>477</v>
      </c>
      <c r="M38" s="300">
        <v>5</v>
      </c>
      <c r="N38" s="301" t="s">
        <v>477</v>
      </c>
      <c r="O38" s="295"/>
    </row>
    <row r="39" spans="1:16">
      <c r="A39" s="250"/>
      <c r="B39" s="246"/>
      <c r="C39" s="246"/>
      <c r="D39" s="246"/>
      <c r="E39" s="246"/>
      <c r="F39" s="246"/>
      <c r="G39" s="1157" t="s">
        <v>497</v>
      </c>
      <c r="H39" s="1158"/>
      <c r="I39" s="1158"/>
      <c r="J39" s="1159"/>
      <c r="K39" s="302">
        <v>-15580</v>
      </c>
      <c r="L39" s="302">
        <v>-458</v>
      </c>
      <c r="M39" s="303">
        <v>-3946</v>
      </c>
      <c r="N39" s="304">
        <v>-88.4</v>
      </c>
      <c r="O39" s="295"/>
    </row>
    <row r="40" spans="1:16" ht="27" customHeight="1">
      <c r="A40" s="250"/>
      <c r="B40" s="246"/>
      <c r="C40" s="246"/>
      <c r="D40" s="246"/>
      <c r="E40" s="246"/>
      <c r="F40" s="246"/>
      <c r="G40" s="1154" t="s">
        <v>498</v>
      </c>
      <c r="H40" s="1155"/>
      <c r="I40" s="1155"/>
      <c r="J40" s="1156"/>
      <c r="K40" s="302">
        <v>-1264291</v>
      </c>
      <c r="L40" s="302">
        <v>-37203</v>
      </c>
      <c r="M40" s="303">
        <v>-59158</v>
      </c>
      <c r="N40" s="304">
        <v>-37.1</v>
      </c>
      <c r="O40" s="295"/>
    </row>
    <row r="41" spans="1:16">
      <c r="A41" s="250"/>
      <c r="B41" s="246"/>
      <c r="C41" s="246"/>
      <c r="D41" s="246"/>
      <c r="E41" s="246"/>
      <c r="F41" s="246"/>
      <c r="G41" s="1160" t="s">
        <v>282</v>
      </c>
      <c r="H41" s="1161"/>
      <c r="I41" s="1161"/>
      <c r="J41" s="1162"/>
      <c r="K41" s="296">
        <v>874095</v>
      </c>
      <c r="L41" s="302">
        <v>25721</v>
      </c>
      <c r="M41" s="303">
        <v>26787</v>
      </c>
      <c r="N41" s="304">
        <v>-4</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47" t="s">
        <v>467</v>
      </c>
      <c r="J49" s="1149" t="s">
        <v>502</v>
      </c>
      <c r="K49" s="1150"/>
      <c r="L49" s="1150"/>
      <c r="M49" s="1150"/>
      <c r="N49" s="1151"/>
    </row>
    <row r="50" spans="1:14">
      <c r="A50" s="250"/>
      <c r="B50" s="246"/>
      <c r="C50" s="246"/>
      <c r="D50" s="246"/>
      <c r="E50" s="246"/>
      <c r="F50" s="246"/>
      <c r="G50" s="314"/>
      <c r="H50" s="315"/>
      <c r="I50" s="1148"/>
      <c r="J50" s="316" t="s">
        <v>503</v>
      </c>
      <c r="K50" s="317" t="s">
        <v>504</v>
      </c>
      <c r="L50" s="318" t="s">
        <v>505</v>
      </c>
      <c r="M50" s="319" t="s">
        <v>506</v>
      </c>
      <c r="N50" s="320" t="s">
        <v>507</v>
      </c>
    </row>
    <row r="51" spans="1:14">
      <c r="A51" s="250"/>
      <c r="B51" s="246"/>
      <c r="C51" s="246"/>
      <c r="D51" s="246"/>
      <c r="E51" s="246"/>
      <c r="F51" s="246"/>
      <c r="G51" s="312" t="s">
        <v>508</v>
      </c>
      <c r="H51" s="313"/>
      <c r="I51" s="321">
        <v>1806015</v>
      </c>
      <c r="J51" s="322">
        <v>50902</v>
      </c>
      <c r="K51" s="323">
        <v>-4</v>
      </c>
      <c r="L51" s="324">
        <v>75709</v>
      </c>
      <c r="M51" s="325">
        <v>12.7</v>
      </c>
      <c r="N51" s="326">
        <v>-16.7</v>
      </c>
    </row>
    <row r="52" spans="1:14">
      <c r="A52" s="250"/>
      <c r="B52" s="246"/>
      <c r="C52" s="246"/>
      <c r="D52" s="246"/>
      <c r="E52" s="246"/>
      <c r="F52" s="246"/>
      <c r="G52" s="327"/>
      <c r="H52" s="328" t="s">
        <v>509</v>
      </c>
      <c r="I52" s="329">
        <v>1608998</v>
      </c>
      <c r="J52" s="330">
        <v>45349</v>
      </c>
      <c r="K52" s="331">
        <v>-6</v>
      </c>
      <c r="L52" s="332">
        <v>35212</v>
      </c>
      <c r="M52" s="333">
        <v>0</v>
      </c>
      <c r="N52" s="334">
        <v>-6</v>
      </c>
    </row>
    <row r="53" spans="1:14">
      <c r="A53" s="250"/>
      <c r="B53" s="246"/>
      <c r="C53" s="246"/>
      <c r="D53" s="246"/>
      <c r="E53" s="246"/>
      <c r="F53" s="246"/>
      <c r="G53" s="312" t="s">
        <v>510</v>
      </c>
      <c r="H53" s="313"/>
      <c r="I53" s="321">
        <v>2686751</v>
      </c>
      <c r="J53" s="322">
        <v>76086</v>
      </c>
      <c r="K53" s="323">
        <v>49.5</v>
      </c>
      <c r="L53" s="324">
        <v>90961</v>
      </c>
      <c r="M53" s="325">
        <v>20.100000000000001</v>
      </c>
      <c r="N53" s="326">
        <v>29.4</v>
      </c>
    </row>
    <row r="54" spans="1:14">
      <c r="A54" s="250"/>
      <c r="B54" s="246"/>
      <c r="C54" s="246"/>
      <c r="D54" s="246"/>
      <c r="E54" s="246"/>
      <c r="F54" s="246"/>
      <c r="G54" s="327"/>
      <c r="H54" s="328" t="s">
        <v>509</v>
      </c>
      <c r="I54" s="329">
        <v>2049852</v>
      </c>
      <c r="J54" s="330">
        <v>58050</v>
      </c>
      <c r="K54" s="331">
        <v>28</v>
      </c>
      <c r="L54" s="332">
        <v>37720</v>
      </c>
      <c r="M54" s="333">
        <v>7.1</v>
      </c>
      <c r="N54" s="334">
        <v>20.9</v>
      </c>
    </row>
    <row r="55" spans="1:14">
      <c r="A55" s="250"/>
      <c r="B55" s="246"/>
      <c r="C55" s="246"/>
      <c r="D55" s="246"/>
      <c r="E55" s="246"/>
      <c r="F55" s="246"/>
      <c r="G55" s="312" t="s">
        <v>511</v>
      </c>
      <c r="H55" s="313"/>
      <c r="I55" s="321">
        <v>4549462</v>
      </c>
      <c r="J55" s="322">
        <v>130428</v>
      </c>
      <c r="K55" s="323">
        <v>71.400000000000006</v>
      </c>
      <c r="L55" s="324">
        <v>106614</v>
      </c>
      <c r="M55" s="325">
        <v>17.2</v>
      </c>
      <c r="N55" s="326">
        <v>54.2</v>
      </c>
    </row>
    <row r="56" spans="1:14">
      <c r="A56" s="250"/>
      <c r="B56" s="246"/>
      <c r="C56" s="246"/>
      <c r="D56" s="246"/>
      <c r="E56" s="246"/>
      <c r="F56" s="246"/>
      <c r="G56" s="327"/>
      <c r="H56" s="328" t="s">
        <v>509</v>
      </c>
      <c r="I56" s="329">
        <v>3796417</v>
      </c>
      <c r="J56" s="330">
        <v>108839</v>
      </c>
      <c r="K56" s="331">
        <v>87.5</v>
      </c>
      <c r="L56" s="332">
        <v>45545</v>
      </c>
      <c r="M56" s="333">
        <v>20.7</v>
      </c>
      <c r="N56" s="334">
        <v>66.8</v>
      </c>
    </row>
    <row r="57" spans="1:14">
      <c r="A57" s="250"/>
      <c r="B57" s="246"/>
      <c r="C57" s="246"/>
      <c r="D57" s="246"/>
      <c r="E57" s="246"/>
      <c r="F57" s="246"/>
      <c r="G57" s="312" t="s">
        <v>512</v>
      </c>
      <c r="H57" s="313"/>
      <c r="I57" s="321">
        <v>2483633</v>
      </c>
      <c r="J57" s="322">
        <v>72088</v>
      </c>
      <c r="K57" s="323">
        <v>-44.7</v>
      </c>
      <c r="L57" s="324">
        <v>85459</v>
      </c>
      <c r="M57" s="325">
        <v>-19.8</v>
      </c>
      <c r="N57" s="326">
        <v>-24.9</v>
      </c>
    </row>
    <row r="58" spans="1:14">
      <c r="A58" s="250"/>
      <c r="B58" s="246"/>
      <c r="C58" s="246"/>
      <c r="D58" s="246"/>
      <c r="E58" s="246"/>
      <c r="F58" s="246"/>
      <c r="G58" s="327"/>
      <c r="H58" s="328" t="s">
        <v>509</v>
      </c>
      <c r="I58" s="329">
        <v>1522696</v>
      </c>
      <c r="J58" s="330">
        <v>44196</v>
      </c>
      <c r="K58" s="331">
        <v>-59.4</v>
      </c>
      <c r="L58" s="332">
        <v>44378</v>
      </c>
      <c r="M58" s="333">
        <v>-2.6</v>
      </c>
      <c r="N58" s="334">
        <v>-56.8</v>
      </c>
    </row>
    <row r="59" spans="1:14">
      <c r="A59" s="250"/>
      <c r="B59" s="246"/>
      <c r="C59" s="246"/>
      <c r="D59" s="246"/>
      <c r="E59" s="246"/>
      <c r="F59" s="246"/>
      <c r="G59" s="312" t="s">
        <v>513</v>
      </c>
      <c r="H59" s="313"/>
      <c r="I59" s="321">
        <v>1943821</v>
      </c>
      <c r="J59" s="322">
        <v>57198</v>
      </c>
      <c r="K59" s="323">
        <v>-20.7</v>
      </c>
      <c r="L59" s="324">
        <v>83280</v>
      </c>
      <c r="M59" s="325">
        <v>-2.5</v>
      </c>
      <c r="N59" s="326">
        <v>-18.2</v>
      </c>
    </row>
    <row r="60" spans="1:14">
      <c r="A60" s="250"/>
      <c r="B60" s="246"/>
      <c r="C60" s="246"/>
      <c r="D60" s="246"/>
      <c r="E60" s="246"/>
      <c r="F60" s="246"/>
      <c r="G60" s="327"/>
      <c r="H60" s="328" t="s">
        <v>509</v>
      </c>
      <c r="I60" s="335">
        <v>1436568</v>
      </c>
      <c r="J60" s="330">
        <v>42272</v>
      </c>
      <c r="K60" s="331">
        <v>-4.4000000000000004</v>
      </c>
      <c r="L60" s="332">
        <v>43123</v>
      </c>
      <c r="M60" s="333">
        <v>-2.8</v>
      </c>
      <c r="N60" s="334">
        <v>-1.6</v>
      </c>
    </row>
    <row r="61" spans="1:14">
      <c r="A61" s="250"/>
      <c r="B61" s="246"/>
      <c r="C61" s="246"/>
      <c r="D61" s="246"/>
      <c r="E61" s="246"/>
      <c r="F61" s="246"/>
      <c r="G61" s="312" t="s">
        <v>514</v>
      </c>
      <c r="H61" s="336"/>
      <c r="I61" s="337">
        <v>2693936</v>
      </c>
      <c r="J61" s="338">
        <v>77340</v>
      </c>
      <c r="K61" s="339">
        <v>10.3</v>
      </c>
      <c r="L61" s="340">
        <v>88405</v>
      </c>
      <c r="M61" s="341">
        <v>5.5</v>
      </c>
      <c r="N61" s="326">
        <v>4.8</v>
      </c>
    </row>
    <row r="62" spans="1:14">
      <c r="A62" s="250"/>
      <c r="B62" s="246"/>
      <c r="C62" s="246"/>
      <c r="D62" s="246"/>
      <c r="E62" s="246"/>
      <c r="F62" s="246"/>
      <c r="G62" s="327"/>
      <c r="H62" s="328" t="s">
        <v>509</v>
      </c>
      <c r="I62" s="329">
        <v>2082906</v>
      </c>
      <c r="J62" s="330">
        <v>59741</v>
      </c>
      <c r="K62" s="331">
        <v>9.1</v>
      </c>
      <c r="L62" s="332">
        <v>41196</v>
      </c>
      <c r="M62" s="333">
        <v>4.5</v>
      </c>
      <c r="N62" s="334">
        <v>4.5999999999999996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28.98</v>
      </c>
      <c r="G47" s="12">
        <v>31.42</v>
      </c>
      <c r="H47" s="12">
        <v>24.94</v>
      </c>
      <c r="I47" s="12">
        <v>24.64</v>
      </c>
      <c r="J47" s="13">
        <v>21.41</v>
      </c>
    </row>
    <row r="48" spans="2:10" ht="57.75" customHeight="1">
      <c r="B48" s="14"/>
      <c r="C48" s="1174" t="s">
        <v>4</v>
      </c>
      <c r="D48" s="1174"/>
      <c r="E48" s="1175"/>
      <c r="F48" s="15">
        <v>9.36</v>
      </c>
      <c r="G48" s="16">
        <v>6.84</v>
      </c>
      <c r="H48" s="16">
        <v>4.6900000000000004</v>
      </c>
      <c r="I48" s="16">
        <v>6.09</v>
      </c>
      <c r="J48" s="17">
        <v>5.99</v>
      </c>
    </row>
    <row r="49" spans="2:10" ht="57.75" customHeight="1" thickBot="1">
      <c r="B49" s="18"/>
      <c r="C49" s="1176" t="s">
        <v>5</v>
      </c>
      <c r="D49" s="1176"/>
      <c r="E49" s="1177"/>
      <c r="F49" s="19">
        <v>2.21</v>
      </c>
      <c r="G49" s="20">
        <v>0.74</v>
      </c>
      <c r="H49" s="20" t="s">
        <v>521</v>
      </c>
      <c r="I49" s="20">
        <v>1.46</v>
      </c>
      <c r="J49" s="21" t="s">
        <v>522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k2396</cp:lastModifiedBy>
  <cp:lastPrinted>2018-10-18T00:55:30Z</cp:lastPrinted>
  <dcterms:created xsi:type="dcterms:W3CDTF">2018-01-24T04:23:22Z</dcterms:created>
  <dcterms:modified xsi:type="dcterms:W3CDTF">2018-10-22T01:38:50Z</dcterms:modified>
</cp:coreProperties>
</file>