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codeName="ThisWorkbook"/>
  <mc:AlternateContent xmlns:mc="http://schemas.openxmlformats.org/markup-compatibility/2006">
    <mc:Choice Requires="x15">
      <x15ac:absPath xmlns:x15ac="http://schemas.microsoft.com/office/spreadsheetml/2010/11/ac" url="\\Dstfs02\01170_市町村課$\01_所属全体フォルダ\5財政班\05fy\050_地方公会計\11 令和３年度財政状況資料集の作成について（ストック情報）\06_HP公表\"/>
    </mc:Choice>
  </mc:AlternateContent>
  <xr:revisionPtr revIDLastSave="0" documentId="13_ncr:1_{2328C13C-C945-495A-943F-CADA33E01277}" xr6:coauthVersionLast="47" xr6:coauthVersionMax="47" xr10:uidLastSave="{00000000-0000-0000-0000-000000000000}"/>
  <bookViews>
    <workbookView xWindow="-108" yWindow="-108" windowWidth="23256" windowHeight="12456"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BE35" i="10"/>
  <c r="C35" i="10"/>
  <c r="U34" i="10"/>
  <c r="U35" i="10" s="1"/>
  <c r="U36" i="10" s="1"/>
  <c r="C34" i="10"/>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W34" i="10" l="1"/>
  <c r="BW35" i="10" s="1"/>
  <c r="BW36" i="10" s="1"/>
  <c r="BW37" i="10" s="1"/>
  <c r="BW38" i="10" s="1"/>
  <c r="BW39" i="10" s="1"/>
  <c r="BW40" i="10" s="1"/>
  <c r="BW41" i="10" s="1"/>
  <c r="CO34" i="10" l="1"/>
  <c r="CO35" i="10" s="1"/>
</calcChain>
</file>

<file path=xl/sharedStrings.xml><?xml version="1.0" encoding="utf-8"?>
<sst xmlns="http://schemas.openxmlformats.org/spreadsheetml/2006/main" count="1076" uniqueCount="616">
  <si>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</si>
  <si>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</si>
  <si>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</si>
  <si>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</si>
  <si>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</si>
  <si>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</si>
  <si>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</si>
  <si>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</si>
  <si>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</si>
  <si>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</si>
  <si>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</si>
  <si>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</si>
  <si>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</si>
  <si>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</si>
  <si>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</si>
  <si>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</si>
  <si>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</si>
  <si>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</si>
  <si>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</si>
  <si>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</si>
  <si>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</si>
  <si>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</si>
  <si>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</si>
  <si>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</si>
  <si>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</si>
  <si>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</si>
  <si>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</si>
  <si>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</si>
  <si>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</si>
  <si>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</si>
  <si>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</si>
  <si>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</si>
  <si>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</si>
  <si>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</si>
  <si>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</si>
  <si>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</si>
  <si>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</si>
  <si>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</si>
  <si>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</si>
  <si>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</si>
  <si>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</si>
  <si>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</si>
  <si>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</si>
  <si>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</si>
  <si>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</si>
  <si>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</si>
  <si>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</si>
  <si>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</si>
  <si>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</si>
  <si>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</si>
  <si>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</si>
  <si>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</si>
  <si>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</si>
  <si>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</si>
  <si>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</si>
  <si>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</si>
  <si>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</si>
  <si>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</si>
  <si>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</si>
  <si>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</si>
  <si>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</si>
  <si>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</si>
  <si>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</si>
  <si>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</si>
  <si>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</si>
  <si>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</si>
  <si>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</si>
  <si>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</si>
  <si>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</si>
  <si>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</si>
  <si>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</si>
  <si>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</si>
  <si>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</si>
  <si>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</si>
  <si>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</si>
  <si>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</si>
  <si>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</si>
  <si>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</si>
  <si>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</si>
  <si>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</si>
  <si>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</si>
  <si>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</si>
  <si>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</si>
  <si>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</si>
  <si>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</si>
  <si>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Ⅳ－３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</si>
  <si>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</si>
  <si>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</si>
  <si>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</si>
  <si>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</si>
  <si>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</si>
  <si>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</si>
  <si>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</si>
  <si>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</si>
  <si>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</si>
  <si>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</si>
  <si>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</si>
  <si>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</si>
  <si>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流山市</t>
    <phoneticPr fontId="5"/>
  </si>
  <si>
    <t>地方交付税種地</t>
    <rPh sb="0" eb="2">
      <t>チホウ</t>
    </rPh>
    <rPh sb="2" eb="5">
      <t>コウフゼイ</t>
    </rPh>
    <rPh sb="5" eb="6">
      <t>シュ</t>
    </rPh>
    <rPh sb="6" eb="7">
      <t>チ</t>
    </rPh>
    <phoneticPr fontId="5"/>
  </si>
  <si>
    <t>2-9</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</si>
  <si>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</si>
  <si>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</si>
  <si>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</si>
  <si>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</si>
  <si>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</si>
  <si>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</si>
  <si>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</si>
  <si>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</si>
  <si>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</si>
  <si>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</si>
  <si>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</si>
  <si>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</si>
  <si>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</si>
  <si>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</si>
  <si>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</si>
  <si>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</si>
  <si>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</si>
  <si>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</si>
  <si>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</si>
  <si>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</si>
  <si>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</si>
  <si>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</si>
  <si>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</si>
  <si>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</si>
  <si>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</si>
  <si>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</si>
  <si>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</si>
  <si>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</si>
  <si>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</si>
  <si>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</si>
  <si>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</si>
  <si>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</si>
  <si>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</si>
  <si>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</si>
  <si>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</si>
  <si>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</si>
  <si>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</si>
  <si>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</si>
  <si>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</si>
  <si>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</si>
  <si>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</si>
  <si>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</si>
  <si>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</si>
  <si>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</si>
  <si>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</si>
  <si>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</si>
  <si>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</si>
  <si>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</si>
  <si>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</si>
  <si>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</si>
  <si>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</si>
  <si>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</si>
  <si>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</si>
  <si>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</si>
  <si>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</si>
  <si>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</si>
  <si>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</si>
  <si>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</si>
  <si>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</si>
  <si>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</si>
  <si>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</si>
  <si>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</si>
  <si>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</si>
  <si>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</si>
  <si>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</si>
  <si>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</si>
  <si>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</si>
  <si>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</si>
  <si>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</si>
  <si>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</si>
  <si>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</si>
  <si>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</si>
  <si>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</si>
  <si>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</si>
  <si>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</si>
  <si>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</si>
  <si>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</si>
  <si>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</si>
  <si>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</si>
  <si>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</si>
  <si>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</si>
  <si>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</si>
  <si>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</si>
  <si>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</si>
  <si>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</si>
  <si>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</si>
  <si>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</si>
  <si>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</si>
  <si>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</si>
  <si>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</si>
  <si>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</si>
  <si>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</si>
  <si>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</si>
  <si>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</si>
  <si>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</si>
  <si>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</si>
  <si>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</si>
  <si>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</si>
  <si>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</si>
  <si>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</si>
  <si>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</si>
  <si>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</si>
  <si>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</si>
  <si>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</si>
  <si>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</si>
  <si>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</si>
  <si>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</si>
  <si>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</si>
  <si>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</si>
  <si>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</si>
  <si>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</si>
  <si>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</si>
  <si>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千葉県流山市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</si>
  <si>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</si>
  <si>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</si>
  <si>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</si>
  <si>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</si>
  <si>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</si>
  <si>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</si>
  <si>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</si>
  <si>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</si>
  <si>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</si>
  <si>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</si>
  <si>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</si>
  <si>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</si>
  <si>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</si>
  <si>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</si>
  <si>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</si>
  <si>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</si>
  <si>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</si>
  <si>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</si>
  <si>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</si>
  <si>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</si>
  <si>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</si>
  <si>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</si>
  <si>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</si>
  <si>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</si>
  <si>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</si>
  <si>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</si>
  <si>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</si>
  <si>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</si>
  <si>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</si>
  <si>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</si>
  <si>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</si>
  <si>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</si>
  <si>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</si>
  <si>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</si>
  <si>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</si>
  <si>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</si>
  <si>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</si>
  <si>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</si>
  <si>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</si>
  <si>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</si>
  <si>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</si>
  <si>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</si>
  <si>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</si>
  <si>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</si>
  <si>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</si>
  <si>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</si>
  <si>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</si>
  <si>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</si>
  <si>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</si>
  <si>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</si>
  <si>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</si>
  <si>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</si>
  <si>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</si>
  <si>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</si>
  <si>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</si>
  <si>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</si>
  <si>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</si>
  <si>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</si>
  <si>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</si>
  <si>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</si>
  <si>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</si>
  <si>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</si>
  <si>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</si>
  <si>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</si>
  <si>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</si>
  <si>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</si>
  <si>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</si>
  <si>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</si>
  <si>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</si>
  <si>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</si>
  <si>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</si>
  <si>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</si>
  <si>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</si>
  <si>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</si>
  <si>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</si>
  <si>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</si>
  <si>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</si>
  <si>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</si>
  <si>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</si>
  <si>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</si>
  <si>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</si>
  <si>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</si>
  <si>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</si>
  <si>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</si>
  <si>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</si>
  <si>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</si>
  <si>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</si>
  <si>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</si>
  <si>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</si>
  <si>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</si>
  <si>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</si>
  <si>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</si>
  <si>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</si>
  <si>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</si>
  <si>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</si>
  <si>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</si>
  <si>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</si>
  <si>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</si>
  <si>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</si>
  <si>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</si>
  <si>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</si>
  <si>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</si>
  <si>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</si>
  <si>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</si>
  <si>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</si>
  <si>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</si>
  <si>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</si>
  <si>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</si>
  <si>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</si>
  <si>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</si>
  <si>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</si>
  <si>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</si>
  <si>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</si>
  <si>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</si>
  <si>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</si>
  <si>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</si>
  <si>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</si>
  <si>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</si>
  <si>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</si>
  <si>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宅地造成</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</si>
  <si>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</si>
  <si>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</si>
  <si>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</si>
  <si>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</si>
  <si>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</si>
  <si>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</si>
  <si>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</si>
  <si>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</si>
  <si>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</si>
  <si>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</si>
  <si>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</si>
  <si>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</si>
  <si>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</si>
  <si>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</si>
  <si>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</si>
  <si>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</si>
  <si>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</si>
  <si>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</si>
  <si>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</si>
  <si>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</si>
  <si>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</si>
  <si>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</si>
  <si>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</si>
  <si>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</si>
  <si>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</si>
  <si>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</si>
  <si>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</si>
  <si>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</si>
  <si>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</si>
  <si>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</si>
  <si>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</si>
  <si>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</si>
  <si>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</si>
  <si>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千葉県流山市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</si>
  <si>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</si>
  <si>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</si>
  <si>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</si>
  <si>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</si>
  <si>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</si>
  <si>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</si>
  <si>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</si>
  <si>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</si>
  <si>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</si>
  <si>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</si>
  <si>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</si>
  <si>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</si>
  <si>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</si>
  <si>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</si>
  <si>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</si>
  <si>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</si>
  <si>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</si>
  <si>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</si>
  <si>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</si>
  <si>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</si>
  <si>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</si>
  <si>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</si>
  <si>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</si>
  <si>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</si>
  <si>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</si>
  <si>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</si>
  <si>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</si>
  <si>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</si>
  <si>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</si>
  <si>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</si>
  <si>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</si>
  <si>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</si>
  <si>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</si>
  <si>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</si>
  <si>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</si>
  <si>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</si>
  <si>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</si>
  <si>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</si>
  <si>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</si>
  <si>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</si>
  <si>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</si>
  <si>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土地区画整理事業特別会計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</si>
  <si>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</si>
  <si>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</si>
  <si>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</si>
  <si>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</si>
  <si>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</si>
  <si>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</si>
  <si>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</si>
  <si>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</si>
  <si>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</si>
  <si>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</si>
  <si>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</si>
  <si>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</si>
  <si>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</si>
  <si>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</si>
  <si>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</si>
  <si>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</si>
  <si>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</si>
  <si>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</si>
  <si>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</si>
  <si>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</si>
  <si>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</si>
  <si>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</si>
  <si>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</si>
  <si>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</si>
  <si>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</si>
  <si>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</si>
  <si>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</si>
  <si>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</si>
  <si>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</si>
  <si>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</si>
  <si>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</si>
  <si>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</si>
  <si>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</si>
  <si>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</si>
  <si>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</si>
  <si>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</si>
  <si>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</si>
  <si>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</si>
  <si>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</si>
  <si>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</si>
  <si>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</si>
  <si>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</si>
  <si>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</si>
  <si>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</si>
  <si>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</si>
  <si>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</si>
  <si>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</si>
  <si>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</si>
  <si>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</si>
  <si>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</si>
  <si>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</si>
  <si>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</si>
  <si>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</si>
  <si>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</si>
  <si>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</si>
  <si>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</si>
  <si>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</si>
  <si>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</si>
  <si>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</si>
  <si>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</si>
  <si>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</si>
  <si>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</si>
  <si>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</si>
  <si>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</si>
  <si>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</si>
  <si>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</si>
  <si>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</si>
  <si>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</si>
  <si>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</si>
  <si>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</si>
  <si>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</si>
  <si>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</si>
  <si>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</si>
  <si>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</si>
  <si>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</si>
  <si>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</si>
  <si>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</si>
  <si>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</si>
  <si>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</si>
  <si>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</si>
  <si>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</si>
  <si>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</si>
  <si>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</si>
  <si>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</si>
  <si>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</si>
  <si>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</si>
  <si>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</si>
  <si>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</si>
  <si>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</si>
  <si>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</si>
  <si>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</si>
  <si>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</si>
  <si>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</si>
  <si>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</si>
  <si>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</si>
  <si>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</si>
  <si>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</si>
  <si>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</si>
  <si>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</si>
  <si>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</si>
  <si>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</si>
  <si>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</si>
  <si>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</si>
  <si>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</si>
  <si>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</si>
  <si>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</si>
  <si>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</si>
  <si>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</si>
  <si>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</si>
  <si>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</si>
  <si>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</si>
  <si>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</si>
  <si>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</si>
  <si>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</si>
  <si>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</si>
  <si>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</si>
  <si>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</si>
  <si>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</si>
  <si>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</si>
  <si>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</si>
  <si>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</si>
  <si>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</si>
  <si>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</si>
  <si>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</si>
  <si>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</si>
  <si>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</si>
  <si>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</si>
  <si>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</si>
  <si>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</si>
  <si>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</si>
  <si>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</si>
  <si>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</si>
  <si>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</si>
  <si>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</si>
  <si>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</si>
  <si>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</si>
  <si>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</si>
  <si>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</si>
  <si>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</si>
  <si>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</si>
  <si>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</si>
  <si>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</si>
  <si>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</si>
  <si>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</si>
  <si>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</si>
  <si>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</si>
  <si>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</si>
  <si>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</si>
  <si>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</si>
  <si>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</si>
  <si>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</si>
  <si>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</si>
  <si>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</si>
  <si>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</si>
  <si>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</si>
  <si>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</si>
  <si>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</si>
  <si>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</si>
  <si>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</si>
  <si>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</si>
  <si>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2.08</t>
  </si>
  <si>
    <t>水道事業会計</t>
  </si>
  <si>
    <t>一般会計</t>
  </si>
  <si>
    <t>下水道事業会計</t>
  </si>
  <si>
    <t>介護保険特別会計</t>
  </si>
  <si>
    <t>国民健康保険特別会計</t>
  </si>
  <si>
    <t>後期高齢者医療特別会計</t>
  </si>
  <si>
    <t>土地区画整理事業特別会計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</si>
  <si>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</si>
  <si>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</si>
  <si>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</si>
  <si>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</si>
  <si>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</si>
  <si>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</si>
  <si>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</si>
  <si>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</si>
  <si>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</si>
  <si>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流山市土地開発公社</t>
    <rPh sb="0" eb="3">
      <t>ナガレヤマシ</t>
    </rPh>
    <rPh sb="3" eb="9">
      <t>トチカイハツコウシャ</t>
    </rPh>
    <phoneticPr fontId="2"/>
  </si>
  <si>
    <t>流山ツーリズムデザイン</t>
    <rPh sb="0" eb="2">
      <t>ナガレヤマ</t>
    </rPh>
    <phoneticPr fontId="2"/>
  </si>
  <si>
    <t>千葉県市町村総合事務組合（一般会計）</t>
  </si>
  <si>
    <t>千葉県市町村総合事務組合（千葉県自治会館管理運営特別会計）</t>
  </si>
  <si>
    <t>千葉県市町村総合事務組合（千葉県自治研修センター特別会計）</t>
  </si>
  <si>
    <t>千葉県市町村総合事務組合（千葉県市町村交通災害共済特別会計）</t>
  </si>
  <si>
    <t>東葛中部地区総合開発事務組合（一般会計）</t>
  </si>
  <si>
    <t>北千葉広域水道企業団（水道用水供給事業会計）</t>
  </si>
  <si>
    <t>千葉県後期高齢者医療広域連合（一般会計）</t>
  </si>
  <si>
    <t>千葉県後期高齢者医療広域連合（後期高齢者医療特別会計）</t>
  </si>
  <si>
    <t>-</t>
    <phoneticPr fontId="2"/>
  </si>
  <si>
    <t>教育・文化及びスポーツ振興基金</t>
    <phoneticPr fontId="5"/>
  </si>
  <si>
    <t>廃棄物処理施設整備等基金</t>
    <phoneticPr fontId="5"/>
  </si>
  <si>
    <t>ふるさと緑の基金</t>
    <phoneticPr fontId="5"/>
  </si>
  <si>
    <t>消防施設及び消防装備整備基金</t>
    <phoneticPr fontId="5"/>
  </si>
  <si>
    <t>健康福祉基金</t>
    <phoneticPr fontId="5"/>
  </si>
  <si>
    <t>-</t>
    <phoneticPr fontId="2"/>
  </si>
  <si>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</si>
  <si>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</si>
  <si>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</si>
  <si>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有形固定資産減価償却率は類似団体と比べて低い水準である一方、将来負担比率は類似団体と比べて高い水準である。これは、近年の人口増加に対応するため、学校の整備を行ってきたこと、個別施設計画に基づき計画的な老朽化対策を行ってきたことが要因として挙げられる。
　また、税収や標準財政規模は増加しているものの、地方債残高が増加しているため、将来負担比率は昨年度と比べ増加となった。今後も将来負担比率の推移を注視しながら、計画的な施設の整備・更新を進め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</si>
  <si>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</si>
  <si>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</si>
  <si>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</si>
  <si>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</si>
  <si>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</si>
  <si>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</si>
  <si>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実質公債費比率は類似団体と比べ低い水準であるものの、将来負担比率は高い水準である。
　実質公債費比率は公営企業への繰出金等が減少していることに加え、近年の人口増加に伴い標準税収入額等が増加しているため、類似団体より低い水準となっている。
　将来負担比率は都市計画税や標準財政規模が増加しているものの、学校整備等により地方債残高が増加しているため、類似団体より高い水準となっている。
　今後も学校施設整備等により地方債残高は増加していくことが予見されるが、計画的な基金の積立て、税収の確保、施設の整備・更新費の平準化を図り、健全な財政運営に努めていく。</t>
    <rPh sb="83" eb="84">
      <t>トモナ</t>
    </rPh>
    <rPh sb="87" eb="90">
      <t>ゼイシュウニュウ</t>
    </rPh>
    <rPh sb="90" eb="91">
      <t>ガク</t>
    </rPh>
    <rPh sb="91" eb="92">
      <t>トウ</t>
    </rPh>
    <rPh sb="108" eb="109">
      <t>ヒク</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</si>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</sst>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9"/>
      <color theme="1"/>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9" fillId="0" borderId="0">
      <alignment vertical="center"/>
    </xf>
  </cellStyleXfs>
  <cellXfs count="124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lignment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lignment vertical="center"/>
    </xf>
    <xf numFmtId="0" fontId="38" fillId="0" borderId="0" xfId="20" applyFont="1">
      <alignment vertical="center"/>
    </xf>
    <xf numFmtId="0" fontId="38" fillId="0" borderId="0" xfId="8"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181" fontId="20" fillId="0" borderId="54"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0" fontId="1" fillId="0" borderId="89" xfId="1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0" fillId="0" borderId="0" xfId="21" applyFont="1">
      <alignment vertical="center"/>
    </xf>
  </cellXfs>
  <cellStyles count="22">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 2" xfId="20" xr:uid="{7B5C23CF-AA44-4BFF-8663-B8E5ECE6BF49}"/>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1" xr:uid="{64E0C57F-74C7-4094-A469-CA6176B5337F}"/>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41080</c:v>
                </c:pt>
                <c:pt idx="1">
                  <c:v>33173</c:v>
                </c:pt>
                <c:pt idx="2">
                  <c:v>37644</c:v>
                </c:pt>
                <c:pt idx="3">
                  <c:v>39221</c:v>
                </c:pt>
                <c:pt idx="4">
                  <c:v>38566</c:v>
                </c:pt>
              </c:numCache>
            </c:numRef>
          </c:val>
          <c:smooth val="0"/>
          <c:extLst>
            <c:ext xmlns:c16="http://schemas.microsoft.com/office/drawing/2014/chart" uri="{C3380CC4-5D6E-409C-BE32-E72D297353CC}">
              <c16:uniqueId val="{00000000-55D5-4818-BCF7-B4DD88B9329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38139</c:v>
                </c:pt>
                <c:pt idx="1">
                  <c:v>37294</c:v>
                </c:pt>
                <c:pt idx="2">
                  <c:v>41348</c:v>
                </c:pt>
                <c:pt idx="3">
                  <c:v>55149</c:v>
                </c:pt>
                <c:pt idx="4">
                  <c:v>68063</c:v>
                </c:pt>
              </c:numCache>
            </c:numRef>
          </c:val>
          <c:smooth val="0"/>
          <c:extLst>
            <c:ext xmlns:c16="http://schemas.microsoft.com/office/drawing/2014/chart" uri="{C3380CC4-5D6E-409C-BE32-E72D297353CC}">
              <c16:uniqueId val="{00000001-55D5-4818-BCF7-B4DD88B9329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6.96</c:v>
                </c:pt>
                <c:pt idx="1">
                  <c:v>4.67</c:v>
                </c:pt>
                <c:pt idx="2">
                  <c:v>6.48</c:v>
                </c:pt>
                <c:pt idx="3">
                  <c:v>6.32</c:v>
                </c:pt>
                <c:pt idx="4">
                  <c:v>8.4700000000000006</c:v>
                </c:pt>
              </c:numCache>
            </c:numRef>
          </c:val>
          <c:extLst>
            <c:ext xmlns:c16="http://schemas.microsoft.com/office/drawing/2014/chart" uri="{C3380CC4-5D6E-409C-BE32-E72D297353CC}">
              <c16:uniqueId val="{00000000-48D0-49B9-BAEF-01D5D12C124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14.72</c:v>
                </c:pt>
                <c:pt idx="1">
                  <c:v>14.29</c:v>
                </c:pt>
                <c:pt idx="2">
                  <c:v>13.93</c:v>
                </c:pt>
                <c:pt idx="3">
                  <c:v>13.28</c:v>
                </c:pt>
                <c:pt idx="4">
                  <c:v>12.21</c:v>
                </c:pt>
              </c:numCache>
            </c:numRef>
          </c:val>
          <c:extLst>
            <c:ext xmlns:c16="http://schemas.microsoft.com/office/drawing/2014/chart" uri="{C3380CC4-5D6E-409C-BE32-E72D297353CC}">
              <c16:uniqueId val="{00000001-48D0-49B9-BAEF-01D5D12C124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2.2799999999999998</c:v>
                </c:pt>
                <c:pt idx="1">
                  <c:v>-2.08</c:v>
                </c:pt>
                <c:pt idx="2">
                  <c:v>2.11</c:v>
                </c:pt>
                <c:pt idx="3">
                  <c:v>0.15</c:v>
                </c:pt>
                <c:pt idx="4">
                  <c:v>2.66</c:v>
                </c:pt>
              </c:numCache>
            </c:numRef>
          </c:val>
          <c:smooth val="0"/>
          <c:extLst>
            <c:ext xmlns:c16="http://schemas.microsoft.com/office/drawing/2014/chart" uri="{C3380CC4-5D6E-409C-BE32-E72D297353CC}">
              <c16:uniqueId val="{00000002-48D0-49B9-BAEF-01D5D12C124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B3A-45CA-ACC9-F96CCBB44A2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B3A-45CA-ACC9-F96CCBB44A2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B3A-45CA-ACC9-F96CCBB44A25}"/>
            </c:ext>
          </c:extLst>
        </c:ser>
        <c:ser>
          <c:idx val="3"/>
          <c:order val="3"/>
          <c:tx>
            <c:strRef>
              <c:f>データシート!$A$30</c:f>
              <c:strCache>
                <c:ptCount val="1"/>
                <c:pt idx="0">
                  <c:v>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6B3A-45CA-ACC9-F96CCBB44A25}"/>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0.16</c:v>
                </c:pt>
                <c:pt idx="2">
                  <c:v>#N/A</c:v>
                </c:pt>
                <c:pt idx="3">
                  <c:v>0.15</c:v>
                </c:pt>
                <c:pt idx="4">
                  <c:v>#N/A</c:v>
                </c:pt>
                <c:pt idx="5">
                  <c:v>0.24</c:v>
                </c:pt>
                <c:pt idx="6">
                  <c:v>#N/A</c:v>
                </c:pt>
                <c:pt idx="7">
                  <c:v>0.03</c:v>
                </c:pt>
                <c:pt idx="8">
                  <c:v>#N/A</c:v>
                </c:pt>
                <c:pt idx="9">
                  <c:v>0.01</c:v>
                </c:pt>
              </c:numCache>
            </c:numRef>
          </c:val>
          <c:extLst>
            <c:ext xmlns:c16="http://schemas.microsoft.com/office/drawing/2014/chart" uri="{C3380CC4-5D6E-409C-BE32-E72D297353CC}">
              <c16:uniqueId val="{00000004-6B3A-45CA-ACC9-F96CCBB44A25}"/>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1.69</c:v>
                </c:pt>
                <c:pt idx="2">
                  <c:v>#N/A</c:v>
                </c:pt>
                <c:pt idx="3">
                  <c:v>0.7</c:v>
                </c:pt>
                <c:pt idx="4">
                  <c:v>#N/A</c:v>
                </c:pt>
                <c:pt idx="5">
                  <c:v>0.23</c:v>
                </c:pt>
                <c:pt idx="6">
                  <c:v>#N/A</c:v>
                </c:pt>
                <c:pt idx="7">
                  <c:v>0.54</c:v>
                </c:pt>
                <c:pt idx="8">
                  <c:v>#N/A</c:v>
                </c:pt>
                <c:pt idx="9">
                  <c:v>0.48</c:v>
                </c:pt>
              </c:numCache>
            </c:numRef>
          </c:val>
          <c:extLst>
            <c:ext xmlns:c16="http://schemas.microsoft.com/office/drawing/2014/chart" uri="{C3380CC4-5D6E-409C-BE32-E72D297353CC}">
              <c16:uniqueId val="{00000005-6B3A-45CA-ACC9-F96CCBB44A25}"/>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0.74</c:v>
                </c:pt>
                <c:pt idx="2">
                  <c:v>#N/A</c:v>
                </c:pt>
                <c:pt idx="3">
                  <c:v>0.68</c:v>
                </c:pt>
                <c:pt idx="4">
                  <c:v>#N/A</c:v>
                </c:pt>
                <c:pt idx="5">
                  <c:v>0.56000000000000005</c:v>
                </c:pt>
                <c:pt idx="6">
                  <c:v>#N/A</c:v>
                </c:pt>
                <c:pt idx="7">
                  <c:v>0.97</c:v>
                </c:pt>
                <c:pt idx="8">
                  <c:v>#N/A</c:v>
                </c:pt>
                <c:pt idx="9">
                  <c:v>1.1000000000000001</c:v>
                </c:pt>
              </c:numCache>
            </c:numRef>
          </c:val>
          <c:extLst>
            <c:ext xmlns:c16="http://schemas.microsoft.com/office/drawing/2014/chart" uri="{C3380CC4-5D6E-409C-BE32-E72D297353CC}">
              <c16:uniqueId val="{00000006-6B3A-45CA-ACC9-F96CCBB44A25}"/>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3.24</c:v>
                </c:pt>
                <c:pt idx="2">
                  <c:v>#N/A</c:v>
                </c:pt>
                <c:pt idx="3">
                  <c:v>4.32</c:v>
                </c:pt>
                <c:pt idx="4">
                  <c:v>#N/A</c:v>
                </c:pt>
                <c:pt idx="5">
                  <c:v>5.73</c:v>
                </c:pt>
                <c:pt idx="6">
                  <c:v>#N/A</c:v>
                </c:pt>
                <c:pt idx="7">
                  <c:v>5.16</c:v>
                </c:pt>
                <c:pt idx="8">
                  <c:v>#N/A</c:v>
                </c:pt>
                <c:pt idx="9">
                  <c:v>4.6900000000000004</c:v>
                </c:pt>
              </c:numCache>
            </c:numRef>
          </c:val>
          <c:extLst>
            <c:ext xmlns:c16="http://schemas.microsoft.com/office/drawing/2014/chart" uri="{C3380CC4-5D6E-409C-BE32-E72D297353CC}">
              <c16:uniqueId val="{00000007-6B3A-45CA-ACC9-F96CCBB44A2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6.95</c:v>
                </c:pt>
                <c:pt idx="2">
                  <c:v>#N/A</c:v>
                </c:pt>
                <c:pt idx="3">
                  <c:v>4.66</c:v>
                </c:pt>
                <c:pt idx="4">
                  <c:v>#N/A</c:v>
                </c:pt>
                <c:pt idx="5">
                  <c:v>6.48</c:v>
                </c:pt>
                <c:pt idx="6">
                  <c:v>#N/A</c:v>
                </c:pt>
                <c:pt idx="7">
                  <c:v>6.31</c:v>
                </c:pt>
                <c:pt idx="8">
                  <c:v>#N/A</c:v>
                </c:pt>
                <c:pt idx="9">
                  <c:v>8.4600000000000009</c:v>
                </c:pt>
              </c:numCache>
            </c:numRef>
          </c:val>
          <c:extLst>
            <c:ext xmlns:c16="http://schemas.microsoft.com/office/drawing/2014/chart" uri="{C3380CC4-5D6E-409C-BE32-E72D297353CC}">
              <c16:uniqueId val="{00000008-6B3A-45CA-ACC9-F96CCBB44A2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17.579999999999998</c:v>
                </c:pt>
                <c:pt idx="2">
                  <c:v>#N/A</c:v>
                </c:pt>
                <c:pt idx="3">
                  <c:v>17.399999999999999</c:v>
                </c:pt>
                <c:pt idx="4">
                  <c:v>#N/A</c:v>
                </c:pt>
                <c:pt idx="5">
                  <c:v>16.989999999999998</c:v>
                </c:pt>
                <c:pt idx="6">
                  <c:v>#N/A</c:v>
                </c:pt>
                <c:pt idx="7">
                  <c:v>14.39</c:v>
                </c:pt>
                <c:pt idx="8">
                  <c:v>#N/A</c:v>
                </c:pt>
                <c:pt idx="9">
                  <c:v>11.2</c:v>
                </c:pt>
              </c:numCache>
            </c:numRef>
          </c:val>
          <c:extLst>
            <c:ext xmlns:c16="http://schemas.microsoft.com/office/drawing/2014/chart" uri="{C3380CC4-5D6E-409C-BE32-E72D297353CC}">
              <c16:uniqueId val="{00000009-6B3A-45CA-ACC9-F96CCBB44A2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4084</c:v>
                </c:pt>
                <c:pt idx="5">
                  <c:v>3976</c:v>
                </c:pt>
                <c:pt idx="8">
                  <c:v>4090</c:v>
                </c:pt>
                <c:pt idx="11">
                  <c:v>4051</c:v>
                </c:pt>
                <c:pt idx="14">
                  <c:v>4177</c:v>
                </c:pt>
              </c:numCache>
            </c:numRef>
          </c:val>
          <c:extLst>
            <c:ext xmlns:c16="http://schemas.microsoft.com/office/drawing/2014/chart" uri="{C3380CC4-5D6E-409C-BE32-E72D297353CC}">
              <c16:uniqueId val="{00000000-EB5C-4824-B667-D39238AFA97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B5C-4824-B667-D39238AFA97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34</c:v>
                </c:pt>
                <c:pt idx="3">
                  <c:v>36</c:v>
                </c:pt>
                <c:pt idx="6">
                  <c:v>38</c:v>
                </c:pt>
                <c:pt idx="9">
                  <c:v>122</c:v>
                </c:pt>
                <c:pt idx="12">
                  <c:v>176</c:v>
                </c:pt>
              </c:numCache>
            </c:numRef>
          </c:val>
          <c:extLst>
            <c:ext xmlns:c16="http://schemas.microsoft.com/office/drawing/2014/chart" uri="{C3380CC4-5D6E-409C-BE32-E72D297353CC}">
              <c16:uniqueId val="{00000002-EB5C-4824-B667-D39238AFA97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14</c:v>
                </c:pt>
                <c:pt idx="3">
                  <c:v>18</c:v>
                </c:pt>
                <c:pt idx="6">
                  <c:v>13</c:v>
                </c:pt>
                <c:pt idx="9">
                  <c:v>18</c:v>
                </c:pt>
                <c:pt idx="12">
                  <c:v>19</c:v>
                </c:pt>
              </c:numCache>
            </c:numRef>
          </c:val>
          <c:extLst>
            <c:ext xmlns:c16="http://schemas.microsoft.com/office/drawing/2014/chart" uri="{C3380CC4-5D6E-409C-BE32-E72D297353CC}">
              <c16:uniqueId val="{00000003-EB5C-4824-B667-D39238AFA97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637</c:v>
                </c:pt>
                <c:pt idx="3">
                  <c:v>532</c:v>
                </c:pt>
                <c:pt idx="6">
                  <c:v>679</c:v>
                </c:pt>
                <c:pt idx="9">
                  <c:v>555</c:v>
                </c:pt>
                <c:pt idx="12">
                  <c:v>550</c:v>
                </c:pt>
              </c:numCache>
            </c:numRef>
          </c:val>
          <c:extLst>
            <c:ext xmlns:c16="http://schemas.microsoft.com/office/drawing/2014/chart" uri="{C3380CC4-5D6E-409C-BE32-E72D297353CC}">
              <c16:uniqueId val="{00000004-EB5C-4824-B667-D39238AFA97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15</c:v>
                </c:pt>
                <c:pt idx="3">
                  <c:v>15</c:v>
                </c:pt>
                <c:pt idx="6">
                  <c:v>15</c:v>
                </c:pt>
                <c:pt idx="9">
                  <c:v>15</c:v>
                </c:pt>
                <c:pt idx="12">
                  <c:v>15</c:v>
                </c:pt>
              </c:numCache>
            </c:numRef>
          </c:val>
          <c:extLst>
            <c:ext xmlns:c16="http://schemas.microsoft.com/office/drawing/2014/chart" uri="{C3380CC4-5D6E-409C-BE32-E72D297353CC}">
              <c16:uniqueId val="{00000005-EB5C-4824-B667-D39238AFA97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B5C-4824-B667-D39238AFA97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4138</c:v>
                </c:pt>
                <c:pt idx="3">
                  <c:v>3786</c:v>
                </c:pt>
                <c:pt idx="6">
                  <c:v>3635</c:v>
                </c:pt>
                <c:pt idx="9">
                  <c:v>3608</c:v>
                </c:pt>
                <c:pt idx="12">
                  <c:v>3917</c:v>
                </c:pt>
              </c:numCache>
            </c:numRef>
          </c:val>
          <c:extLst>
            <c:ext xmlns:c16="http://schemas.microsoft.com/office/drawing/2014/chart" uri="{C3380CC4-5D6E-409C-BE32-E72D297353CC}">
              <c16:uniqueId val="{00000007-EB5C-4824-B667-D39238AFA97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754</c:v>
                </c:pt>
                <c:pt idx="2">
                  <c:v>#N/A</c:v>
                </c:pt>
                <c:pt idx="3">
                  <c:v>#N/A</c:v>
                </c:pt>
                <c:pt idx="4">
                  <c:v>411</c:v>
                </c:pt>
                <c:pt idx="5">
                  <c:v>#N/A</c:v>
                </c:pt>
                <c:pt idx="6">
                  <c:v>#N/A</c:v>
                </c:pt>
                <c:pt idx="7">
                  <c:v>290</c:v>
                </c:pt>
                <c:pt idx="8">
                  <c:v>#N/A</c:v>
                </c:pt>
                <c:pt idx="9">
                  <c:v>#N/A</c:v>
                </c:pt>
                <c:pt idx="10">
                  <c:v>267</c:v>
                </c:pt>
                <c:pt idx="11">
                  <c:v>#N/A</c:v>
                </c:pt>
                <c:pt idx="12">
                  <c:v>#N/A</c:v>
                </c:pt>
                <c:pt idx="13">
                  <c:v>500</c:v>
                </c:pt>
                <c:pt idx="14">
                  <c:v>#N/A</c:v>
                </c:pt>
              </c:numCache>
            </c:numRef>
          </c:val>
          <c:smooth val="0"/>
          <c:extLst>
            <c:ext xmlns:c16="http://schemas.microsoft.com/office/drawing/2014/chart" uri="{C3380CC4-5D6E-409C-BE32-E72D297353CC}">
              <c16:uniqueId val="{00000008-EB5C-4824-B667-D39238AFA97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37372</c:v>
                </c:pt>
                <c:pt idx="5">
                  <c:v>36861</c:v>
                </c:pt>
                <c:pt idx="8">
                  <c:v>36535</c:v>
                </c:pt>
                <c:pt idx="11">
                  <c:v>36451</c:v>
                </c:pt>
                <c:pt idx="14">
                  <c:v>36571</c:v>
                </c:pt>
              </c:numCache>
            </c:numRef>
          </c:val>
          <c:extLst>
            <c:ext xmlns:c16="http://schemas.microsoft.com/office/drawing/2014/chart" uri="{C3380CC4-5D6E-409C-BE32-E72D297353CC}">
              <c16:uniqueId val="{00000000-ECAD-4E84-96FE-C0362B3EA3E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8986</c:v>
                </c:pt>
                <c:pt idx="5">
                  <c:v>9833</c:v>
                </c:pt>
                <c:pt idx="8">
                  <c:v>11216</c:v>
                </c:pt>
                <c:pt idx="11">
                  <c:v>12038</c:v>
                </c:pt>
                <c:pt idx="14">
                  <c:v>13596</c:v>
                </c:pt>
              </c:numCache>
            </c:numRef>
          </c:val>
          <c:extLst>
            <c:ext xmlns:c16="http://schemas.microsoft.com/office/drawing/2014/chart" uri="{C3380CC4-5D6E-409C-BE32-E72D297353CC}">
              <c16:uniqueId val="{00000001-ECAD-4E84-96FE-C0362B3EA3E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7411</c:v>
                </c:pt>
                <c:pt idx="5">
                  <c:v>7665</c:v>
                </c:pt>
                <c:pt idx="8">
                  <c:v>9525</c:v>
                </c:pt>
                <c:pt idx="11">
                  <c:v>9305</c:v>
                </c:pt>
                <c:pt idx="14">
                  <c:v>10700</c:v>
                </c:pt>
              </c:numCache>
            </c:numRef>
          </c:val>
          <c:extLst>
            <c:ext xmlns:c16="http://schemas.microsoft.com/office/drawing/2014/chart" uri="{C3380CC4-5D6E-409C-BE32-E72D297353CC}">
              <c16:uniqueId val="{00000002-ECAD-4E84-96FE-C0362B3EA3E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CAD-4E84-96FE-C0362B3EA3E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CAD-4E84-96FE-C0362B3EA3E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CAD-4E84-96FE-C0362B3EA3E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4895</c:v>
                </c:pt>
                <c:pt idx="3">
                  <c:v>4315</c:v>
                </c:pt>
                <c:pt idx="6">
                  <c:v>4489</c:v>
                </c:pt>
                <c:pt idx="9">
                  <c:v>4452</c:v>
                </c:pt>
                <c:pt idx="12">
                  <c:v>4493</c:v>
                </c:pt>
              </c:numCache>
            </c:numRef>
          </c:val>
          <c:extLst>
            <c:ext xmlns:c16="http://schemas.microsoft.com/office/drawing/2014/chart" uri="{C3380CC4-5D6E-409C-BE32-E72D297353CC}">
              <c16:uniqueId val="{00000006-ECAD-4E84-96FE-C0362B3EA3E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250</c:v>
                </c:pt>
                <c:pt idx="3">
                  <c:v>230</c:v>
                </c:pt>
                <c:pt idx="6">
                  <c:v>241</c:v>
                </c:pt>
                <c:pt idx="9">
                  <c:v>255</c:v>
                </c:pt>
                <c:pt idx="12">
                  <c:v>269</c:v>
                </c:pt>
              </c:numCache>
            </c:numRef>
          </c:val>
          <c:extLst>
            <c:ext xmlns:c16="http://schemas.microsoft.com/office/drawing/2014/chart" uri="{C3380CC4-5D6E-409C-BE32-E72D297353CC}">
              <c16:uniqueId val="{00000007-ECAD-4E84-96FE-C0362B3EA3E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5508</c:v>
                </c:pt>
                <c:pt idx="3">
                  <c:v>4355</c:v>
                </c:pt>
                <c:pt idx="6">
                  <c:v>5162</c:v>
                </c:pt>
                <c:pt idx="9">
                  <c:v>4855</c:v>
                </c:pt>
                <c:pt idx="12">
                  <c:v>5111</c:v>
                </c:pt>
              </c:numCache>
            </c:numRef>
          </c:val>
          <c:extLst>
            <c:ext xmlns:c16="http://schemas.microsoft.com/office/drawing/2014/chart" uri="{C3380CC4-5D6E-409C-BE32-E72D297353CC}">
              <c16:uniqueId val="{00000008-ECAD-4E84-96FE-C0362B3EA3E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2653</c:v>
                </c:pt>
                <c:pt idx="3">
                  <c:v>2524</c:v>
                </c:pt>
                <c:pt idx="6">
                  <c:v>2389</c:v>
                </c:pt>
                <c:pt idx="9">
                  <c:v>2213</c:v>
                </c:pt>
                <c:pt idx="12">
                  <c:v>5452</c:v>
                </c:pt>
              </c:numCache>
            </c:numRef>
          </c:val>
          <c:extLst>
            <c:ext xmlns:c16="http://schemas.microsoft.com/office/drawing/2014/chart" uri="{C3380CC4-5D6E-409C-BE32-E72D297353CC}">
              <c16:uniqueId val="{00000009-ECAD-4E84-96FE-C0362B3EA3E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48967</c:v>
                </c:pt>
                <c:pt idx="3">
                  <c:v>50691</c:v>
                </c:pt>
                <c:pt idx="6">
                  <c:v>52522</c:v>
                </c:pt>
                <c:pt idx="9">
                  <c:v>55487</c:v>
                </c:pt>
                <c:pt idx="12">
                  <c:v>60940</c:v>
                </c:pt>
              </c:numCache>
            </c:numRef>
          </c:val>
          <c:extLst>
            <c:ext xmlns:c16="http://schemas.microsoft.com/office/drawing/2014/chart" uri="{C3380CC4-5D6E-409C-BE32-E72D297353CC}">
              <c16:uniqueId val="{0000000A-ECAD-4E84-96FE-C0362B3EA3E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8504</c:v>
                </c:pt>
                <c:pt idx="2">
                  <c:v>#N/A</c:v>
                </c:pt>
                <c:pt idx="3">
                  <c:v>#N/A</c:v>
                </c:pt>
                <c:pt idx="4">
                  <c:v>7756</c:v>
                </c:pt>
                <c:pt idx="5">
                  <c:v>#N/A</c:v>
                </c:pt>
                <c:pt idx="6">
                  <c:v>#N/A</c:v>
                </c:pt>
                <c:pt idx="7">
                  <c:v>7526</c:v>
                </c:pt>
                <c:pt idx="8">
                  <c:v>#N/A</c:v>
                </c:pt>
                <c:pt idx="9">
                  <c:v>#N/A</c:v>
                </c:pt>
                <c:pt idx="10">
                  <c:v>9468</c:v>
                </c:pt>
                <c:pt idx="11">
                  <c:v>#N/A</c:v>
                </c:pt>
                <c:pt idx="12">
                  <c:v>#N/A</c:v>
                </c:pt>
                <c:pt idx="13">
                  <c:v>15398</c:v>
                </c:pt>
                <c:pt idx="14">
                  <c:v>#N/A</c:v>
                </c:pt>
              </c:numCache>
            </c:numRef>
          </c:val>
          <c:smooth val="0"/>
          <c:extLst>
            <c:ext xmlns:c16="http://schemas.microsoft.com/office/drawing/2014/chart" uri="{C3380CC4-5D6E-409C-BE32-E72D297353CC}">
              <c16:uniqueId val="{0000000B-ECAD-4E84-96FE-C0362B3EA3E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4533</c:v>
                </c:pt>
                <c:pt idx="1">
                  <c:v>4533</c:v>
                </c:pt>
                <c:pt idx="2">
                  <c:v>4533</c:v>
                </c:pt>
              </c:numCache>
            </c:numRef>
          </c:val>
          <c:extLst>
            <c:ext xmlns:c16="http://schemas.microsoft.com/office/drawing/2014/chart" uri="{C3380CC4-5D6E-409C-BE32-E72D297353CC}">
              <c16:uniqueId val="{00000000-F4A8-4CBE-BF55-0AC7440EC56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33</c:v>
                </c:pt>
                <c:pt idx="1">
                  <c:v>33</c:v>
                </c:pt>
                <c:pt idx="2">
                  <c:v>737</c:v>
                </c:pt>
              </c:numCache>
            </c:numRef>
          </c:val>
          <c:extLst>
            <c:ext xmlns:c16="http://schemas.microsoft.com/office/drawing/2014/chart" uri="{C3380CC4-5D6E-409C-BE32-E72D297353CC}">
              <c16:uniqueId val="{00000001-F4A8-4CBE-BF55-0AC7440EC56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3526</c:v>
                </c:pt>
                <c:pt idx="1">
                  <c:v>3212</c:v>
                </c:pt>
                <c:pt idx="2">
                  <c:v>4128</c:v>
                </c:pt>
              </c:numCache>
            </c:numRef>
          </c:val>
          <c:extLst>
            <c:ext xmlns:c16="http://schemas.microsoft.com/office/drawing/2014/chart" uri="{C3380CC4-5D6E-409C-BE32-E72D297353CC}">
              <c16:uniqueId val="{00000002-F4A8-4CBE-BF55-0AC7440EC56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{E8D60D02-27B7-436D-A16E-79C6B79700FB}</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7564-4F2C-957C-BBB85323511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{76B0F1A4-7006-4E95-88DE-CC0C53DA9B9A}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564-4F2C-957C-BBB85323511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{EF4EC536-9105-437C-8718-F0D8E2C1402A}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564-4F2C-957C-BBB85323511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{9BEC4466-19CA-455A-9C9A-BA6081CACBFE}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564-4F2C-957C-BBB85323511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{7331BAFB-C07F-4C94-9EF0-ED05B5C7C3C2}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564-4F2C-957C-BBB853235115}"/>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{11FE7C40-9B41-4111-ACF6-46B40AC6B25D}</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7564-4F2C-957C-BBB853235115}"/>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{07927161-F120-460C-BC87-6B150CF16D3F}</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7564-4F2C-957C-BBB853235115}"/>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{447D23B5-11D9-438D-8135-5E1F159C6EDB}</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7564-4F2C-957C-BBB853235115}"/>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{E0B10BC9-066D-49A0-AD2F-344DDFCC3656}</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7564-4F2C-957C-BBB85323511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45.5</c:v>
                </c:pt>
                <c:pt idx="8">
                  <c:v>45.8</c:v>
                </c:pt>
                <c:pt idx="16">
                  <c:v>40.200000000000003</c:v>
                </c:pt>
                <c:pt idx="24">
                  <c:v>48.6</c:v>
                </c:pt>
                <c:pt idx="32">
                  <c:v>47.6</c:v>
                </c:pt>
              </c:numCache>
            </c:numRef>
          </c:xVal>
          <c:yVal>
            <c:numRef>
              <c:f>公会計指標分析・財政指標組合せ分析表!$BP$51:$DC$51</c:f>
              <c:numCache>
                <c:formatCode>#,##0.0;"▲ "#,##0.0</c:formatCode>
                <c:ptCount val="40"/>
                <c:pt idx="0">
                  <c:v>30.6</c:v>
                </c:pt>
                <c:pt idx="8">
                  <c:v>27.1</c:v>
                </c:pt>
                <c:pt idx="16">
                  <c:v>25.4</c:v>
                </c:pt>
                <c:pt idx="24">
                  <c:v>30.4</c:v>
                </c:pt>
                <c:pt idx="32">
                  <c:v>45.1</c:v>
                </c:pt>
              </c:numCache>
            </c:numRef>
          </c:yVal>
          <c:smooth val="0"/>
          <c:extLst>
            <c:ext xmlns:c16="http://schemas.microsoft.com/office/drawing/2014/chart" uri="{C3380CC4-5D6E-409C-BE32-E72D297353CC}">
              <c16:uniqueId val="{00000009-7564-4F2C-957C-BBB85323511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{61AD23BA-64B6-4D9B-80FB-3CFD25869168}</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7564-4F2C-957C-BBB85323511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{1DE64C4F-02B8-46A8-BF3C-2D00FC4BACE5}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564-4F2C-957C-BBB85323511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{82606D61-2098-4723-848E-AAEFE061C57D}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564-4F2C-957C-BBB85323511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{885F8B83-A386-4B4A-B3E8-FE8C0E7FEEBD}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564-4F2C-957C-BBB85323511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{77A7DD98-274B-4C2D-A908-98A6E455FC40}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564-4F2C-957C-BBB853235115}"/>
                </c:ext>
              </c:extLst>
            </c:dLbl>
            <c:dLbl>
              <c:idx val="8"/>
              <c:layout>
                <c:manualLayout>
                  <c:x val="0"/>
                  <c:y val="1.3777982864375357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{73C30CD5-6F02-4B21-8EAB-4E5EE08FCC7F}</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7564-4F2C-957C-BBB853235115}"/>
                </c:ext>
              </c:extLst>
            </c:dLbl>
            <c:dLbl>
              <c:idx val="16"/>
              <c:layout>
                <c:manualLayout>
                  <c:x val="0"/>
                  <c:y val="-1.0908428242129595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{80BC8051-8C05-4D69-A87A-E681F5B88A16}</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7564-4F2C-957C-BBB853235115}"/>
                </c:ext>
              </c:extLst>
            </c:dLbl>
            <c:dLbl>
              <c:idx val="24"/>
              <c:layout>
                <c:manualLayout>
                  <c:x val="0"/>
                  <c:y val="4.5474874345975639E-3"/>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{2EC5E5D2-69DD-4037-9DB6-A294AA8D0315}</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7564-4F2C-957C-BBB853235115}"/>
                </c:ext>
              </c:extLst>
            </c:dLbl>
            <c:dLbl>
              <c:idx val="32"/>
              <c:layout>
                <c:manualLayout>
                  <c:x val="0"/>
                  <c:y val="-7.4170420568433265E-3"/>
                </c:manualLayout>
              </c:layout>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{132FE4B1-30B9-46D6-AF53-620EDF4CEC96}</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7564-4F2C-957C-BBB85323511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58.9</c:v>
                </c:pt>
                <c:pt idx="8">
                  <c:v>59.4</c:v>
                </c:pt>
                <c:pt idx="16">
                  <c:v>60.2</c:v>
                </c:pt>
                <c:pt idx="24">
                  <c:v>61</c:v>
                </c:pt>
                <c:pt idx="32">
                  <c:v>62.1</c:v>
                </c:pt>
              </c:numCache>
            </c:numRef>
          </c:xVal>
          <c:yVal>
            <c:numRef>
              <c:f>公会計指標分析・財政指標組合せ分析表!$BP$55:$DC$55</c:f>
              <c:numCache>
                <c:formatCode>#,##0.0;"▲ "#,##0.0</c:formatCode>
                <c:ptCount val="40"/>
                <c:pt idx="0">
                  <c:v>17.399999999999999</c:v>
                </c:pt>
                <c:pt idx="8">
                  <c:v>12.1</c:v>
                </c:pt>
                <c:pt idx="16">
                  <c:v>11.2</c:v>
                </c:pt>
                <c:pt idx="24">
                  <c:v>7.1</c:v>
                </c:pt>
                <c:pt idx="32">
                  <c:v>5</c:v>
                </c:pt>
              </c:numCache>
            </c:numRef>
          </c:yVal>
          <c:smooth val="0"/>
          <c:extLst>
            <c:ext xmlns:c16="http://schemas.microsoft.com/office/drawing/2014/chart" uri="{C3380CC4-5D6E-409C-BE32-E72D297353CC}">
              <c16:uniqueId val="{00000013-7564-4F2C-957C-BBB853235115}"/>
            </c:ext>
          </c:extLst>
        </c:ser>
        <c:dLbls>
          <c:showLegendKey val="0"/>
          <c:showVal val="1"/>
          <c:showCatName val="0"/>
          <c:showSerName val="0"/>
          <c:showPercent val="0"/>
          <c:showBubbleSize val="0"/>
        </c:dLbls>
        <c:axId val="46179840"/>
        <c:axId val="46181760"/>
      </c:scatterChart>
      <c:valAx>
        <c:axId val="46179840"/>
        <c:scaling>
          <c:orientation val="maxMin"/>
          <c:max val="70"/>
          <c:min val="3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{6954FFED-E4BC-46EF-8C52-3F2E0BE2EE3E}</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AD11-4459-95D6-293E73FD4AA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{55F1BA7D-592B-4EFF-9411-5E9CC70D1ACC}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D11-4459-95D6-293E73FD4AA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{F996E4B7-B7B7-4195-936C-3FA15718AB28}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D11-4459-95D6-293E73FD4AA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{5ABD88EB-A117-469A-A3F1-453376493FED}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D11-4459-95D6-293E73FD4AA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{DC24606D-7C6F-4F02-861F-F1FC251BAA4A}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D11-4459-95D6-293E73FD4AA0}"/>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{1D309AF3-DD32-461A-A5C0-0BF09CF9591A}</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AD11-4459-95D6-293E73FD4AA0}"/>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{B3C95D87-B44D-4031-9FC9-E93CFAE674CB}</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AD11-4459-95D6-293E73FD4AA0}"/>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{FFC372E4-7A3F-42FE-94B2-5BADCA9044D6}</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AD11-4459-95D6-293E73FD4AA0}"/>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{B8840A53-29D0-4E8E-936B-1ABACF69A102}</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AD11-4459-95D6-293E73FD4AA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3.3</c:v>
                </c:pt>
                <c:pt idx="8">
                  <c:v>2.5</c:v>
                </c:pt>
                <c:pt idx="16">
                  <c:v>1.7</c:v>
                </c:pt>
                <c:pt idx="24">
                  <c:v>1</c:v>
                </c:pt>
                <c:pt idx="32">
                  <c:v>1.1000000000000001</c:v>
                </c:pt>
              </c:numCache>
            </c:numRef>
          </c:xVal>
          <c:yVal>
            <c:numRef>
              <c:f>公会計指標分析・財政指標組合せ分析表!$BP$73:$DC$73</c:f>
              <c:numCache>
                <c:formatCode>#,##0.0;"▲ "#,##0.0</c:formatCode>
                <c:ptCount val="40"/>
                <c:pt idx="0">
                  <c:v>30.6</c:v>
                </c:pt>
                <c:pt idx="8">
                  <c:v>27.1</c:v>
                </c:pt>
                <c:pt idx="16">
                  <c:v>25.4</c:v>
                </c:pt>
                <c:pt idx="24">
                  <c:v>30.4</c:v>
                </c:pt>
                <c:pt idx="32">
                  <c:v>45.1</c:v>
                </c:pt>
              </c:numCache>
            </c:numRef>
          </c:yVal>
          <c:smooth val="0"/>
          <c:extLst>
            <c:ext xmlns:c16="http://schemas.microsoft.com/office/drawing/2014/chart" uri="{C3380CC4-5D6E-409C-BE32-E72D297353CC}">
              <c16:uniqueId val="{00000009-AD11-4459-95D6-293E73FD4AA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{6595F845-6BC7-4CA4-AD6F-2FF2141FA3EB}</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AD11-4459-95D6-293E73FD4AA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{F100F313-A3BE-429C-999B-208FC238BEAF}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D11-4459-95D6-293E73FD4AA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{B7286501-8CBB-4C85-A4BD-34297021ADA2}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D11-4459-95D6-293E73FD4AA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{1645720D-AC8C-4948-A156-9D27AA535508}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D11-4459-95D6-293E73FD4AA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{A2950ACA-9EC3-4682-9836-FCE493FEF9E2}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D11-4459-95D6-293E73FD4AA0}"/>
                </c:ext>
              </c:extLst>
            </c:dLbl>
            <c:dLbl>
              <c:idx val="8"/>
              <c:layout>
                <c:manualLayout>
                  <c:x val="0"/>
                  <c:y val="1.307720286292209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{38394272-F7B6-401B-BB48-BB4AAEA50F29}</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AD11-4459-95D6-293E73FD4AA0}"/>
                </c:ext>
              </c:extLst>
            </c:dLbl>
            <c:dLbl>
              <c:idx val="16"/>
              <c:layout>
                <c:manualLayout>
                  <c:x val="0"/>
                  <c:y val="-1.307720286292213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{8B1176A7-8CCD-408B-B879-5BCF4EE43073}</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AD11-4459-95D6-293E73FD4AA0}"/>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{E334B3EC-F6CF-4A81-B756-310EF2D30409}</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AD11-4459-95D6-293E73FD4AA0}"/>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{CCE0CF0A-37CA-411B-B45F-D088DF7CD154}</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AD11-4459-95D6-293E73FD4AA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3.6</c:v>
                </c:pt>
                <c:pt idx="8">
                  <c:v>3.5</c:v>
                </c:pt>
                <c:pt idx="16">
                  <c:v>3.5</c:v>
                </c:pt>
                <c:pt idx="24">
                  <c:v>3.4</c:v>
                </c:pt>
                <c:pt idx="32">
                  <c:v>3.6</c:v>
                </c:pt>
              </c:numCache>
            </c:numRef>
          </c:xVal>
          <c:yVal>
            <c:numRef>
              <c:f>公会計指標分析・財政指標組合せ分析表!$BP$77:$DC$77</c:f>
              <c:numCache>
                <c:formatCode>#,##0.0;"▲ "#,##0.0</c:formatCode>
                <c:ptCount val="40"/>
                <c:pt idx="0">
                  <c:v>17.399999999999999</c:v>
                </c:pt>
                <c:pt idx="8">
                  <c:v>12.1</c:v>
                </c:pt>
                <c:pt idx="16">
                  <c:v>11.2</c:v>
                </c:pt>
                <c:pt idx="24">
                  <c:v>7.1</c:v>
                </c:pt>
                <c:pt idx="32">
                  <c:v>5</c:v>
                </c:pt>
              </c:numCache>
            </c:numRef>
          </c:yVal>
          <c:smooth val="0"/>
          <c:extLst>
            <c:ext xmlns:c16="http://schemas.microsoft.com/office/drawing/2014/chart" uri="{C3380CC4-5D6E-409C-BE32-E72D297353CC}">
              <c16:uniqueId val="{00000013-AD11-4459-95D6-293E73FD4AA0}"/>
            </c:ext>
          </c:extLst>
        </c:ser>
        <c:dLbls>
          <c:showLegendKey val="0"/>
          <c:showVal val="1"/>
          <c:showCatName val="0"/>
          <c:showSerName val="0"/>
          <c:showPercent val="0"/>
          <c:showBubbleSize val="0"/>
        </c:dLbls>
        <c:axId val="84219776"/>
        <c:axId val="84234240"/>
      </c:scatterChart>
      <c:valAx>
        <c:axId val="84219776"/>
        <c:scaling>
          <c:orientation val="maxMin"/>
          <c:max val="4"/>
          <c:min val="0"/>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2F43519F-21AE-4346-BB11-CF49D794CACA}"/>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DDEDF4F7-39F5-471B-9374-CC6DAF7620DC}"/>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千葉県流山市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204,512
201,353
35.32
86,775,249
82,867,764
3,142,411
37,119,272
60,939,868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45.1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つくばエクスプレス</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沿線開発事業やマーケティング活動等により、住民誘致や企業誘致による個人市民税、法人市民税、固定資産税等の確保、さらには、誘致企業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市民雇用による住民税の増収等を心がけており、全国平均を大きく上回っている。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35278</xdr:rowOff>
    </xdr:from>
    <xdr:to>
      <xdr:col>23</xdr:col>
      <xdr:colOff>133350</xdr:colOff>
      <xdr:row>44</xdr:row>
      <xdr:rowOff>44450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207478"/>
          <a:ext cx="0" cy="13807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121655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5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35278</xdr:rowOff>
    </xdr:from>
    <xdr:to>
      <xdr:col>24</xdr:col>
      <xdr:colOff>12700</xdr:colOff>
      <xdr:row>36</xdr:row>
      <xdr:rowOff>35278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20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59972</xdr:rowOff>
    </xdr:from>
    <xdr:to>
      <xdr:col>23</xdr:col>
      <xdr:colOff>133350</xdr:colOff>
      <xdr:row>40</xdr:row>
      <xdr:rowOff>73378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917972"/>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21466</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8794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49389</xdr:rowOff>
    </xdr:from>
    <xdr:to>
      <xdr:col>23</xdr:col>
      <xdr:colOff>184150</xdr:colOff>
      <xdr:row>40</xdr:row>
      <xdr:rowOff>150989</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0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59972</xdr:rowOff>
    </xdr:from>
    <xdr:to>
      <xdr:col>19</xdr:col>
      <xdr:colOff>133350</xdr:colOff>
      <xdr:row>40</xdr:row>
      <xdr:rowOff>59972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9179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62795</xdr:rowOff>
    </xdr:from>
    <xdr:to>
      <xdr:col>19</xdr:col>
      <xdr:colOff>184150</xdr:colOff>
      <xdr:row>40</xdr:row>
      <xdr:rowOff>164395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149172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07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59972</xdr:rowOff>
    </xdr:from>
    <xdr:to>
      <xdr:col>15</xdr:col>
      <xdr:colOff>82550</xdr:colOff>
      <xdr:row>40</xdr:row>
      <xdr:rowOff>73378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69179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89605</xdr:rowOff>
    </xdr:from>
    <xdr:to>
      <xdr:col>15</xdr:col>
      <xdr:colOff>133350</xdr:colOff>
      <xdr:row>41</xdr:row>
      <xdr:rowOff>19755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4532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3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73378</xdr:rowOff>
    </xdr:from>
    <xdr:to>
      <xdr:col>11</xdr:col>
      <xdr:colOff>31750</xdr:colOff>
      <xdr:row>40</xdr:row>
      <xdr:rowOff>86783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9313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89605</xdr:rowOff>
    </xdr:from>
    <xdr:to>
      <xdr:col>11</xdr:col>
      <xdr:colOff>82550</xdr:colOff>
      <xdr:row>41</xdr:row>
      <xdr:rowOff>19755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4532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3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162577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22578</xdr:rowOff>
    </xdr:from>
    <xdr:to>
      <xdr:col>23</xdr:col>
      <xdr:colOff>184150</xdr:colOff>
      <xdr:row>40</xdr:row>
      <xdr:rowOff>124178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8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39105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725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9172</xdr:rowOff>
    </xdr:from>
    <xdr:to>
      <xdr:col>19</xdr:col>
      <xdr:colOff>184150</xdr:colOff>
      <xdr:row>40</xdr:row>
      <xdr:rowOff>110772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120949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63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9172</xdr:rowOff>
    </xdr:from>
    <xdr:to>
      <xdr:col>15</xdr:col>
      <xdr:colOff>133350</xdr:colOff>
      <xdr:row>40</xdr:row>
      <xdr:rowOff>110772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120949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63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22578</xdr:rowOff>
    </xdr:from>
    <xdr:to>
      <xdr:col>11</xdr:col>
      <xdr:colOff>82550</xdr:colOff>
      <xdr:row>40</xdr:row>
      <xdr:rowOff>124178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8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134355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6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35983</xdr:rowOff>
    </xdr:from>
    <xdr:to>
      <xdr:col>7</xdr:col>
      <xdr:colOff>31750</xdr:colOff>
      <xdr:row>40</xdr:row>
      <xdr:rowOff>137583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147760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・人口増加に伴い、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分子となる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扶助費や補助費の増加が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あるものの、</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分母となる経常一般財源等と臨時財政対策債発行額</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が分子の増加額を大きく上回るため、昨年度より経常収支比率は減少した。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・前年同様、全国平均を下回っているが、引き続き事業の見直し等を図り、経常経費の削減を図っていく。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143087</xdr:rowOff>
    </xdr:from>
    <xdr:to>
      <xdr:col>23</xdr:col>
      <xdr:colOff>133350</xdr:colOff>
      <xdr:row>67</xdr:row>
      <xdr:rowOff>104140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87187"/>
          <a:ext cx="0" cy="15041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76217</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6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104140</xdr:rowOff>
    </xdr:from>
    <xdr:to>
      <xdr:col>24</xdr:col>
      <xdr:colOff>12700</xdr:colOff>
      <xdr:row>67</xdr:row>
      <xdr:rowOff>104140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58014</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3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143087</xdr:rowOff>
    </xdr:from>
    <xdr:to>
      <xdr:col>24</xdr:col>
      <xdr:colOff>12700</xdr:colOff>
      <xdr:row>58</xdr:row>
      <xdr:rowOff>143087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8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143087</xdr:rowOff>
    </xdr:from>
    <xdr:to>
      <xdr:col>23</xdr:col>
      <xdr:colOff>133350</xdr:colOff>
      <xdr:row>62</xdr:row>
      <xdr:rowOff>4233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087187"/>
          <a:ext cx="838200" cy="54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38117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66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79163</xdr:rowOff>
    </xdr:from>
    <xdr:to>
      <xdr:col>19</xdr:col>
      <xdr:colOff>133350</xdr:colOff>
      <xdr:row>62</xdr:row>
      <xdr:rowOff>4233</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537613"/>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36830</xdr:rowOff>
    </xdr:from>
    <xdr:to>
      <xdr:col>19</xdr:col>
      <xdr:colOff>184150</xdr:colOff>
      <xdr:row>64</xdr:row>
      <xdr:rowOff>138430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123207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109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79163</xdr:rowOff>
    </xdr:from>
    <xdr:to>
      <xdr:col>15</xdr:col>
      <xdr:colOff>82550</xdr:colOff>
      <xdr:row>62</xdr:row>
      <xdr:rowOff>124883</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537613"/>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117263</xdr:rowOff>
    </xdr:from>
    <xdr:to>
      <xdr:col>15</xdr:col>
      <xdr:colOff>133350</xdr:colOff>
      <xdr:row>65</xdr:row>
      <xdr:rowOff>47413</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090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32190</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117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143510</xdr:rowOff>
    </xdr:from>
    <xdr:to>
      <xdr:col>11</xdr:col>
      <xdr:colOff>31750</xdr:colOff>
      <xdr:row>62</xdr:row>
      <xdr:rowOff>124883</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601960"/>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52917</xdr:rowOff>
    </xdr:from>
    <xdr:to>
      <xdr:col>11</xdr:col>
      <xdr:colOff>82550</xdr:colOff>
      <xdr:row>64</xdr:row>
      <xdr:rowOff>154517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139294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11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151977</xdr:rowOff>
    </xdr:from>
    <xdr:to>
      <xdr:col>7</xdr:col>
      <xdr:colOff>31750</xdr:colOff>
      <xdr:row>64</xdr:row>
      <xdr:rowOff>82127</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95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66904</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03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58</xdr:row>
      <xdr:rowOff>92287</xdr:rowOff>
    </xdr:from>
    <xdr:to>
      <xdr:col>23</xdr:col>
      <xdr:colOff>184150</xdr:colOff>
      <xdr:row>59</xdr:row>
      <xdr:rowOff>22437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03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13564</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9957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124883</xdr:rowOff>
    </xdr:from>
    <xdr:to>
      <xdr:col>19</xdr:col>
      <xdr:colOff>184150</xdr:colOff>
      <xdr:row>62</xdr:row>
      <xdr:rowOff>55033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65210</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35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28363</xdr:rowOff>
    </xdr:from>
    <xdr:to>
      <xdr:col>15</xdr:col>
      <xdr:colOff>133350</xdr:colOff>
      <xdr:row>61</xdr:row>
      <xdr:rowOff>129963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4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140140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74083</xdr:rowOff>
    </xdr:from>
    <xdr:to>
      <xdr:col>11</xdr:col>
      <xdr:colOff>82550</xdr:colOff>
      <xdr:row>63</xdr:row>
      <xdr:rowOff>4233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14410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47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92710</xdr:rowOff>
    </xdr:from>
    <xdr:to>
      <xdr:col>7</xdr:col>
      <xdr:colOff>31750</xdr:colOff>
      <xdr:row>62</xdr:row>
      <xdr:rowOff>22860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33037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[121,459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・新型コロナウイルスワクチン接種に係る接種会場の運営業務委託料</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、コールセンター及び予約サポート窓口業務委託料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により物件費が増加した。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人件費は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定員適正化計画に基づき、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若手職員の増加等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職員人件費の抑制に努めているため、全国平均を下回っている。</a:t>
          </a:r>
          <a:endParaRPr lang="ja-JP" altLang="ja-JP" sz="1300">
            <a:effectLst/>
            <a:latin typeface="ＭＳ Ｐゴシック" panose="020B0600070205080204" pitchFamily="50" charset="-128"/>
            <a:ea typeface="ＭＳ Ｐゴシック" panose="020B0600070205080204" pitchFamily="50" charset="-128"/>
          </a:endParaRPr>
        </a:p>
        <a:p>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67856</xdr:rowOff>
    </xdr:from>
    <xdr:to>
      <xdr:col>23</xdr:col>
      <xdr:colOff>133350</xdr:colOff>
      <xdr:row>88</xdr:row>
      <xdr:rowOff>106521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783856"/>
          <a:ext cx="0" cy="14102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78598</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166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106521</xdr:rowOff>
    </xdr:from>
    <xdr:to>
      <xdr:col>24</xdr:col>
      <xdr:colOff>12700</xdr:colOff>
      <xdr:row>88</xdr:row>
      <xdr:rowOff>106521</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194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154233</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27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67856</xdr:rowOff>
    </xdr:from>
    <xdr:to>
      <xdr:col>24</xdr:col>
      <xdr:colOff>12700</xdr:colOff>
      <xdr:row>80</xdr:row>
      <xdr:rowOff>67856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78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37426</xdr:rowOff>
    </xdr:from>
    <xdr:to>
      <xdr:col>23</xdr:col>
      <xdr:colOff>133350</xdr:colOff>
      <xdr:row>82</xdr:row>
      <xdr:rowOff>163492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096326"/>
          <a:ext cx="838200" cy="126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169600</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2285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26073</xdr:rowOff>
    </xdr:from>
    <xdr:to>
      <xdr:col>23</xdr:col>
      <xdr:colOff>184150</xdr:colOff>
      <xdr:row>83</xdr:row>
      <xdr:rowOff>127673</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25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34751</xdr:rowOff>
    </xdr:from>
    <xdr:to>
      <xdr:col>19</xdr:col>
      <xdr:colOff>133350</xdr:colOff>
      <xdr:row>82</xdr:row>
      <xdr:rowOff>37426</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3922201"/>
          <a:ext cx="889000" cy="174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68669</xdr:rowOff>
    </xdr:from>
    <xdr:to>
      <xdr:col>19</xdr:col>
      <xdr:colOff>184150</xdr:colOff>
      <xdr:row>82</xdr:row>
      <xdr:rowOff>170269</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12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155046</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213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6291</xdr:rowOff>
    </xdr:from>
    <xdr:to>
      <xdr:col>15</xdr:col>
      <xdr:colOff>82550</xdr:colOff>
      <xdr:row>81</xdr:row>
      <xdr:rowOff>34751</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3893741"/>
          <a:ext cx="889000" cy="28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126265</xdr:rowOff>
    </xdr:from>
    <xdr:to>
      <xdr:col>15</xdr:col>
      <xdr:colOff>133350</xdr:colOff>
      <xdr:row>82</xdr:row>
      <xdr:rowOff>56415</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01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41192</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10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170100</xdr:rowOff>
    </xdr:from>
    <xdr:to>
      <xdr:col>11</xdr:col>
      <xdr:colOff>31750</xdr:colOff>
      <xdr:row>81</xdr:row>
      <xdr:rowOff>6291</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886100"/>
          <a:ext cx="889000" cy="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81221</xdr:rowOff>
    </xdr:from>
    <xdr:to>
      <xdr:col>11</xdr:col>
      <xdr:colOff>82550</xdr:colOff>
      <xdr:row>82</xdr:row>
      <xdr:rowOff>11371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6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167598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05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155825</xdr:rowOff>
    </xdr:from>
    <xdr:to>
      <xdr:col>7</xdr:col>
      <xdr:colOff>31750</xdr:colOff>
      <xdr:row>82</xdr:row>
      <xdr:rowOff>85975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0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70752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12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112692</xdr:rowOff>
    </xdr:from>
    <xdr:to>
      <xdr:col>23</xdr:col>
      <xdr:colOff>184150</xdr:colOff>
      <xdr:row>83</xdr:row>
      <xdr:rowOff>42842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17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129219</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016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158076</xdr:rowOff>
    </xdr:from>
    <xdr:to>
      <xdr:col>19</xdr:col>
      <xdr:colOff>184150</xdr:colOff>
      <xdr:row>82</xdr:row>
      <xdr:rowOff>88226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04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98403</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814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155401</xdr:rowOff>
    </xdr:from>
    <xdr:to>
      <xdr:col>15</xdr:col>
      <xdr:colOff>133350</xdr:colOff>
      <xdr:row>81</xdr:row>
      <xdr:rowOff>85551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87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95728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640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126941</xdr:rowOff>
    </xdr:from>
    <xdr:to>
      <xdr:col>11</xdr:col>
      <xdr:colOff>82550</xdr:colOff>
      <xdr:row>81</xdr:row>
      <xdr:rowOff>57091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84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67268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611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119300</xdr:rowOff>
    </xdr:from>
    <xdr:to>
      <xdr:col>7</xdr:col>
      <xdr:colOff>31750</xdr:colOff>
      <xdr:row>81</xdr:row>
      <xdr:rowOff>49450</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83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59627</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60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大学卒で経験年数２０年以上の階層、短大卒で経験年数１０年以上１５年未満及び２５年以上の階層、高校卒で経験年数１５年以上２０年未満及び２５年以上の階層が国の水準を上回っているため、ラスパイレス指数が高くなり、全国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・令和５年４月から５５歳超の職員の昇給停止を予定しており、ラスパイレス指数の改善に寄与するものと考えている。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94191</xdr:rowOff>
    </xdr:from>
    <xdr:to>
      <xdr:col>81</xdr:col>
      <xdr:colOff>44450</xdr:colOff>
      <xdr:row>88</xdr:row>
      <xdr:rowOff>120650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81641"/>
          <a:ext cx="0" cy="12266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92727</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18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120650</xdr:rowOff>
    </xdr:from>
    <xdr:to>
      <xdr:col>81</xdr:col>
      <xdr:colOff>133350</xdr:colOff>
      <xdr:row>88</xdr:row>
      <xdr:rowOff>120650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0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9118</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725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94191</xdr:rowOff>
    </xdr:from>
    <xdr:to>
      <xdr:col>81</xdr:col>
      <xdr:colOff>133350</xdr:colOff>
      <xdr:row>81</xdr:row>
      <xdr:rowOff>94191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81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120650</xdr:rowOff>
    </xdr:from>
    <xdr:to>
      <xdr:col>81</xdr:col>
      <xdr:colOff>44450</xdr:colOff>
      <xdr:row>88</xdr:row>
      <xdr:rowOff>120650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5208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148818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379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100541</xdr:rowOff>
    </xdr:from>
    <xdr:to>
      <xdr:col>77</xdr:col>
      <xdr:colOff>44450</xdr:colOff>
      <xdr:row>88</xdr:row>
      <xdr:rowOff>120650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5188141"/>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72618</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302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30691</xdr:rowOff>
    </xdr:from>
    <xdr:to>
      <xdr:col>72</xdr:col>
      <xdr:colOff>203200</xdr:colOff>
      <xdr:row>88</xdr:row>
      <xdr:rowOff>100541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946841"/>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121709</xdr:rowOff>
    </xdr:from>
    <xdr:to>
      <xdr:col>68</xdr:col>
      <xdr:colOff>152400</xdr:colOff>
      <xdr:row>87</xdr:row>
      <xdr:rowOff>30691</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866409"/>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1059</xdr:rowOff>
    </xdr:from>
    <xdr:to>
      <xdr:col>68</xdr:col>
      <xdr:colOff>203200</xdr:colOff>
      <xdr:row>85</xdr:row>
      <xdr:rowOff>102659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112836</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21818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42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69850</xdr:rowOff>
    </xdr:from>
    <xdr:to>
      <xdr:col>81</xdr:col>
      <xdr:colOff>95250</xdr:colOff>
      <xdr:row>89</xdr:row>
      <xdr:rowOff>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137177</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505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69850</xdr:rowOff>
    </xdr:from>
    <xdr:to>
      <xdr:col>77</xdr:col>
      <xdr:colOff>95250</xdr:colOff>
      <xdr:row>89</xdr:row>
      <xdr:rowOff>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156227</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24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49741</xdr:rowOff>
    </xdr:from>
    <xdr:to>
      <xdr:col>73</xdr:col>
      <xdr:colOff>44450</xdr:colOff>
      <xdr:row>88</xdr:row>
      <xdr:rowOff>151341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513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136118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223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151341</xdr:rowOff>
    </xdr:from>
    <xdr:to>
      <xdr:col>68</xdr:col>
      <xdr:colOff>203200</xdr:colOff>
      <xdr:row>87</xdr:row>
      <xdr:rowOff>81491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89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66268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982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70909</xdr:rowOff>
    </xdr:from>
    <xdr:to>
      <xdr:col>64</xdr:col>
      <xdr:colOff>152400</xdr:colOff>
      <xdr:row>87</xdr:row>
      <xdr:rowOff>1059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81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157286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901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・定員適正化計画を推進し、アウトソーシングの拡大や組織の見直しを行っているため、類似団体と比較しても少ない人数で推移している。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7257</xdr:rowOff>
    </xdr:from>
    <xdr:to>
      <xdr:col>81</xdr:col>
      <xdr:colOff>44450</xdr:colOff>
      <xdr:row>67</xdr:row>
      <xdr:rowOff>80010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22807"/>
          <a:ext cx="0" cy="14443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52087</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3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80010</xdr:rowOff>
    </xdr:from>
    <xdr:to>
      <xdr:col>81</xdr:col>
      <xdr:colOff>133350</xdr:colOff>
      <xdr:row>67</xdr:row>
      <xdr:rowOff>80010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6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93634</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6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7257</xdr:rowOff>
    </xdr:from>
    <xdr:to>
      <xdr:col>81</xdr:col>
      <xdr:colOff>133350</xdr:colOff>
      <xdr:row>59</xdr:row>
      <xdr:rowOff>7257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2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1270</xdr:rowOff>
    </xdr:from>
    <xdr:to>
      <xdr:col>81</xdr:col>
      <xdr:colOff>44450</xdr:colOff>
      <xdr:row>60</xdr:row>
      <xdr:rowOff>35741</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6179800" y="10288270"/>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95811</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5542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123734</xdr:rowOff>
    </xdr:from>
    <xdr:to>
      <xdr:col>81</xdr:col>
      <xdr:colOff>95250</xdr:colOff>
      <xdr:row>62</xdr:row>
      <xdr:rowOff>53884</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8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35741</xdr:rowOff>
    </xdr:from>
    <xdr:to>
      <xdr:col>77</xdr:col>
      <xdr:colOff>44450</xdr:colOff>
      <xdr:row>60</xdr:row>
      <xdr:rowOff>49530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0322741"/>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127181</xdr:rowOff>
    </xdr:from>
    <xdr:to>
      <xdr:col>77</xdr:col>
      <xdr:colOff>95250</xdr:colOff>
      <xdr:row>62</xdr:row>
      <xdr:rowOff>57331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42108</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672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49530</xdr:rowOff>
    </xdr:from>
    <xdr:to>
      <xdr:col>72</xdr:col>
      <xdr:colOff>203200</xdr:colOff>
      <xdr:row>60</xdr:row>
      <xdr:rowOff>70213</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4401800" y="10336530"/>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130628</xdr:rowOff>
    </xdr:from>
    <xdr:to>
      <xdr:col>73</xdr:col>
      <xdr:colOff>44450</xdr:colOff>
      <xdr:row>62</xdr:row>
      <xdr:rowOff>60778</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45555</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67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70213</xdr:rowOff>
    </xdr:from>
    <xdr:to>
      <xdr:col>68</xdr:col>
      <xdr:colOff>152400</xdr:colOff>
      <xdr:row>60</xdr:row>
      <xdr:rowOff>77107</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357213"/>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120287</xdr:rowOff>
    </xdr:from>
    <xdr:to>
      <xdr:col>68</xdr:col>
      <xdr:colOff>203200</xdr:colOff>
      <xdr:row>62</xdr:row>
      <xdr:rowOff>50437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35214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66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137523</xdr:rowOff>
    </xdr:from>
    <xdr:to>
      <xdr:col>64</xdr:col>
      <xdr:colOff>152400</xdr:colOff>
      <xdr:row>62</xdr:row>
      <xdr:rowOff>67673</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52450</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121920</xdr:rowOff>
    </xdr:from>
    <xdr:to>
      <xdr:col>81</xdr:col>
      <xdr:colOff>95250</xdr:colOff>
      <xdr:row>60</xdr:row>
      <xdr:rowOff>52070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138447</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082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156391</xdr:rowOff>
    </xdr:from>
    <xdr:to>
      <xdr:col>77</xdr:col>
      <xdr:colOff>95250</xdr:colOff>
      <xdr:row>60</xdr:row>
      <xdr:rowOff>86541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27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96718</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0408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170180</xdr:rowOff>
    </xdr:from>
    <xdr:to>
      <xdr:col>73</xdr:col>
      <xdr:colOff>44450</xdr:colOff>
      <xdr:row>60</xdr:row>
      <xdr:rowOff>100330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110507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19413</xdr:rowOff>
    </xdr:from>
    <xdr:to>
      <xdr:col>68</xdr:col>
      <xdr:colOff>203200</xdr:colOff>
      <xdr:row>60</xdr:row>
      <xdr:rowOff>121013</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30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131190</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075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26307</xdr:rowOff>
    </xdr:from>
    <xdr:to>
      <xdr:col>64</xdr:col>
      <xdr:colOff>152400</xdr:colOff>
      <xdr:row>60</xdr:row>
      <xdr:rowOff>127907</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31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138084</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08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・主に平成２９年度に借入をした学校教育施設等整備事業債の元利償還金の額が増加したことにより、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ポイントの増となった。</a:t>
          </a:r>
        </a:p>
        <a:p>
          <a:r>
            <a:rPr kumimoji="1" lang="ja-JP" altLang="en-US" sz="1300">
              <a:latin typeface="ＭＳ Ｐゴシック" panose="020B0600070205080204" pitchFamily="50" charset="-128"/>
              <a:ea typeface="ＭＳ Ｐゴシック" panose="020B0600070205080204" pitchFamily="50" charset="-128"/>
            </a:rPr>
            <a:t>・流山市総合計画のもと、地域住民との意見交換を図り、適量・適切な事業実施により、引き続き水準を抑えるとともに、起債に多く頼ることのない財政運営を図る。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19957</xdr:rowOff>
    </xdr:from>
    <xdr:to>
      <xdr:col>81</xdr:col>
      <xdr:colOff>44450</xdr:colOff>
      <xdr:row>44</xdr:row>
      <xdr:rowOff>153609</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192157"/>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125686</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66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153609</xdr:rowOff>
    </xdr:from>
    <xdr:to>
      <xdr:col>81</xdr:col>
      <xdr:colOff>133350</xdr:colOff>
      <xdr:row>44</xdr:row>
      <xdr:rowOff>153609</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97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106334</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19957</xdr:rowOff>
    </xdr:from>
    <xdr:to>
      <xdr:col>81</xdr:col>
      <xdr:colOff>133350</xdr:colOff>
      <xdr:row>36</xdr:row>
      <xdr:rowOff>19957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67733</xdr:rowOff>
    </xdr:from>
    <xdr:to>
      <xdr:col>81</xdr:col>
      <xdr:colOff>44450</xdr:colOff>
      <xdr:row>38</xdr:row>
      <xdr:rowOff>79224</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6582833"/>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116312</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802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144235</xdr:rowOff>
    </xdr:from>
    <xdr:to>
      <xdr:col>81</xdr:col>
      <xdr:colOff>95250</xdr:colOff>
      <xdr:row>40</xdr:row>
      <xdr:rowOff>74385</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67733</xdr:rowOff>
    </xdr:from>
    <xdr:to>
      <xdr:col>77</xdr:col>
      <xdr:colOff>44450</xdr:colOff>
      <xdr:row>38</xdr:row>
      <xdr:rowOff>148167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658283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121255</xdr:rowOff>
    </xdr:from>
    <xdr:to>
      <xdr:col>77</xdr:col>
      <xdr:colOff>95250</xdr:colOff>
      <xdr:row>40</xdr:row>
      <xdr:rowOff>51405</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80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36182</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894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148167</xdr:rowOff>
    </xdr:from>
    <xdr:to>
      <xdr:col>72</xdr:col>
      <xdr:colOff>203200</xdr:colOff>
      <xdr:row>39</xdr:row>
      <xdr:rowOff>68641</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6663267"/>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132745</xdr:rowOff>
    </xdr:from>
    <xdr:to>
      <xdr:col>73</xdr:col>
      <xdr:colOff>44450</xdr:colOff>
      <xdr:row>40</xdr:row>
      <xdr:rowOff>62895</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47672</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90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68641</xdr:rowOff>
    </xdr:from>
    <xdr:to>
      <xdr:col>68</xdr:col>
      <xdr:colOff>152400</xdr:colOff>
      <xdr:row>39</xdr:row>
      <xdr:rowOff>160565</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6755191"/>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132745</xdr:rowOff>
    </xdr:from>
    <xdr:to>
      <xdr:col>68</xdr:col>
      <xdr:colOff>203200</xdr:colOff>
      <xdr:row>40</xdr:row>
      <xdr:rowOff>62895</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47672</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90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144235</xdr:rowOff>
    </xdr:from>
    <xdr:to>
      <xdr:col>64</xdr:col>
      <xdr:colOff>152400</xdr:colOff>
      <xdr:row>40</xdr:row>
      <xdr:rowOff>74385</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59162</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28424</xdr:rowOff>
    </xdr:from>
    <xdr:to>
      <xdr:col>81</xdr:col>
      <xdr:colOff>95250</xdr:colOff>
      <xdr:row>38</xdr:row>
      <xdr:rowOff>130024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54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44951</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388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16933</xdr:rowOff>
    </xdr:from>
    <xdr:to>
      <xdr:col>77</xdr:col>
      <xdr:colOff>95250</xdr:colOff>
      <xdr:row>38</xdr:row>
      <xdr:rowOff>118533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128710</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300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97367</xdr:rowOff>
    </xdr:from>
    <xdr:to>
      <xdr:col>73</xdr:col>
      <xdr:colOff>44450</xdr:colOff>
      <xdr:row>39</xdr:row>
      <xdr:rowOff>27517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37694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17841</xdr:rowOff>
    </xdr:from>
    <xdr:to>
      <xdr:col>68</xdr:col>
      <xdr:colOff>203200</xdr:colOff>
      <xdr:row>39</xdr:row>
      <xdr:rowOff>119441</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70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129618</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47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109765</xdr:rowOff>
    </xdr:from>
    <xdr:to>
      <xdr:col>64</xdr:col>
      <xdr:colOff>152400</xdr:colOff>
      <xdr:row>40</xdr:row>
      <xdr:rowOff>39915</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50092</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・学校教育施設等整備事業債残高が増加したこと等により、地方債残高が増加したことや債務負担行為未払残高の増加により</a:t>
          </a:r>
          <a:r>
            <a:rPr kumimoji="1" lang="en-US" altLang="ja-JP" sz="1300">
              <a:latin typeface="ＭＳ Ｐゴシック" panose="020B0600070205080204" pitchFamily="50" charset="-128"/>
              <a:ea typeface="ＭＳ Ｐゴシック" panose="020B0600070205080204" pitchFamily="50" charset="-128"/>
            </a:rPr>
            <a:t>14.7</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・今後も学校建設等により地方債残高が増加し、比率が上昇することが見込まれることから、事業実施の適正化を図り、財政の健全化に努める。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113211</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13214"/>
          <a:ext cx="0" cy="15718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85288</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857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113211</xdr:rowOff>
    </xdr:from>
    <xdr:to>
      <xdr:col>81</xdr:col>
      <xdr:colOff>133350</xdr:colOff>
      <xdr:row>22</xdr:row>
      <xdr:rowOff>113211</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885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93980</xdr:rowOff>
    </xdr:from>
    <xdr:to>
      <xdr:col>81</xdr:col>
      <xdr:colOff>44450</xdr:colOff>
      <xdr:row>18</xdr:row>
      <xdr:rowOff>4445</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179800" y="2837180"/>
          <a:ext cx="838200" cy="25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136270</xdr:rowOff>
    </xdr:from>
    <xdr:ext cx="762000" cy="259045"/>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1936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119743</xdr:rowOff>
    </xdr:from>
    <xdr:to>
      <xdr:col>81</xdr:col>
      <xdr:colOff>95250</xdr:colOff>
      <xdr:row>14</xdr:row>
      <xdr:rowOff>49893</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967200" y="234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7801</xdr:rowOff>
    </xdr:from>
    <xdr:to>
      <xdr:col>77</xdr:col>
      <xdr:colOff>44450</xdr:colOff>
      <xdr:row>16</xdr:row>
      <xdr:rowOff>93980</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5290800" y="2751001"/>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155938</xdr:rowOff>
    </xdr:from>
    <xdr:to>
      <xdr:col>77</xdr:col>
      <xdr:colOff>95250</xdr:colOff>
      <xdr:row>14</xdr:row>
      <xdr:rowOff>86088</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129000" y="2384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96265</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153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7801</xdr:rowOff>
    </xdr:from>
    <xdr:to>
      <xdr:col>72</xdr:col>
      <xdr:colOff>203200</xdr:colOff>
      <xdr:row>16</xdr:row>
      <xdr:rowOff>37102</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4401800" y="2751001"/>
          <a:ext cx="889000" cy="2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55154</xdr:rowOff>
    </xdr:from>
    <xdr:to>
      <xdr:col>73</xdr:col>
      <xdr:colOff>44450</xdr:colOff>
      <xdr:row>14</xdr:row>
      <xdr:rowOff>156754</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5240000" y="245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166931</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2224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37102</xdr:rowOff>
    </xdr:from>
    <xdr:to>
      <xdr:col>68</xdr:col>
      <xdr:colOff>152400</xdr:colOff>
      <xdr:row>16</xdr:row>
      <xdr:rowOff>97427</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flipV="1">
          <a:off x="13512800" y="2780302"/>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70666</xdr:rowOff>
    </xdr:from>
    <xdr:to>
      <xdr:col>68</xdr:col>
      <xdr:colOff>203200</xdr:colOff>
      <xdr:row>15</xdr:row>
      <xdr:rowOff>816</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4351000" y="24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10993</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239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162016</xdr:rowOff>
    </xdr:from>
    <xdr:to>
      <xdr:col>64</xdr:col>
      <xdr:colOff>152400</xdr:colOff>
      <xdr:row>15</xdr:row>
      <xdr:rowOff>92166</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3462000" y="256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102343</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33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125095</xdr:rowOff>
    </xdr:from>
    <xdr:to>
      <xdr:col>81</xdr:col>
      <xdr:colOff>95250</xdr:colOff>
      <xdr:row>18</xdr:row>
      <xdr:rowOff>55245</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967200" y="303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97172</xdr:rowOff>
    </xdr:from>
    <xdr:ext cx="762000" cy="259045"/>
    <xdr:sp macro="" textlink="">
      <xdr:nvSpPr>
        <xdr:cNvPr id="469" name="将来負担の状況該当値テキスト">
          <a:extLst>
            <a:ext uri="{FF2B5EF4-FFF2-40B4-BE49-F238E27FC236}">
              <a16:creationId xmlns:a16="http://schemas.microsoft.com/office/drawing/2014/main" id="{00000000-0008-0000-0300-0000D5010000}"/>
            </a:ext>
          </a:extLst>
        </xdr:cNvPr>
        <xdr:cNvSpPr txBox="1"/>
      </xdr:nvSpPr>
      <xdr:spPr>
        <a:xfrm>
          <a:off x="17106900" y="30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43180</xdr:rowOff>
    </xdr:from>
    <xdr:to>
      <xdr:col>77</xdr:col>
      <xdr:colOff>95250</xdr:colOff>
      <xdr:row>16</xdr:row>
      <xdr:rowOff>144780</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129000" y="278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129557</xdr:rowOff>
    </xdr:from>
    <xdr:ext cx="7366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5798800" y="2872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128451</xdr:rowOff>
    </xdr:from>
    <xdr:to>
      <xdr:col>73</xdr:col>
      <xdr:colOff>44450</xdr:colOff>
      <xdr:row>16</xdr:row>
      <xdr:rowOff>58601</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5240000" y="270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43378</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909800" y="278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157752</xdr:rowOff>
    </xdr:from>
    <xdr:to>
      <xdr:col>68</xdr:col>
      <xdr:colOff>203200</xdr:colOff>
      <xdr:row>16</xdr:row>
      <xdr:rowOff>87902</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4351000" y="272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72679</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020800" y="2815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46627</xdr:rowOff>
    </xdr:from>
    <xdr:to>
      <xdr:col>64</xdr:col>
      <xdr:colOff>152400</xdr:colOff>
      <xdr:row>16</xdr:row>
      <xdr:rowOff>148227</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3462000" y="278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133004</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3131800" y="287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千葉県流山市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204,512
201,353
35.32
86,775,249
82,867,764
3,142,411
37,119,272
60,939,868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45.1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・定員適正化計画に基づく若手職員の増加等人件費の抑制により、全国平均・類似団体平均を下回っている。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40</xdr:row>
      <xdr:rowOff>104140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0390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39370</xdr:rowOff>
    </xdr:from>
    <xdr:to>
      <xdr:col>24</xdr:col>
      <xdr:colOff>25400</xdr:colOff>
      <xdr:row>36</xdr:row>
      <xdr:rowOff>81280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040120"/>
          <a:ext cx="8382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147337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19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3810</xdr:rowOff>
    </xdr:from>
    <xdr:to>
      <xdr:col>24</xdr:col>
      <xdr:colOff>76200</xdr:colOff>
      <xdr:row>37</xdr:row>
      <xdr:rowOff>105410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81280</xdr:rowOff>
    </xdr:from>
    <xdr:to>
      <xdr:col>19</xdr:col>
      <xdr:colOff>187325</xdr:colOff>
      <xdr:row>36</xdr:row>
      <xdr:rowOff>111760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534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102870</xdr:rowOff>
    </xdr:from>
    <xdr:to>
      <xdr:col>20</xdr:col>
      <xdr:colOff>38100</xdr:colOff>
      <xdr:row>38</xdr:row>
      <xdr:rowOff>33020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17797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53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111760</xdr:rowOff>
    </xdr:from>
    <xdr:to>
      <xdr:col>15</xdr:col>
      <xdr:colOff>98425</xdr:colOff>
      <xdr:row>37</xdr:row>
      <xdr:rowOff>39370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2839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57150</xdr:rowOff>
    </xdr:from>
    <xdr:to>
      <xdr:col>15</xdr:col>
      <xdr:colOff>149225</xdr:colOff>
      <xdr:row>37</xdr:row>
      <xdr:rowOff>158750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143527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39370</xdr:rowOff>
    </xdr:from>
    <xdr:to>
      <xdr:col>11</xdr:col>
      <xdr:colOff>9525</xdr:colOff>
      <xdr:row>37</xdr:row>
      <xdr:rowOff>100330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3830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64770</xdr:rowOff>
    </xdr:from>
    <xdr:to>
      <xdr:col>11</xdr:col>
      <xdr:colOff>60325</xdr:colOff>
      <xdr:row>37</xdr:row>
      <xdr:rowOff>166370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151147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57150</xdr:rowOff>
    </xdr:from>
    <xdr:to>
      <xdr:col>6</xdr:col>
      <xdr:colOff>171450</xdr:colOff>
      <xdr:row>37</xdr:row>
      <xdr:rowOff>158750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143527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160020</xdr:rowOff>
    </xdr:from>
    <xdr:to>
      <xdr:col>24</xdr:col>
      <xdr:colOff>76200</xdr:colOff>
      <xdr:row>35</xdr:row>
      <xdr:rowOff>90170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5097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30480</xdr:rowOff>
    </xdr:from>
    <xdr:to>
      <xdr:col>20</xdr:col>
      <xdr:colOff>38100</xdr:colOff>
      <xdr:row>36</xdr:row>
      <xdr:rowOff>132080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142257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60960</xdr:rowOff>
    </xdr:from>
    <xdr:to>
      <xdr:col>15</xdr:col>
      <xdr:colOff>149225</xdr:colOff>
      <xdr:row>36</xdr:row>
      <xdr:rowOff>162560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160020</xdr:rowOff>
    </xdr:from>
    <xdr:to>
      <xdr:col>11</xdr:col>
      <xdr:colOff>60325</xdr:colOff>
      <xdr:row>37</xdr:row>
      <xdr:rowOff>90170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100347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49530</xdr:rowOff>
    </xdr:from>
    <xdr:to>
      <xdr:col>6</xdr:col>
      <xdr:colOff>171450</xdr:colOff>
      <xdr:row>37</xdr:row>
      <xdr:rowOff>151130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161307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ポイント下がったが、全国平均・類似団体内平均を上回っており、仕様の見直しや入札の徹底により、物件費の上昇の抑制を図っていく。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xdr:rowOff>
    </xdr:from>
    <xdr:to>
      <xdr:col>82</xdr:col>
      <xdr:colOff>107950</xdr:colOff>
      <xdr:row>21</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3012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87647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7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xdr:rowOff>
    </xdr:from>
    <xdr:to>
      <xdr:col>82</xdr:col>
      <xdr:colOff>196850</xdr:colOff>
      <xdr:row>13</xdr:row>
      <xdr:rowOff>1270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3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85090</xdr:rowOff>
    </xdr:from>
    <xdr:to>
      <xdr:col>82</xdr:col>
      <xdr:colOff>107950</xdr:colOff>
      <xdr:row>17</xdr:row>
      <xdr:rowOff>100330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9997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16527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588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0</xdr:rowOff>
    </xdr:from>
    <xdr:to>
      <xdr:col>82</xdr:col>
      <xdr:colOff>158750</xdr:colOff>
      <xdr:row>16</xdr:row>
      <xdr:rowOff>101600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100330</xdr:rowOff>
    </xdr:from>
    <xdr:to>
      <xdr:col>78</xdr:col>
      <xdr:colOff>69850</xdr:colOff>
      <xdr:row>17</xdr:row>
      <xdr:rowOff>153670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30149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xdr:rowOff>
    </xdr:from>
    <xdr:to>
      <xdr:col>78</xdr:col>
      <xdr:colOff>120650</xdr:colOff>
      <xdr:row>16</xdr:row>
      <xdr:rowOff>109220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119397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51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134620</xdr:rowOff>
    </xdr:from>
    <xdr:to>
      <xdr:col>73</xdr:col>
      <xdr:colOff>180975</xdr:colOff>
      <xdr:row>17</xdr:row>
      <xdr:rowOff>153670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87782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30480</xdr:rowOff>
    </xdr:from>
    <xdr:to>
      <xdr:col>74</xdr:col>
      <xdr:colOff>31750</xdr:colOff>
      <xdr:row>16</xdr:row>
      <xdr:rowOff>132080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142257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119380</xdr:rowOff>
    </xdr:from>
    <xdr:to>
      <xdr:col>69</xdr:col>
      <xdr:colOff>92075</xdr:colOff>
      <xdr:row>16</xdr:row>
      <xdr:rowOff>134620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8625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xdr:rowOff>
    </xdr:from>
    <xdr:to>
      <xdr:col>69</xdr:col>
      <xdr:colOff>142875</xdr:colOff>
      <xdr:row>16</xdr:row>
      <xdr:rowOff>109220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119397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30480</xdr:rowOff>
    </xdr:from>
    <xdr:to>
      <xdr:col>65</xdr:col>
      <xdr:colOff>53975</xdr:colOff>
      <xdr:row>16</xdr:row>
      <xdr:rowOff>132080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142257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34290</xdr:rowOff>
    </xdr:from>
    <xdr:to>
      <xdr:col>82</xdr:col>
      <xdr:colOff>158750</xdr:colOff>
      <xdr:row>17</xdr:row>
      <xdr:rowOff>135890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94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6367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49530</xdr:rowOff>
    </xdr:from>
    <xdr:to>
      <xdr:col>78</xdr:col>
      <xdr:colOff>120650</xdr:colOff>
      <xdr:row>17</xdr:row>
      <xdr:rowOff>151130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135907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05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102870</xdr:rowOff>
    </xdr:from>
    <xdr:to>
      <xdr:col>74</xdr:col>
      <xdr:colOff>31750</xdr:colOff>
      <xdr:row>18</xdr:row>
      <xdr:rowOff>33020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01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17797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10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83820</xdr:rowOff>
    </xdr:from>
    <xdr:to>
      <xdr:col>69</xdr:col>
      <xdr:colOff>142875</xdr:colOff>
      <xdr:row>17</xdr:row>
      <xdr:rowOff>13970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170197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68580</xdr:rowOff>
    </xdr:from>
    <xdr:to>
      <xdr:col>65</xdr:col>
      <xdr:colOff>53975</xdr:colOff>
      <xdr:row>16</xdr:row>
      <xdr:rowOff>170180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154957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89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・人口増加に伴い、児童福祉費（保育園等運営業務委託料等）が増加しているが、経常一般財源等と臨時財政対策債発行額の増加により昨年度より減少した。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・今後も資格審査の適正化、手当などの見直しを図り、財政を圧迫しないよう努める。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60</xdr:row>
      <xdr:rowOff>165100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614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137177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165100</xdr:rowOff>
    </xdr:from>
    <xdr:to>
      <xdr:col>24</xdr:col>
      <xdr:colOff>25400</xdr:colOff>
      <xdr:row>57</xdr:row>
      <xdr:rowOff>127000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423400"/>
          <a:ext cx="838200" cy="47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143527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44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0</xdr:rowOff>
    </xdr:from>
    <xdr:to>
      <xdr:col>24</xdr:col>
      <xdr:colOff>76200</xdr:colOff>
      <xdr:row>57</xdr:row>
      <xdr:rowOff>101600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146050</xdr:rowOff>
    </xdr:from>
    <xdr:to>
      <xdr:col>19</xdr:col>
      <xdr:colOff>187325</xdr:colOff>
      <xdr:row>57</xdr:row>
      <xdr:rowOff>127000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575800"/>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114300</xdr:rowOff>
    </xdr:from>
    <xdr:to>
      <xdr:col>20</xdr:col>
      <xdr:colOff>38100</xdr:colOff>
      <xdr:row>58</xdr:row>
      <xdr:rowOff>44450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29227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973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146050</xdr:rowOff>
    </xdr:from>
    <xdr:to>
      <xdr:col>15</xdr:col>
      <xdr:colOff>98425</xdr:colOff>
      <xdr:row>59</xdr:row>
      <xdr:rowOff>146050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575800"/>
          <a:ext cx="889000" cy="68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76200</xdr:rowOff>
    </xdr:from>
    <xdr:to>
      <xdr:col>15</xdr:col>
      <xdr:colOff>149225</xdr:colOff>
      <xdr:row>59</xdr:row>
      <xdr:rowOff>6350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162577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31750</xdr:rowOff>
    </xdr:from>
    <xdr:to>
      <xdr:col>11</xdr:col>
      <xdr:colOff>9525</xdr:colOff>
      <xdr:row>59</xdr:row>
      <xdr:rowOff>146050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804400"/>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133350</xdr:rowOff>
    </xdr:from>
    <xdr:to>
      <xdr:col>11</xdr:col>
      <xdr:colOff>60325</xdr:colOff>
      <xdr:row>58</xdr:row>
      <xdr:rowOff>63500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73677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38100</xdr:rowOff>
    </xdr:from>
    <xdr:to>
      <xdr:col>6</xdr:col>
      <xdr:colOff>171450</xdr:colOff>
      <xdr:row>57</xdr:row>
      <xdr:rowOff>139700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124477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114300</xdr:rowOff>
    </xdr:from>
    <xdr:to>
      <xdr:col>24</xdr:col>
      <xdr:colOff>76200</xdr:colOff>
      <xdr:row>55</xdr:row>
      <xdr:rowOff>44450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130827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76200</xdr:rowOff>
    </xdr:from>
    <xdr:to>
      <xdr:col>20</xdr:col>
      <xdr:colOff>38100</xdr:colOff>
      <xdr:row>58</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16527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617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95250</xdr:rowOff>
    </xdr:from>
    <xdr:to>
      <xdr:col>15</xdr:col>
      <xdr:colOff>149225</xdr:colOff>
      <xdr:row>56</xdr:row>
      <xdr:rowOff>25400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95250</xdr:rowOff>
    </xdr:from>
    <xdr:to>
      <xdr:col>11</xdr:col>
      <xdr:colOff>60325</xdr:colOff>
      <xdr:row>60</xdr:row>
      <xdr:rowOff>25400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10177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152400</xdr:rowOff>
    </xdr:from>
    <xdr:to>
      <xdr:col>6</xdr:col>
      <xdr:colOff>171450</xdr:colOff>
      <xdr:row>57</xdr:row>
      <xdr:rowOff>82550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92727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・介護保険特別会計、国民健康保険特別会計、後期高齢者医療特別会計などへの繰出金が増加しているが、経常一般財源等と臨時財政対策債発行額の増加により昨年度より</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ポイント減少し、類似団体平均は下回っている。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119380</xdr:rowOff>
    </xdr:from>
    <xdr:to>
      <xdr:col>82</xdr:col>
      <xdr:colOff>107950</xdr:colOff>
      <xdr:row>62</xdr:row>
      <xdr:rowOff>5080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3478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148607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0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5080</xdr:rowOff>
    </xdr:from>
    <xdr:to>
      <xdr:col>82</xdr:col>
      <xdr:colOff>196850</xdr:colOff>
      <xdr:row>62</xdr:row>
      <xdr:rowOff>5080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3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34307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119380</xdr:rowOff>
    </xdr:from>
    <xdr:to>
      <xdr:col>82</xdr:col>
      <xdr:colOff>196850</xdr:colOff>
      <xdr:row>52</xdr:row>
      <xdr:rowOff>119380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127000</xdr:rowOff>
    </xdr:from>
    <xdr:to>
      <xdr:col>82</xdr:col>
      <xdr:colOff>107950</xdr:colOff>
      <xdr:row>59</xdr:row>
      <xdr:rowOff>138430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1007110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63517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10007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91440</xdr:rowOff>
    </xdr:from>
    <xdr:to>
      <xdr:col>82</xdr:col>
      <xdr:colOff>158750</xdr:colOff>
      <xdr:row>59</xdr:row>
      <xdr:rowOff>21590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1003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92710</xdr:rowOff>
    </xdr:from>
    <xdr:to>
      <xdr:col>78</xdr:col>
      <xdr:colOff>69850</xdr:colOff>
      <xdr:row>59</xdr:row>
      <xdr:rowOff>138430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102082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72390</xdr:rowOff>
    </xdr:from>
    <xdr:to>
      <xdr:col>78</xdr:col>
      <xdr:colOff>120650</xdr:colOff>
      <xdr:row>60</xdr:row>
      <xdr:rowOff>2540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1018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12717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956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96520</xdr:rowOff>
    </xdr:from>
    <xdr:to>
      <xdr:col>73</xdr:col>
      <xdr:colOff>180975</xdr:colOff>
      <xdr:row>59</xdr:row>
      <xdr:rowOff>92710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1004062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118110</xdr:rowOff>
    </xdr:from>
    <xdr:to>
      <xdr:col>74</xdr:col>
      <xdr:colOff>31750</xdr:colOff>
      <xdr:row>60</xdr:row>
      <xdr:rowOff>48260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1023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33037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81280</xdr:rowOff>
    </xdr:from>
    <xdr:to>
      <xdr:col>69</xdr:col>
      <xdr:colOff>92075</xdr:colOff>
      <xdr:row>58</xdr:row>
      <xdr:rowOff>96520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100253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133350</xdr:rowOff>
    </xdr:from>
    <xdr:to>
      <xdr:col>69</xdr:col>
      <xdr:colOff>142875</xdr:colOff>
      <xdr:row>60</xdr:row>
      <xdr:rowOff>63500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1024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48277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118110</xdr:rowOff>
    </xdr:from>
    <xdr:to>
      <xdr:col>65</xdr:col>
      <xdr:colOff>53975</xdr:colOff>
      <xdr:row>60</xdr:row>
      <xdr:rowOff>48260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23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33037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76200</xdr:rowOff>
    </xdr:from>
    <xdr:to>
      <xdr:col>82</xdr:col>
      <xdr:colOff>158750</xdr:colOff>
      <xdr:row>59</xdr:row>
      <xdr:rowOff>6350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92727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87630</xdr:rowOff>
    </xdr:from>
    <xdr:to>
      <xdr:col>78</xdr:col>
      <xdr:colOff>120650</xdr:colOff>
      <xdr:row>60</xdr:row>
      <xdr:rowOff>17780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102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2557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1028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41910</xdr:rowOff>
    </xdr:from>
    <xdr:to>
      <xdr:col>74</xdr:col>
      <xdr:colOff>31750</xdr:colOff>
      <xdr:row>59</xdr:row>
      <xdr:rowOff>143510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153687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92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45720</xdr:rowOff>
    </xdr:from>
    <xdr:to>
      <xdr:col>69</xdr:col>
      <xdr:colOff>142875</xdr:colOff>
      <xdr:row>58</xdr:row>
      <xdr:rowOff>147320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157497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75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30480</xdr:rowOff>
    </xdr:from>
    <xdr:to>
      <xdr:col>65</xdr:col>
      <xdr:colOff>53975</xdr:colOff>
      <xdr:row>58</xdr:row>
      <xdr:rowOff>132080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142257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74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私立保育所等運営事業補助金等の増加により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ポイント昨年度より上がっているが、全国平均・類似団体内平均を下回っている。</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154214</xdr:rowOff>
    </xdr:from>
    <xdr:to>
      <xdr:col>82</xdr:col>
      <xdr:colOff>107950</xdr:colOff>
      <xdr:row>41</xdr:row>
      <xdr:rowOff>124278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40614"/>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96355</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12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124278</xdr:rowOff>
    </xdr:from>
    <xdr:to>
      <xdr:col>82</xdr:col>
      <xdr:colOff>196850</xdr:colOff>
      <xdr:row>41</xdr:row>
      <xdr:rowOff>124278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53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69141</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8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154214</xdr:rowOff>
    </xdr:from>
    <xdr:to>
      <xdr:col>82</xdr:col>
      <xdr:colOff>196850</xdr:colOff>
      <xdr:row>32</xdr:row>
      <xdr:rowOff>154214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40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170543</xdr:rowOff>
    </xdr:from>
    <xdr:to>
      <xdr:col>82</xdr:col>
      <xdr:colOff>107950</xdr:colOff>
      <xdr:row>35</xdr:row>
      <xdr:rowOff>42636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5999843"/>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31949</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204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59872</xdr:rowOff>
    </xdr:from>
    <xdr:to>
      <xdr:col>82</xdr:col>
      <xdr:colOff>158750</xdr:colOff>
      <xdr:row>36</xdr:row>
      <xdr:rowOff>161472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72572</xdr:rowOff>
    </xdr:from>
    <xdr:to>
      <xdr:col>78</xdr:col>
      <xdr:colOff>69850</xdr:colOff>
      <xdr:row>34</xdr:row>
      <xdr:rowOff>170543</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4782800" y="59018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81643</xdr:rowOff>
    </xdr:from>
    <xdr:to>
      <xdr:col>78</xdr:col>
      <xdr:colOff>120650</xdr:colOff>
      <xdr:row>37</xdr:row>
      <xdr:rowOff>11793</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168020</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340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72572</xdr:rowOff>
    </xdr:from>
    <xdr:to>
      <xdr:col>73</xdr:col>
      <xdr:colOff>180975</xdr:colOff>
      <xdr:row>34</xdr:row>
      <xdr:rowOff>159657</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5901872"/>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48986</xdr:rowOff>
    </xdr:from>
    <xdr:to>
      <xdr:col>74</xdr:col>
      <xdr:colOff>31750</xdr:colOff>
      <xdr:row>36</xdr:row>
      <xdr:rowOff>150586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135363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30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167822</xdr:rowOff>
    </xdr:from>
    <xdr:to>
      <xdr:col>69</xdr:col>
      <xdr:colOff>92075</xdr:colOff>
      <xdr:row>34</xdr:row>
      <xdr:rowOff>159657</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004800" y="5825672"/>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38100</xdr:rowOff>
    </xdr:from>
    <xdr:to>
      <xdr:col>69</xdr:col>
      <xdr:colOff>142875</xdr:colOff>
      <xdr:row>36</xdr:row>
      <xdr:rowOff>139700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124477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155122</xdr:rowOff>
    </xdr:from>
    <xdr:to>
      <xdr:col>65</xdr:col>
      <xdr:colOff>53975</xdr:colOff>
      <xdr:row>36</xdr:row>
      <xdr:rowOff>85272</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70049</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24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163286</xdr:rowOff>
    </xdr:from>
    <xdr:to>
      <xdr:col>82</xdr:col>
      <xdr:colOff>158750</xdr:colOff>
      <xdr:row>35</xdr:row>
      <xdr:rowOff>93436</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599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8363</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583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119743</xdr:rowOff>
    </xdr:from>
    <xdr:to>
      <xdr:col>78</xdr:col>
      <xdr:colOff>120650</xdr:colOff>
      <xdr:row>35</xdr:row>
      <xdr:rowOff>49893</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594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60070</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571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21772</xdr:rowOff>
    </xdr:from>
    <xdr:to>
      <xdr:col>74</xdr:col>
      <xdr:colOff>31750</xdr:colOff>
      <xdr:row>34</xdr:row>
      <xdr:rowOff>123372</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585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133549</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561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108857</xdr:rowOff>
    </xdr:from>
    <xdr:to>
      <xdr:col>69</xdr:col>
      <xdr:colOff>142875</xdr:colOff>
      <xdr:row>35</xdr:row>
      <xdr:rowOff>39007</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59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49184</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570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117022</xdr:rowOff>
    </xdr:from>
    <xdr:to>
      <xdr:col>65</xdr:col>
      <xdr:colOff>53975</xdr:colOff>
      <xdr:row>34</xdr:row>
      <xdr:rowOff>47172</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577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57349</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554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・臨時財政対策債や学校教育施設等整備事業債の償還額が増加し、公債費の額は増加しているが、経常一般財源等と臨時財政対策債発行額の増加により昨年度より減少した。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81</xdr:row>
      <xdr:rowOff>37193</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677140"/>
          <a:ext cx="0" cy="1247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9270</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89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37193</xdr:rowOff>
    </xdr:from>
    <xdr:to>
      <xdr:col>24</xdr:col>
      <xdr:colOff>114300</xdr:colOff>
      <xdr:row>81</xdr:row>
      <xdr:rowOff>37193</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92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78014</xdr:rowOff>
    </xdr:from>
    <xdr:to>
      <xdr:col>24</xdr:col>
      <xdr:colOff>25400</xdr:colOff>
      <xdr:row>76</xdr:row>
      <xdr:rowOff>110671</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987800" y="1310821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116857</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147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110671</xdr:rowOff>
    </xdr:from>
    <xdr:to>
      <xdr:col>19</xdr:col>
      <xdr:colOff>187325</xdr:colOff>
      <xdr:row>76</xdr:row>
      <xdr:rowOff>149861</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3098800" y="13140871"/>
          <a:ext cx="8890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105427</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149861</xdr:rowOff>
    </xdr:from>
    <xdr:to>
      <xdr:col>15</xdr:col>
      <xdr:colOff>98425</xdr:colOff>
      <xdr:row>77</xdr:row>
      <xdr:rowOff>17599</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09800" y="13180061"/>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58238</xdr:rowOff>
    </xdr:from>
    <xdr:to>
      <xdr:col>15</xdr:col>
      <xdr:colOff>149225</xdr:colOff>
      <xdr:row>77</xdr:row>
      <xdr:rowOff>159838</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144615</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34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17599</xdr:rowOff>
    </xdr:from>
    <xdr:to>
      <xdr:col>11</xdr:col>
      <xdr:colOff>9525</xdr:colOff>
      <xdr:row>77</xdr:row>
      <xdr:rowOff>115570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1320800" y="13219249"/>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58238</xdr:rowOff>
    </xdr:from>
    <xdr:to>
      <xdr:col>11</xdr:col>
      <xdr:colOff>60325</xdr:colOff>
      <xdr:row>77</xdr:row>
      <xdr:rowOff>159838</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144615</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34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58238</xdr:rowOff>
    </xdr:from>
    <xdr:to>
      <xdr:col>6</xdr:col>
      <xdr:colOff>171450</xdr:colOff>
      <xdr:row>77</xdr:row>
      <xdr:rowOff>159838</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170015</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02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27214</xdr:rowOff>
    </xdr:from>
    <xdr:to>
      <xdr:col>24</xdr:col>
      <xdr:colOff>76200</xdr:colOff>
      <xdr:row>76</xdr:row>
      <xdr:rowOff>128814</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305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43742</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290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59871</xdr:rowOff>
    </xdr:from>
    <xdr:to>
      <xdr:col>20</xdr:col>
      <xdr:colOff>38100</xdr:colOff>
      <xdr:row>76</xdr:row>
      <xdr:rowOff>161471</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309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199</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285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99061</xdr:rowOff>
    </xdr:from>
    <xdr:to>
      <xdr:col>15</xdr:col>
      <xdr:colOff>149225</xdr:colOff>
      <xdr:row>77</xdr:row>
      <xdr:rowOff>29211</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39387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138249</xdr:rowOff>
    </xdr:from>
    <xdr:to>
      <xdr:col>11</xdr:col>
      <xdr:colOff>60325</xdr:colOff>
      <xdr:row>77</xdr:row>
      <xdr:rowOff>68399</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16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78576</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2937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151147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・人口の増加に伴い扶助費等が増加しているが、経常一般財源等と臨時財政対策債発行額の増加により類似団体内平均を下回った。</a:t>
          </a: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98425</xdr:rowOff>
    </xdr:from>
    <xdr:to>
      <xdr:col>82</xdr:col>
      <xdr:colOff>107950</xdr:colOff>
      <xdr:row>80</xdr:row>
      <xdr:rowOff>69850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14275"/>
          <a:ext cx="0" cy="117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41927</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69850</xdr:rowOff>
    </xdr:from>
    <xdr:to>
      <xdr:col>82</xdr:col>
      <xdr:colOff>196850</xdr:colOff>
      <xdr:row>80</xdr:row>
      <xdr:rowOff>69850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13352</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5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98425</xdr:rowOff>
    </xdr:from>
    <xdr:to>
      <xdr:col>82</xdr:col>
      <xdr:colOff>196850</xdr:colOff>
      <xdr:row>73</xdr:row>
      <xdr:rowOff>98425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1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81280</xdr:rowOff>
    </xdr:from>
    <xdr:to>
      <xdr:col>82</xdr:col>
      <xdr:colOff>107950</xdr:colOff>
      <xdr:row>76</xdr:row>
      <xdr:rowOff>98425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2768580"/>
          <a:ext cx="838200" cy="360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25416</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167005</xdr:rowOff>
    </xdr:from>
    <xdr:to>
      <xdr:col>78</xdr:col>
      <xdr:colOff>69850</xdr:colOff>
      <xdr:row>76</xdr:row>
      <xdr:rowOff>98425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025755"/>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64770</xdr:rowOff>
    </xdr:from>
    <xdr:to>
      <xdr:col>78</xdr:col>
      <xdr:colOff>120650</xdr:colOff>
      <xdr:row>77</xdr:row>
      <xdr:rowOff>166370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151147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167005</xdr:rowOff>
    </xdr:from>
    <xdr:to>
      <xdr:col>73</xdr:col>
      <xdr:colOff>180975</xdr:colOff>
      <xdr:row>76</xdr:row>
      <xdr:rowOff>115570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3025755"/>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87630</xdr:rowOff>
    </xdr:from>
    <xdr:to>
      <xdr:col>74</xdr:col>
      <xdr:colOff>31750</xdr:colOff>
      <xdr:row>78</xdr:row>
      <xdr:rowOff>17780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2557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92710</xdr:rowOff>
    </xdr:from>
    <xdr:to>
      <xdr:col>69</xdr:col>
      <xdr:colOff>92075</xdr:colOff>
      <xdr:row>76</xdr:row>
      <xdr:rowOff>115570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2951460"/>
          <a:ext cx="8890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41911</xdr:rowOff>
    </xdr:from>
    <xdr:to>
      <xdr:col>69</xdr:col>
      <xdr:colOff>142875</xdr:colOff>
      <xdr:row>77</xdr:row>
      <xdr:rowOff>143511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128288</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161925</xdr:rowOff>
    </xdr:from>
    <xdr:to>
      <xdr:col>65</xdr:col>
      <xdr:colOff>53975</xdr:colOff>
      <xdr:row>77</xdr:row>
      <xdr:rowOff>92075</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9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76852</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278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30480</xdr:rowOff>
    </xdr:from>
    <xdr:to>
      <xdr:col>82</xdr:col>
      <xdr:colOff>158750</xdr:colOff>
      <xdr:row>74</xdr:row>
      <xdr:rowOff>132080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47007</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256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47625</xdr:rowOff>
    </xdr:from>
    <xdr:to>
      <xdr:col>78</xdr:col>
      <xdr:colOff>120650</xdr:colOff>
      <xdr:row>76</xdr:row>
      <xdr:rowOff>149225</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07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159402</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846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116205</xdr:rowOff>
    </xdr:from>
    <xdr:to>
      <xdr:col>74</xdr:col>
      <xdr:colOff>31750</xdr:colOff>
      <xdr:row>76</xdr:row>
      <xdr:rowOff>46355</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297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56532</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743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64770</xdr:rowOff>
    </xdr:from>
    <xdr:to>
      <xdr:col>69</xdr:col>
      <xdr:colOff>142875</xdr:colOff>
      <xdr:row>76</xdr:row>
      <xdr:rowOff>166370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5097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41910</xdr:rowOff>
    </xdr:from>
    <xdr:to>
      <xdr:col>65</xdr:col>
      <xdr:colOff>53975</xdr:colOff>
      <xdr:row>75</xdr:row>
      <xdr:rowOff>143510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153687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千葉県流山市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8318</xdr:rowOff>
    </xdr:from>
    <xdr:to>
      <xdr:col>29</xdr:col>
      <xdr:colOff>127000</xdr:colOff>
      <xdr:row>20</xdr:row>
      <xdr:rowOff>123647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84793"/>
          <a:ext cx="0" cy="13154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95724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123647</xdr:rowOff>
    </xdr:from>
    <xdr:to>
      <xdr:col>30</xdr:col>
      <xdr:colOff>25400</xdr:colOff>
      <xdr:row>20</xdr:row>
      <xdr:rowOff>123647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6002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94695</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2028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8318</xdr:rowOff>
    </xdr:from>
    <xdr:to>
      <xdr:col>30</xdr:col>
      <xdr:colOff>25400</xdr:colOff>
      <xdr:row>13</xdr:row>
      <xdr:rowOff>8318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847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20</xdr:row>
      <xdr:rowOff>26378</xdr:rowOff>
    </xdr:from>
    <xdr:to>
      <xdr:col>29</xdr:col>
      <xdr:colOff>127000</xdr:colOff>
      <xdr:row>20</xdr:row>
      <xdr:rowOff>45390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3503003"/>
          <a:ext cx="647700" cy="190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54703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455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38176</xdr:rowOff>
    </xdr:from>
    <xdr:to>
      <xdr:col>29</xdr:col>
      <xdr:colOff>177800</xdr:colOff>
      <xdr:row>17</xdr:row>
      <xdr:rowOff>139776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004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26378</xdr:rowOff>
    </xdr:from>
    <xdr:to>
      <xdr:col>26</xdr:col>
      <xdr:colOff>50800</xdr:colOff>
      <xdr:row>20</xdr:row>
      <xdr:rowOff>70422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503003"/>
          <a:ext cx="698500" cy="440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47815</xdr:rowOff>
    </xdr:from>
    <xdr:to>
      <xdr:col>26</xdr:col>
      <xdr:colOff>101600</xdr:colOff>
      <xdr:row>17</xdr:row>
      <xdr:rowOff>149415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100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159592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78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64669</xdr:rowOff>
    </xdr:from>
    <xdr:to>
      <xdr:col>22</xdr:col>
      <xdr:colOff>114300</xdr:colOff>
      <xdr:row>20</xdr:row>
      <xdr:rowOff>70422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541294"/>
          <a:ext cx="698500" cy="57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91973</xdr:rowOff>
    </xdr:from>
    <xdr:to>
      <xdr:col>22</xdr:col>
      <xdr:colOff>165100</xdr:colOff>
      <xdr:row>18</xdr:row>
      <xdr:rowOff>22123</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542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32300</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2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15329</xdr:rowOff>
    </xdr:from>
    <xdr:to>
      <xdr:col>18</xdr:col>
      <xdr:colOff>177800</xdr:colOff>
      <xdr:row>20</xdr:row>
      <xdr:rowOff>64669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491954"/>
          <a:ext cx="698500" cy="493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116091</xdr:rowOff>
    </xdr:from>
    <xdr:to>
      <xdr:col>19</xdr:col>
      <xdr:colOff>38100</xdr:colOff>
      <xdr:row>18</xdr:row>
      <xdr:rowOff>46241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783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56418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47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83134</xdr:rowOff>
    </xdr:from>
    <xdr:to>
      <xdr:col>15</xdr:col>
      <xdr:colOff>101600</xdr:colOff>
      <xdr:row>18</xdr:row>
      <xdr:rowOff>13284</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454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23461</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14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166040</xdr:rowOff>
    </xdr:from>
    <xdr:to>
      <xdr:col>29</xdr:col>
      <xdr:colOff>177800</xdr:colOff>
      <xdr:row>20</xdr:row>
      <xdr:rowOff>96190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471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74617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379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147028</xdr:rowOff>
    </xdr:from>
    <xdr:to>
      <xdr:col>26</xdr:col>
      <xdr:colOff>101600</xdr:colOff>
      <xdr:row>20</xdr:row>
      <xdr:rowOff>77178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4522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61955</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5385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20</xdr:row>
      <xdr:rowOff>19622</xdr:rowOff>
    </xdr:from>
    <xdr:to>
      <xdr:col>22</xdr:col>
      <xdr:colOff>165100</xdr:colOff>
      <xdr:row>20</xdr:row>
      <xdr:rowOff>121222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4962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105999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582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20</xdr:row>
      <xdr:rowOff>13869</xdr:rowOff>
    </xdr:from>
    <xdr:to>
      <xdr:col>19</xdr:col>
      <xdr:colOff>38100</xdr:colOff>
      <xdr:row>20</xdr:row>
      <xdr:rowOff>115469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4904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100246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576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135979</xdr:rowOff>
    </xdr:from>
    <xdr:to>
      <xdr:col>15</xdr:col>
      <xdr:colOff>101600</xdr:colOff>
      <xdr:row>20</xdr:row>
      <xdr:rowOff>66129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4411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50906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52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241529</xdr:rowOff>
    </xdr:from>
    <xdr:to>
      <xdr:col>29</xdr:col>
      <xdr:colOff>127000</xdr:colOff>
      <xdr:row>37</xdr:row>
      <xdr:rowOff>244310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66079"/>
          <a:ext cx="0" cy="120293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216387</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41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244310</xdr:rowOff>
    </xdr:from>
    <xdr:to>
      <xdr:col>30</xdr:col>
      <xdr:colOff>25400</xdr:colOff>
      <xdr:row>37</xdr:row>
      <xdr:rowOff>244310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690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156456</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09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241529</xdr:rowOff>
    </xdr:from>
    <xdr:to>
      <xdr:col>30</xdr:col>
      <xdr:colOff>25400</xdr:colOff>
      <xdr:row>33</xdr:row>
      <xdr:rowOff>241529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660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129057</xdr:rowOff>
    </xdr:from>
    <xdr:to>
      <xdr:col>29</xdr:col>
      <xdr:colOff>127000</xdr:colOff>
      <xdr:row>36</xdr:row>
      <xdr:rowOff>171424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7082307"/>
          <a:ext cx="647700" cy="423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97565</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707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252488</xdr:rowOff>
    </xdr:from>
    <xdr:to>
      <xdr:col>29</xdr:col>
      <xdr:colOff>177800</xdr:colOff>
      <xdr:row>36</xdr:row>
      <xdr:rowOff>11188</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62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165938</xdr:rowOff>
    </xdr:from>
    <xdr:to>
      <xdr:col>26</xdr:col>
      <xdr:colOff>50800</xdr:colOff>
      <xdr:row>36</xdr:row>
      <xdr:rowOff>171424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7119188"/>
          <a:ext cx="698500" cy="54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278854</xdr:rowOff>
    </xdr:from>
    <xdr:to>
      <xdr:col>26</xdr:col>
      <xdr:colOff>101600</xdr:colOff>
      <xdr:row>36</xdr:row>
      <xdr:rowOff>37554</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892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47731</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658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140030</xdr:rowOff>
    </xdr:from>
    <xdr:to>
      <xdr:col>22</xdr:col>
      <xdr:colOff>114300</xdr:colOff>
      <xdr:row>36</xdr:row>
      <xdr:rowOff>165938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7093280"/>
          <a:ext cx="698500" cy="259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267348</xdr:rowOff>
    </xdr:from>
    <xdr:to>
      <xdr:col>22</xdr:col>
      <xdr:colOff>165100</xdr:colOff>
      <xdr:row>36</xdr:row>
      <xdr:rowOff>26048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77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36225</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646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67297</xdr:rowOff>
    </xdr:from>
    <xdr:to>
      <xdr:col>18</xdr:col>
      <xdr:colOff>177800</xdr:colOff>
      <xdr:row>36</xdr:row>
      <xdr:rowOff>140030</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7020547"/>
          <a:ext cx="698500" cy="727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279044</xdr:rowOff>
    </xdr:from>
    <xdr:to>
      <xdr:col>19</xdr:col>
      <xdr:colOff>38100</xdr:colOff>
      <xdr:row>36</xdr:row>
      <xdr:rowOff>37744</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89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47921</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658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274548</xdr:rowOff>
    </xdr:from>
    <xdr:to>
      <xdr:col>15</xdr:col>
      <xdr:colOff>101600</xdr:colOff>
      <xdr:row>36</xdr:row>
      <xdr:rowOff>33248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884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43425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653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78257</xdr:rowOff>
    </xdr:from>
    <xdr:to>
      <xdr:col>29</xdr:col>
      <xdr:colOff>177800</xdr:colOff>
      <xdr:row>37</xdr:row>
      <xdr:rowOff>8407</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70315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50334</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700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120624</xdr:rowOff>
    </xdr:from>
    <xdr:to>
      <xdr:col>26</xdr:col>
      <xdr:colOff>101600</xdr:colOff>
      <xdr:row>37</xdr:row>
      <xdr:rowOff>50774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70738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35551</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160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115138</xdr:rowOff>
    </xdr:from>
    <xdr:to>
      <xdr:col>22</xdr:col>
      <xdr:colOff>165100</xdr:colOff>
      <xdr:row>37</xdr:row>
      <xdr:rowOff>45288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70683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30065</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154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89230</xdr:rowOff>
    </xdr:from>
    <xdr:to>
      <xdr:col>19</xdr:col>
      <xdr:colOff>38100</xdr:colOff>
      <xdr:row>37</xdr:row>
      <xdr:rowOff>19380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70424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4157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128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16497</xdr:rowOff>
    </xdr:from>
    <xdr:to>
      <xdr:col>15</xdr:col>
      <xdr:colOff>101600</xdr:colOff>
      <xdr:row>36</xdr:row>
      <xdr:rowOff>118097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9697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102874</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056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千葉県流山市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204,512
201,353
35.32
86,775,249
82,867,764
3,142,411
37,119,272
60,939,868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45.1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47052</xdr:rowOff>
    </xdr:from>
    <xdr:to>
      <xdr:col>24</xdr:col>
      <xdr:colOff>62865</xdr:colOff>
      <xdr:row>38</xdr:row>
      <xdr:rowOff>110896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62002"/>
          <a:ext cx="1270" cy="1263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114723</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29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110896</xdr:rowOff>
    </xdr:from>
    <xdr:to>
      <xdr:col>24</xdr:col>
      <xdr:colOff>152400</xdr:colOff>
      <xdr:row>38</xdr:row>
      <xdr:rowOff>110896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25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165179</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37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47052</xdr:rowOff>
    </xdr:from>
    <xdr:to>
      <xdr:col>24</xdr:col>
      <xdr:colOff>152400</xdr:colOff>
      <xdr:row>31</xdr:row>
      <xdr:rowOff>47052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62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141986</xdr:rowOff>
    </xdr:from>
    <xdr:to>
      <xdr:col>24</xdr:col>
      <xdr:colOff>63500</xdr:colOff>
      <xdr:row>37</xdr:row>
      <xdr:rowOff>153743</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485636"/>
          <a:ext cx="838200" cy="1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66253</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955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43376</xdr:rowOff>
    </xdr:from>
    <xdr:to>
      <xdr:col>24</xdr:col>
      <xdr:colOff>114300</xdr:colOff>
      <xdr:row>35</xdr:row>
      <xdr:rowOff>144976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44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153743</xdr:rowOff>
    </xdr:from>
    <xdr:to>
      <xdr:col>19</xdr:col>
      <xdr:colOff>177800</xdr:colOff>
      <xdr:row>39</xdr:row>
      <xdr:rowOff>10868</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497393"/>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57908</xdr:rowOff>
    </xdr:from>
    <xdr:to>
      <xdr:col>20</xdr:col>
      <xdr:colOff>38100</xdr:colOff>
      <xdr:row>35</xdr:row>
      <xdr:rowOff>159508</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5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4585</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83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103385</xdr:rowOff>
    </xdr:from>
    <xdr:to>
      <xdr:col>15</xdr:col>
      <xdr:colOff>50800</xdr:colOff>
      <xdr:row>39</xdr:row>
      <xdr:rowOff>10868</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618485"/>
          <a:ext cx="889000" cy="7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33220</xdr:rowOff>
    </xdr:from>
    <xdr:to>
      <xdr:col>15</xdr:col>
      <xdr:colOff>101600</xdr:colOff>
      <xdr:row>36</xdr:row>
      <xdr:rowOff>134820</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0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151347</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980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65078</xdr:rowOff>
    </xdr:from>
    <xdr:to>
      <xdr:col>10</xdr:col>
      <xdr:colOff>114300</xdr:colOff>
      <xdr:row>38</xdr:row>
      <xdr:rowOff>103385</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580178"/>
          <a:ext cx="889000" cy="3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37367</xdr:rowOff>
    </xdr:from>
    <xdr:to>
      <xdr:col>10</xdr:col>
      <xdr:colOff>165100</xdr:colOff>
      <xdr:row>36</xdr:row>
      <xdr:rowOff>138967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09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155494</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98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36094</xdr:rowOff>
    </xdr:from>
    <xdr:to>
      <xdr:col>6</xdr:col>
      <xdr:colOff>38100</xdr:colOff>
      <xdr:row>36</xdr:row>
      <xdr:rowOff>137694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0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154221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8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91186</xdr:rowOff>
    </xdr:from>
    <xdr:to>
      <xdr:col>24</xdr:col>
      <xdr:colOff>114300</xdr:colOff>
      <xdr:row>38</xdr:row>
      <xdr:rowOff>21336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43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69613</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4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102943</xdr:rowOff>
    </xdr:from>
    <xdr:to>
      <xdr:col>20</xdr:col>
      <xdr:colOff>38100</xdr:colOff>
      <xdr:row>38</xdr:row>
      <xdr:rowOff>33093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44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24220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539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131518</xdr:rowOff>
    </xdr:from>
    <xdr:to>
      <xdr:col>15</xdr:col>
      <xdr:colOff>101600</xdr:colOff>
      <xdr:row>39</xdr:row>
      <xdr:rowOff>61668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64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52795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73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52585</xdr:rowOff>
    </xdr:from>
    <xdr:to>
      <xdr:col>10</xdr:col>
      <xdr:colOff>165100</xdr:colOff>
      <xdr:row>38</xdr:row>
      <xdr:rowOff>154185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56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145312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66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14278</xdr:rowOff>
    </xdr:from>
    <xdr:to>
      <xdr:col>6</xdr:col>
      <xdr:colOff>38100</xdr:colOff>
      <xdr:row>38</xdr:row>
      <xdr:rowOff>115878</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52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107005</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622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145624</xdr:rowOff>
    </xdr:from>
    <xdr:to>
      <xdr:col>24</xdr:col>
      <xdr:colOff>62865</xdr:colOff>
      <xdr:row>59</xdr:row>
      <xdr:rowOff>104324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18124"/>
          <a:ext cx="1270" cy="1501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108151</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223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104324</xdr:rowOff>
    </xdr:from>
    <xdr:to>
      <xdr:col>24</xdr:col>
      <xdr:colOff>152400</xdr:colOff>
      <xdr:row>59</xdr:row>
      <xdr:rowOff>104324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21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92301</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93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145624</xdr:rowOff>
    </xdr:from>
    <xdr:to>
      <xdr:col>24</xdr:col>
      <xdr:colOff>152400</xdr:colOff>
      <xdr:row>50</xdr:row>
      <xdr:rowOff>145624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18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141891</xdr:rowOff>
    </xdr:from>
    <xdr:to>
      <xdr:col>24</xdr:col>
      <xdr:colOff>63500</xdr:colOff>
      <xdr:row>56</xdr:row>
      <xdr:rowOff>145891</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571641"/>
          <a:ext cx="838200" cy="175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163777</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93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13900</xdr:rowOff>
    </xdr:from>
    <xdr:to>
      <xdr:col>24</xdr:col>
      <xdr:colOff>114300</xdr:colOff>
      <xdr:row>56</xdr:row>
      <xdr:rowOff>115500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145891</xdr:rowOff>
    </xdr:from>
    <xdr:to>
      <xdr:col>19</xdr:col>
      <xdr:colOff>177800</xdr:colOff>
      <xdr:row>57</xdr:row>
      <xdr:rowOff>105791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747091"/>
          <a:ext cx="889000" cy="131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15005</xdr:rowOff>
    </xdr:from>
    <xdr:to>
      <xdr:col>20</xdr:col>
      <xdr:colOff>38100</xdr:colOff>
      <xdr:row>57</xdr:row>
      <xdr:rowOff>116605</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8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107732</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88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105791</xdr:rowOff>
    </xdr:from>
    <xdr:to>
      <xdr:col>15</xdr:col>
      <xdr:colOff>50800</xdr:colOff>
      <xdr:row>57</xdr:row>
      <xdr:rowOff>144977</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878441"/>
          <a:ext cx="889000" cy="39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87605</xdr:rowOff>
    </xdr:from>
    <xdr:to>
      <xdr:col>15</xdr:col>
      <xdr:colOff>101600</xdr:colOff>
      <xdr:row>58</xdr:row>
      <xdr:rowOff>17755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86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8882</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95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144977</xdr:rowOff>
    </xdr:from>
    <xdr:to>
      <xdr:col>10</xdr:col>
      <xdr:colOff>114300</xdr:colOff>
      <xdr:row>58</xdr:row>
      <xdr:rowOff>1625</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917627"/>
          <a:ext cx="889000" cy="2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140297</xdr:rowOff>
    </xdr:from>
    <xdr:to>
      <xdr:col>10</xdr:col>
      <xdr:colOff>165100</xdr:colOff>
      <xdr:row>58</xdr:row>
      <xdr:rowOff>70447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91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61574</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1000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44132</xdr:rowOff>
    </xdr:from>
    <xdr:to>
      <xdr:col>6</xdr:col>
      <xdr:colOff>38100</xdr:colOff>
      <xdr:row>57</xdr:row>
      <xdr:rowOff>145732</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816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162259</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9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91091</xdr:rowOff>
    </xdr:from>
    <xdr:to>
      <xdr:col>24</xdr:col>
      <xdr:colOff>114300</xdr:colOff>
      <xdr:row>56</xdr:row>
      <xdr:rowOff>21241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52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113968</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372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95091</xdr:rowOff>
    </xdr:from>
    <xdr:to>
      <xdr:col>20</xdr:col>
      <xdr:colOff>38100</xdr:colOff>
      <xdr:row>57</xdr:row>
      <xdr:rowOff>25241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696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41768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47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54991</xdr:rowOff>
    </xdr:from>
    <xdr:to>
      <xdr:col>15</xdr:col>
      <xdr:colOff>101600</xdr:colOff>
      <xdr:row>57</xdr:row>
      <xdr:rowOff>156591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82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1668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60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94177</xdr:rowOff>
    </xdr:from>
    <xdr:to>
      <xdr:col>10</xdr:col>
      <xdr:colOff>165100</xdr:colOff>
      <xdr:row>58</xdr:row>
      <xdr:rowOff>24327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866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40854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642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122275</xdr:rowOff>
    </xdr:from>
    <xdr:to>
      <xdr:col>6</xdr:col>
      <xdr:colOff>38100</xdr:colOff>
      <xdr:row>58</xdr:row>
      <xdr:rowOff>52425</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89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43552</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98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59233</xdr:rowOff>
    </xdr:from>
    <xdr:to>
      <xdr:col>24</xdr:col>
      <xdr:colOff>62865</xdr:colOff>
      <xdr:row>78</xdr:row>
      <xdr:rowOff>99924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60733"/>
          <a:ext cx="1270" cy="1412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103751</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76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99924</xdr:rowOff>
    </xdr:from>
    <xdr:to>
      <xdr:col>24</xdr:col>
      <xdr:colOff>152400</xdr:colOff>
      <xdr:row>78</xdr:row>
      <xdr:rowOff>99924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7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5910</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3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59233</xdr:rowOff>
    </xdr:from>
    <xdr:to>
      <xdr:col>24</xdr:col>
      <xdr:colOff>152400</xdr:colOff>
      <xdr:row>70</xdr:row>
      <xdr:rowOff>59233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60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88585</xdr:rowOff>
    </xdr:from>
    <xdr:to>
      <xdr:col>24</xdr:col>
      <xdr:colOff>63500</xdr:colOff>
      <xdr:row>77</xdr:row>
      <xdr:rowOff>102209</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290235"/>
          <a:ext cx="838200" cy="13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311</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305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148884</xdr:rowOff>
    </xdr:from>
    <xdr:to>
      <xdr:col>24</xdr:col>
      <xdr:colOff>114300</xdr:colOff>
      <xdr:row>77</xdr:row>
      <xdr:rowOff>79034</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17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86116</xdr:rowOff>
    </xdr:from>
    <xdr:to>
      <xdr:col>19</xdr:col>
      <xdr:colOff>177800</xdr:colOff>
      <xdr:row>77</xdr:row>
      <xdr:rowOff>88585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287766"/>
          <a:ext cx="889000" cy="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156383</xdr:rowOff>
    </xdr:from>
    <xdr:to>
      <xdr:col>20</xdr:col>
      <xdr:colOff>38100</xdr:colOff>
      <xdr:row>77</xdr:row>
      <xdr:rowOff>86533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103060</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961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86116</xdr:rowOff>
    </xdr:from>
    <xdr:to>
      <xdr:col>15</xdr:col>
      <xdr:colOff>50800</xdr:colOff>
      <xdr:row>77</xdr:row>
      <xdr:rowOff>116474</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287766"/>
          <a:ext cx="889000" cy="30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158304</xdr:rowOff>
    </xdr:from>
    <xdr:to>
      <xdr:col>15</xdr:col>
      <xdr:colOff>101600</xdr:colOff>
      <xdr:row>77</xdr:row>
      <xdr:rowOff>88454</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188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104980</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963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116474</xdr:rowOff>
    </xdr:from>
    <xdr:to>
      <xdr:col>10</xdr:col>
      <xdr:colOff>114300</xdr:colOff>
      <xdr:row>77</xdr:row>
      <xdr:rowOff>130831</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318124"/>
          <a:ext cx="889000" cy="14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165069</xdr:rowOff>
    </xdr:from>
    <xdr:to>
      <xdr:col>10</xdr:col>
      <xdr:colOff>165100</xdr:colOff>
      <xdr:row>77</xdr:row>
      <xdr:rowOff>95219</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19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111747</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97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145593</xdr:rowOff>
    </xdr:from>
    <xdr:to>
      <xdr:col>6</xdr:col>
      <xdr:colOff>38100</xdr:colOff>
      <xdr:row>77</xdr:row>
      <xdr:rowOff>75743</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175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92270</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95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51409</xdr:rowOff>
    </xdr:from>
    <xdr:to>
      <xdr:col>24</xdr:col>
      <xdr:colOff>114300</xdr:colOff>
      <xdr:row>77</xdr:row>
      <xdr:rowOff>153009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25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29836</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231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37785</xdr:rowOff>
    </xdr:from>
    <xdr:to>
      <xdr:col>20</xdr:col>
      <xdr:colOff>38100</xdr:colOff>
      <xdr:row>77</xdr:row>
      <xdr:rowOff>139385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23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130512</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332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35316</xdr:rowOff>
    </xdr:from>
    <xdr:to>
      <xdr:col>15</xdr:col>
      <xdr:colOff>101600</xdr:colOff>
      <xdr:row>77</xdr:row>
      <xdr:rowOff>136916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236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128043</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329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65674</xdr:rowOff>
    </xdr:from>
    <xdr:to>
      <xdr:col>10</xdr:col>
      <xdr:colOff>165100</xdr:colOff>
      <xdr:row>77</xdr:row>
      <xdr:rowOff>167274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26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158401</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36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80031</xdr:rowOff>
    </xdr:from>
    <xdr:to>
      <xdr:col>6</xdr:col>
      <xdr:colOff>38100</xdr:colOff>
      <xdr:row>78</xdr:row>
      <xdr:rowOff>10181</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28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1308</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374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94450</xdr:rowOff>
    </xdr:from>
    <xdr:to>
      <xdr:col>24</xdr:col>
      <xdr:colOff>62865</xdr:colOff>
      <xdr:row>98</xdr:row>
      <xdr:rowOff>111240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24950"/>
          <a:ext cx="1270" cy="1388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115067</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91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111240</xdr:rowOff>
    </xdr:from>
    <xdr:to>
      <xdr:col>24</xdr:col>
      <xdr:colOff>152400</xdr:colOff>
      <xdr:row>98</xdr:row>
      <xdr:rowOff>111240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91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41127</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00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94450</xdr:rowOff>
    </xdr:from>
    <xdr:to>
      <xdr:col>24</xdr:col>
      <xdr:colOff>152400</xdr:colOff>
      <xdr:row>90</xdr:row>
      <xdr:rowOff>94450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2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145656</xdr:rowOff>
    </xdr:from>
    <xdr:to>
      <xdr:col>24</xdr:col>
      <xdr:colOff>63500</xdr:colOff>
      <xdr:row>98</xdr:row>
      <xdr:rowOff>137592</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604856"/>
          <a:ext cx="838200" cy="334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14291</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3020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162864</xdr:rowOff>
    </xdr:from>
    <xdr:to>
      <xdr:col>24</xdr:col>
      <xdr:colOff>114300</xdr:colOff>
      <xdr:row>96</xdr:row>
      <xdr:rowOff>93014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45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137592</xdr:rowOff>
    </xdr:from>
    <xdr:to>
      <xdr:col>19</xdr:col>
      <xdr:colOff>177800</xdr:colOff>
      <xdr:row>99</xdr:row>
      <xdr:rowOff>31065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939692"/>
          <a:ext cx="889000" cy="64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116700</xdr:rowOff>
    </xdr:from>
    <xdr:to>
      <xdr:col>20</xdr:col>
      <xdr:colOff>38100</xdr:colOff>
      <xdr:row>98</xdr:row>
      <xdr:rowOff>46850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74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63377</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522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31065</xdr:rowOff>
    </xdr:from>
    <xdr:to>
      <xdr:col>15</xdr:col>
      <xdr:colOff>50800</xdr:colOff>
      <xdr:row>99</xdr:row>
      <xdr:rowOff>85065</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7004615"/>
          <a:ext cx="889000" cy="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9703</xdr:rowOff>
    </xdr:from>
    <xdr:to>
      <xdr:col>15</xdr:col>
      <xdr:colOff>101600</xdr:colOff>
      <xdr:row>98</xdr:row>
      <xdr:rowOff>111303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81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127830</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587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85065</xdr:rowOff>
    </xdr:from>
    <xdr:to>
      <xdr:col>10</xdr:col>
      <xdr:colOff>114300</xdr:colOff>
      <xdr:row>99</xdr:row>
      <xdr:rowOff>138494</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7058615"/>
          <a:ext cx="889000" cy="5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72961</xdr:rowOff>
    </xdr:from>
    <xdr:to>
      <xdr:col>10</xdr:col>
      <xdr:colOff>165100</xdr:colOff>
      <xdr:row>99</xdr:row>
      <xdr:rowOff>3111</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875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19638</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650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94475</xdr:rowOff>
    </xdr:from>
    <xdr:to>
      <xdr:col>6</xdr:col>
      <xdr:colOff>38100</xdr:colOff>
      <xdr:row>99</xdr:row>
      <xdr:rowOff>24625</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89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41152</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67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94856</xdr:rowOff>
    </xdr:from>
    <xdr:to>
      <xdr:col>24</xdr:col>
      <xdr:colOff>114300</xdr:colOff>
      <xdr:row>97</xdr:row>
      <xdr:rowOff>25006</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55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73283</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532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86792</xdr:rowOff>
    </xdr:from>
    <xdr:to>
      <xdr:col>20</xdr:col>
      <xdr:colOff>38100</xdr:colOff>
      <xdr:row>99</xdr:row>
      <xdr:rowOff>16942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88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8069</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98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151715</xdr:rowOff>
    </xdr:from>
    <xdr:to>
      <xdr:col>15</xdr:col>
      <xdr:colOff>101600</xdr:colOff>
      <xdr:row>99</xdr:row>
      <xdr:rowOff>81865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95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72992</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7046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34265</xdr:rowOff>
    </xdr:from>
    <xdr:to>
      <xdr:col>10</xdr:col>
      <xdr:colOff>165100</xdr:colOff>
      <xdr:row>99</xdr:row>
      <xdr:rowOff>135865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700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126992</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710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87694</xdr:rowOff>
    </xdr:from>
    <xdr:to>
      <xdr:col>6</xdr:col>
      <xdr:colOff>38100</xdr:colOff>
      <xdr:row>100</xdr:row>
      <xdr:rowOff>17844</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706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100</xdr:row>
      <xdr:rowOff>8971</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715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50307</xdr:rowOff>
    </xdr:from>
    <xdr:to>
      <xdr:col>54</xdr:col>
      <xdr:colOff>189865</xdr:colOff>
      <xdr:row>38</xdr:row>
      <xdr:rowOff>116818</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6051057"/>
          <a:ext cx="1270" cy="580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120645</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635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116818</xdr:rowOff>
    </xdr:from>
    <xdr:to>
      <xdr:col>55</xdr:col>
      <xdr:colOff>88900</xdr:colOff>
      <xdr:row>38</xdr:row>
      <xdr:rowOff>116818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631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168434</xdr:rowOff>
    </xdr:from>
    <xdr:ext cx="534377"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826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50307</xdr:rowOff>
    </xdr:from>
    <xdr:to>
      <xdr:col>55</xdr:col>
      <xdr:colOff>88900</xdr:colOff>
      <xdr:row>35</xdr:row>
      <xdr:rowOff>50307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051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93109</xdr:rowOff>
    </xdr:from>
    <xdr:to>
      <xdr:col>55</xdr:col>
      <xdr:colOff>0</xdr:colOff>
      <xdr:row>37</xdr:row>
      <xdr:rowOff>115936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5408059"/>
          <a:ext cx="838200" cy="1051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14851</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1870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163424</xdr:rowOff>
    </xdr:from>
    <xdr:to>
      <xdr:col>55</xdr:col>
      <xdr:colOff>50800</xdr:colOff>
      <xdr:row>37</xdr:row>
      <xdr:rowOff>93574</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33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93109</xdr:rowOff>
    </xdr:from>
    <xdr:to>
      <xdr:col>50</xdr:col>
      <xdr:colOff>114300</xdr:colOff>
      <xdr:row>38</xdr:row>
      <xdr:rowOff>51340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5408059"/>
          <a:ext cx="889000" cy="1158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89292</xdr:rowOff>
    </xdr:from>
    <xdr:to>
      <xdr:col>50</xdr:col>
      <xdr:colOff>165100</xdr:colOff>
      <xdr:row>31</xdr:row>
      <xdr:rowOff>19442</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523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35969</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39795" y="5008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51340</xdr:rowOff>
    </xdr:from>
    <xdr:to>
      <xdr:col>45</xdr:col>
      <xdr:colOff>177800</xdr:colOff>
      <xdr:row>38</xdr:row>
      <xdr:rowOff>65460</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7861300" y="6566440"/>
          <a:ext cx="889000" cy="1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72865</xdr:rowOff>
    </xdr:from>
    <xdr:to>
      <xdr:col>46</xdr:col>
      <xdr:colOff>38100</xdr:colOff>
      <xdr:row>38</xdr:row>
      <xdr:rowOff>3015</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41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19542</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19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65460</xdr:rowOff>
    </xdr:from>
    <xdr:to>
      <xdr:col>41</xdr:col>
      <xdr:colOff>50800</xdr:colOff>
      <xdr:row>38</xdr:row>
      <xdr:rowOff>111168</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6580560"/>
          <a:ext cx="889000" cy="45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87158</xdr:rowOff>
    </xdr:from>
    <xdr:to>
      <xdr:col>41</xdr:col>
      <xdr:colOff>101600</xdr:colOff>
      <xdr:row>38</xdr:row>
      <xdr:rowOff>17308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43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33835</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206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98077</xdr:rowOff>
    </xdr:from>
    <xdr:to>
      <xdr:col>36</xdr:col>
      <xdr:colOff>165100</xdr:colOff>
      <xdr:row>38</xdr:row>
      <xdr:rowOff>28226</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44172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44754</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21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65136</xdr:rowOff>
    </xdr:from>
    <xdr:to>
      <xdr:col>55</xdr:col>
      <xdr:colOff>50800</xdr:colOff>
      <xdr:row>37</xdr:row>
      <xdr:rowOff>166736</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40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43563</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38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42309</xdr:rowOff>
    </xdr:from>
    <xdr:to>
      <xdr:col>50</xdr:col>
      <xdr:colOff>165100</xdr:colOff>
      <xdr:row>31</xdr:row>
      <xdr:rowOff>143909</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5357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135036</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39795" y="5449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540</xdr:rowOff>
    </xdr:from>
    <xdr:to>
      <xdr:col>46</xdr:col>
      <xdr:colOff>38100</xdr:colOff>
      <xdr:row>38</xdr:row>
      <xdr:rowOff>102140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51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93267</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608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14660</xdr:rowOff>
    </xdr:from>
    <xdr:to>
      <xdr:col>41</xdr:col>
      <xdr:colOff>101600</xdr:colOff>
      <xdr:row>38</xdr:row>
      <xdr:rowOff>116260</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52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107387</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6622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60368</xdr:rowOff>
    </xdr:from>
    <xdr:to>
      <xdr:col>36</xdr:col>
      <xdr:colOff>165100</xdr:colOff>
      <xdr:row>38</xdr:row>
      <xdr:rowOff>161968</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57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153095</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668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103810</xdr:rowOff>
    </xdr:from>
    <xdr:to>
      <xdr:col>54</xdr:col>
      <xdr:colOff>189865</xdr:colOff>
      <xdr:row>57</xdr:row>
      <xdr:rowOff>132918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676310"/>
          <a:ext cx="1270" cy="1229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136745</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990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132918</xdr:rowOff>
    </xdr:from>
    <xdr:to>
      <xdr:col>55</xdr:col>
      <xdr:colOff>88900</xdr:colOff>
      <xdr:row>57</xdr:row>
      <xdr:rowOff>132918</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990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50487</xdr:rowOff>
    </xdr:from>
    <xdr:ext cx="534377"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451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103810</xdr:rowOff>
    </xdr:from>
    <xdr:to>
      <xdr:col>55</xdr:col>
      <xdr:colOff>88900</xdr:colOff>
      <xdr:row>50</xdr:row>
      <xdr:rowOff>103810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676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119450</xdr:rowOff>
    </xdr:from>
    <xdr:to>
      <xdr:col>55</xdr:col>
      <xdr:colOff>0</xdr:colOff>
      <xdr:row>53</xdr:row>
      <xdr:rowOff>22561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8863400"/>
          <a:ext cx="838200" cy="24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94645</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3529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116218</xdr:rowOff>
    </xdr:from>
    <xdr:to>
      <xdr:col>55</xdr:col>
      <xdr:colOff>50800</xdr:colOff>
      <xdr:row>55</xdr:row>
      <xdr:rowOff>46368</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37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22561</xdr:rowOff>
    </xdr:from>
    <xdr:to>
      <xdr:col>50</xdr:col>
      <xdr:colOff>114300</xdr:colOff>
      <xdr:row>54</xdr:row>
      <xdr:rowOff>114021</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9109411"/>
          <a:ext cx="889000" cy="262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103740</xdr:rowOff>
    </xdr:from>
    <xdr:to>
      <xdr:col>50</xdr:col>
      <xdr:colOff>165100</xdr:colOff>
      <xdr:row>55</xdr:row>
      <xdr:rowOff>33890</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3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25017</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45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114021</xdr:rowOff>
    </xdr:from>
    <xdr:to>
      <xdr:col>45</xdr:col>
      <xdr:colOff>177800</xdr:colOff>
      <xdr:row>55</xdr:row>
      <xdr:rowOff>19800</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861300" y="9372321"/>
          <a:ext cx="889000" cy="77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133782</xdr:rowOff>
    </xdr:from>
    <xdr:to>
      <xdr:col>46</xdr:col>
      <xdr:colOff>38100</xdr:colOff>
      <xdr:row>55</xdr:row>
      <xdr:rowOff>63932</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39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55059</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48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3702</xdr:rowOff>
    </xdr:from>
    <xdr:to>
      <xdr:col>41</xdr:col>
      <xdr:colOff>50800</xdr:colOff>
      <xdr:row>55</xdr:row>
      <xdr:rowOff>19800</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6972300" y="9433452"/>
          <a:ext cx="889000" cy="1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47504</xdr:rowOff>
    </xdr:from>
    <xdr:to>
      <xdr:col>41</xdr:col>
      <xdr:colOff>101600</xdr:colOff>
      <xdr:row>55</xdr:row>
      <xdr:rowOff>149104</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47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140231</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56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68326</xdr:rowOff>
    </xdr:from>
    <xdr:to>
      <xdr:col>36</xdr:col>
      <xdr:colOff>165100</xdr:colOff>
      <xdr:row>54</xdr:row>
      <xdr:rowOff>169926</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32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15003</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10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68650</xdr:rowOff>
    </xdr:from>
    <xdr:to>
      <xdr:col>55</xdr:col>
      <xdr:colOff>50800</xdr:colOff>
      <xdr:row>51</xdr:row>
      <xdr:rowOff>170250</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881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91527</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8664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143211</xdr:rowOff>
    </xdr:from>
    <xdr:to>
      <xdr:col>50</xdr:col>
      <xdr:colOff>165100</xdr:colOff>
      <xdr:row>53</xdr:row>
      <xdr:rowOff>73361</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05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89888</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8833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63221</xdr:rowOff>
    </xdr:from>
    <xdr:to>
      <xdr:col>46</xdr:col>
      <xdr:colOff>38100</xdr:colOff>
      <xdr:row>54</xdr:row>
      <xdr:rowOff>164821</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32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9898</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09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140450</xdr:rowOff>
    </xdr:from>
    <xdr:to>
      <xdr:col>41</xdr:col>
      <xdr:colOff>101600</xdr:colOff>
      <xdr:row>55</xdr:row>
      <xdr:rowOff>70600</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39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87127</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173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124352</xdr:rowOff>
    </xdr:from>
    <xdr:to>
      <xdr:col>36</xdr:col>
      <xdr:colOff>165100</xdr:colOff>
      <xdr:row>55</xdr:row>
      <xdr:rowOff>54502</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38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45629</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47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135608</xdr:rowOff>
    </xdr:from>
    <xdr:to>
      <xdr:col>54</xdr:col>
      <xdr:colOff>189865</xdr:colOff>
      <xdr:row>78</xdr:row>
      <xdr:rowOff>127355</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308558"/>
          <a:ext cx="1270" cy="1191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131182</xdr:rowOff>
    </xdr:from>
    <xdr:ext cx="378565"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04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127355</xdr:rowOff>
    </xdr:from>
    <xdr:to>
      <xdr:col>55</xdr:col>
      <xdr:colOff>88900</xdr:colOff>
      <xdr:row>78</xdr:row>
      <xdr:rowOff>127355</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00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82285</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2083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135608</xdr:rowOff>
    </xdr:from>
    <xdr:to>
      <xdr:col>55</xdr:col>
      <xdr:colOff>88900</xdr:colOff>
      <xdr:row>71</xdr:row>
      <xdr:rowOff>135608</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308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135608</xdr:rowOff>
    </xdr:from>
    <xdr:to>
      <xdr:col>55</xdr:col>
      <xdr:colOff>0</xdr:colOff>
      <xdr:row>74</xdr:row>
      <xdr:rowOff>15959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2308558"/>
          <a:ext cx="838200" cy="394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58069</xdr:rowOff>
    </xdr:from>
    <xdr:ext cx="469744"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2597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79642</xdr:rowOff>
    </xdr:from>
    <xdr:to>
      <xdr:col>55</xdr:col>
      <xdr:colOff>50800</xdr:colOff>
      <xdr:row>78</xdr:row>
      <xdr:rowOff>9792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28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15959</xdr:rowOff>
    </xdr:from>
    <xdr:to>
      <xdr:col>50</xdr:col>
      <xdr:colOff>114300</xdr:colOff>
      <xdr:row>76</xdr:row>
      <xdr:rowOff>68811</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2703259"/>
          <a:ext cx="889000" cy="395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26332</xdr:rowOff>
    </xdr:from>
    <xdr:to>
      <xdr:col>50</xdr:col>
      <xdr:colOff>165100</xdr:colOff>
      <xdr:row>77</xdr:row>
      <xdr:rowOff>127932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22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119059</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320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68811</xdr:rowOff>
    </xdr:from>
    <xdr:to>
      <xdr:col>45</xdr:col>
      <xdr:colOff>177800</xdr:colOff>
      <xdr:row>76</xdr:row>
      <xdr:rowOff>132018</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7861300" y="13099011"/>
          <a:ext cx="889000" cy="63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28916</xdr:rowOff>
    </xdr:from>
    <xdr:to>
      <xdr:col>46</xdr:col>
      <xdr:colOff>38100</xdr:colOff>
      <xdr:row>77</xdr:row>
      <xdr:rowOff>130516</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23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121643</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32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23205</xdr:rowOff>
    </xdr:from>
    <xdr:to>
      <xdr:col>41</xdr:col>
      <xdr:colOff>50800</xdr:colOff>
      <xdr:row>76</xdr:row>
      <xdr:rowOff>132018</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3053405"/>
          <a:ext cx="889000" cy="108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76121</xdr:rowOff>
    </xdr:from>
    <xdr:to>
      <xdr:col>41</xdr:col>
      <xdr:colOff>101600</xdr:colOff>
      <xdr:row>78</xdr:row>
      <xdr:rowOff>6271</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27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168848</xdr:rowOff>
    </xdr:from>
    <xdr:ext cx="469744"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26428" y="13370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21120</xdr:rowOff>
    </xdr:from>
    <xdr:to>
      <xdr:col>36</xdr:col>
      <xdr:colOff>165100</xdr:colOff>
      <xdr:row>77</xdr:row>
      <xdr:rowOff>122720</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22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113847</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315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84808</xdr:rowOff>
    </xdr:from>
    <xdr:to>
      <xdr:col>55</xdr:col>
      <xdr:colOff>50800</xdr:colOff>
      <xdr:row>72</xdr:row>
      <xdr:rowOff>14958</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225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37835</xdr:rowOff>
    </xdr:from>
    <xdr:ext cx="534377"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2210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136609</xdr:rowOff>
    </xdr:from>
    <xdr:to>
      <xdr:col>50</xdr:col>
      <xdr:colOff>165100</xdr:colOff>
      <xdr:row>74</xdr:row>
      <xdr:rowOff>66759</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265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83286</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2427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18011</xdr:rowOff>
    </xdr:from>
    <xdr:to>
      <xdr:col>46</xdr:col>
      <xdr:colOff>38100</xdr:colOff>
      <xdr:row>76</xdr:row>
      <xdr:rowOff>119611</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048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136138</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282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81218</xdr:rowOff>
    </xdr:from>
    <xdr:to>
      <xdr:col>41</xdr:col>
      <xdr:colOff>101600</xdr:colOff>
      <xdr:row>77</xdr:row>
      <xdr:rowOff>11368</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11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27896</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288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143856</xdr:rowOff>
    </xdr:from>
    <xdr:to>
      <xdr:col>36</xdr:col>
      <xdr:colOff>165100</xdr:colOff>
      <xdr:row>76</xdr:row>
      <xdr:rowOff>74005</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00260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90533</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277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65157</xdr:rowOff>
    </xdr:from>
    <xdr:to>
      <xdr:col>54</xdr:col>
      <xdr:colOff>189865</xdr:colOff>
      <xdr:row>98</xdr:row>
      <xdr:rowOff>123146</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667107"/>
          <a:ext cx="1270" cy="1258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126973</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929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123146</xdr:rowOff>
    </xdr:from>
    <xdr:to>
      <xdr:col>55</xdr:col>
      <xdr:colOff>88900</xdr:colOff>
      <xdr:row>98</xdr:row>
      <xdr:rowOff>123146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925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11834</xdr:rowOff>
    </xdr:from>
    <xdr:ext cx="534377"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442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65157</xdr:rowOff>
    </xdr:from>
    <xdr:to>
      <xdr:col>55</xdr:col>
      <xdr:colOff>88900</xdr:colOff>
      <xdr:row>91</xdr:row>
      <xdr:rowOff>65157</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667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106972</xdr:rowOff>
    </xdr:from>
    <xdr:to>
      <xdr:col>55</xdr:col>
      <xdr:colOff>0</xdr:colOff>
      <xdr:row>98</xdr:row>
      <xdr:rowOff>116517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9639300" y="16909072"/>
          <a:ext cx="838200" cy="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60019</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347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37142</xdr:rowOff>
    </xdr:from>
    <xdr:to>
      <xdr:col>55</xdr:col>
      <xdr:colOff>50800</xdr:colOff>
      <xdr:row>96</xdr:row>
      <xdr:rowOff>138742</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49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106972</xdr:rowOff>
    </xdr:from>
    <xdr:to>
      <xdr:col>50</xdr:col>
      <xdr:colOff>114300</xdr:colOff>
      <xdr:row>98</xdr:row>
      <xdr:rowOff>153188</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750300" y="16909072"/>
          <a:ext cx="889000" cy="46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75146</xdr:rowOff>
    </xdr:from>
    <xdr:to>
      <xdr:col>50</xdr:col>
      <xdr:colOff>165100</xdr:colOff>
      <xdr:row>97</xdr:row>
      <xdr:rowOff>5296</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53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21823</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30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153188</xdr:rowOff>
    </xdr:from>
    <xdr:to>
      <xdr:col>45</xdr:col>
      <xdr:colOff>177800</xdr:colOff>
      <xdr:row>98</xdr:row>
      <xdr:rowOff>162007</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861300" y="16955288"/>
          <a:ext cx="889000" cy="8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104121</xdr:rowOff>
    </xdr:from>
    <xdr:to>
      <xdr:col>46</xdr:col>
      <xdr:colOff>38100</xdr:colOff>
      <xdr:row>97</xdr:row>
      <xdr:rowOff>34271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563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50798</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33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151073</xdr:rowOff>
    </xdr:from>
    <xdr:to>
      <xdr:col>41</xdr:col>
      <xdr:colOff>50800</xdr:colOff>
      <xdr:row>98</xdr:row>
      <xdr:rowOff>162007</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6972300" y="16953173"/>
          <a:ext cx="889000" cy="10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156660</xdr:rowOff>
    </xdr:from>
    <xdr:to>
      <xdr:col>41</xdr:col>
      <xdr:colOff>101600</xdr:colOff>
      <xdr:row>97</xdr:row>
      <xdr:rowOff>86810</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61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103337</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39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85337</xdr:rowOff>
    </xdr:from>
    <xdr:to>
      <xdr:col>36</xdr:col>
      <xdr:colOff>165100</xdr:colOff>
      <xdr:row>97</xdr:row>
      <xdr:rowOff>15487</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54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32014</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31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65717</xdr:rowOff>
    </xdr:from>
    <xdr:to>
      <xdr:col>55</xdr:col>
      <xdr:colOff>50800</xdr:colOff>
      <xdr:row>98</xdr:row>
      <xdr:rowOff>167317</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86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152094</xdr:rowOff>
    </xdr:from>
    <xdr:ext cx="469744"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782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56172</xdr:rowOff>
    </xdr:from>
    <xdr:to>
      <xdr:col>50</xdr:col>
      <xdr:colOff>165100</xdr:colOff>
      <xdr:row>98</xdr:row>
      <xdr:rowOff>157772</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85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148899</xdr:rowOff>
    </xdr:from>
    <xdr:ext cx="469744"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404428" y="16950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102388</xdr:rowOff>
    </xdr:from>
    <xdr:to>
      <xdr:col>46</xdr:col>
      <xdr:colOff>38100</xdr:colOff>
      <xdr:row>99</xdr:row>
      <xdr:rowOff>32538</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90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23665</xdr:rowOff>
    </xdr:from>
    <xdr:ext cx="469744"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515428" y="16997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111207</xdr:rowOff>
    </xdr:from>
    <xdr:to>
      <xdr:col>41</xdr:col>
      <xdr:colOff>101600</xdr:colOff>
      <xdr:row>99</xdr:row>
      <xdr:rowOff>41357</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91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32484</xdr:rowOff>
    </xdr:from>
    <xdr:ext cx="469744"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26428" y="1700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100273</xdr:rowOff>
    </xdr:from>
    <xdr:to>
      <xdr:col>36</xdr:col>
      <xdr:colOff>165100</xdr:colOff>
      <xdr:row>99</xdr:row>
      <xdr:rowOff>30423</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902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21550</xdr:rowOff>
    </xdr:from>
    <xdr:ext cx="469744"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37428" y="16995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36</xdr:row>
      <xdr:rowOff>35577</xdr:rowOff>
    </xdr:from>
    <xdr:ext cx="37702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068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92727</xdr:rowOff>
    </xdr:from>
    <xdr:ext cx="46717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103124</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246624"/>
          <a:ext cx="1269" cy="148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49801</xdr:rowOff>
    </xdr:from>
    <xdr:ext cx="469744"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021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103124</xdr:rowOff>
    </xdr:from>
    <xdr:to>
      <xdr:col>86</xdr:col>
      <xdr:colOff>25400</xdr:colOff>
      <xdr:row>30</xdr:row>
      <xdr:rowOff>103124</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246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18542</xdr:rowOff>
    </xdr:from>
    <xdr:to>
      <xdr:col>85</xdr:col>
      <xdr:colOff>127000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705092"/>
          <a:ext cx="8382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91965</xdr:rowOff>
    </xdr:from>
    <xdr:ext cx="378565"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4356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69088</xdr:rowOff>
    </xdr:from>
    <xdr:to>
      <xdr:col>85</xdr:col>
      <xdr:colOff>177800</xdr:colOff>
      <xdr:row>38</xdr:row>
      <xdr:rowOff>170688</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58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145796</xdr:rowOff>
    </xdr:from>
    <xdr:to>
      <xdr:col>81</xdr:col>
      <xdr:colOff>50800</xdr:colOff>
      <xdr:row>39</xdr:row>
      <xdr:rowOff>18542</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6660896"/>
          <a:ext cx="889000" cy="4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56896</xdr:rowOff>
    </xdr:from>
    <xdr:to>
      <xdr:col>81</xdr:col>
      <xdr:colOff>101600</xdr:colOff>
      <xdr:row>37</xdr:row>
      <xdr:rowOff>158496</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400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3573</xdr:rowOff>
    </xdr:from>
    <xdr:ext cx="378565"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2017" y="6175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145796</xdr:rowOff>
    </xdr:from>
    <xdr:to>
      <xdr:col>76</xdr:col>
      <xdr:colOff>114300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3703300" y="6660896"/>
          <a:ext cx="889000" cy="7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133096</xdr:rowOff>
    </xdr:from>
    <xdr:to>
      <xdr:col>76</xdr:col>
      <xdr:colOff>165100</xdr:colOff>
      <xdr:row>38</xdr:row>
      <xdr:rowOff>63246</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476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79773</xdr:rowOff>
    </xdr:from>
    <xdr:ext cx="378565"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3017" y="6251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3556</xdr:rowOff>
    </xdr:from>
    <xdr:to>
      <xdr:col>72</xdr:col>
      <xdr:colOff>38100</xdr:colOff>
      <xdr:row>38</xdr:row>
      <xdr:rowOff>105156</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51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121683</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4017" y="6293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49276</xdr:rowOff>
    </xdr:from>
    <xdr:to>
      <xdr:col>67</xdr:col>
      <xdr:colOff>101600</xdr:colOff>
      <xdr:row>31</xdr:row>
      <xdr:rowOff>150876</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536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29</xdr:row>
      <xdr:rowOff>167403</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513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139192</xdr:rowOff>
    </xdr:from>
    <xdr:to>
      <xdr:col>81</xdr:col>
      <xdr:colOff>101600</xdr:colOff>
      <xdr:row>39</xdr:row>
      <xdr:rowOff>69342</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5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60469</xdr:rowOff>
    </xdr:from>
    <xdr:ext cx="313932"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324333" y="67470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94996</xdr:rowOff>
    </xdr:from>
    <xdr:to>
      <xdr:col>76</xdr:col>
      <xdr:colOff>165100</xdr:colOff>
      <xdr:row>39</xdr:row>
      <xdr:rowOff>25146</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1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16273</xdr:rowOff>
    </xdr:from>
    <xdr:ext cx="313932"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35333" y="67028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84531</xdr:rowOff>
    </xdr:from>
    <xdr:to>
      <xdr:col>85</xdr:col>
      <xdr:colOff>126364</xdr:colOff>
      <xdr:row>78</xdr:row>
      <xdr:rowOff>17227</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086031"/>
          <a:ext cx="1269" cy="1304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21054</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39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17227</xdr:rowOff>
    </xdr:from>
    <xdr:to>
      <xdr:col>86</xdr:col>
      <xdr:colOff>25400</xdr:colOff>
      <xdr:row>78</xdr:row>
      <xdr:rowOff>17227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390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31208</xdr:rowOff>
    </xdr:from>
    <xdr:ext cx="534377"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86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84531</xdr:rowOff>
    </xdr:from>
    <xdr:to>
      <xdr:col>86</xdr:col>
      <xdr:colOff>25400</xdr:colOff>
      <xdr:row>70</xdr:row>
      <xdr:rowOff>84531</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086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22447</xdr:rowOff>
    </xdr:from>
    <xdr:to>
      <xdr:col>85</xdr:col>
      <xdr:colOff>127000</xdr:colOff>
      <xdr:row>77</xdr:row>
      <xdr:rowOff>43821</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3224097"/>
          <a:ext cx="838200" cy="2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16870</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8756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165443</xdr:rowOff>
    </xdr:from>
    <xdr:to>
      <xdr:col>85</xdr:col>
      <xdr:colOff>177800</xdr:colOff>
      <xdr:row>76</xdr:row>
      <xdr:rowOff>95593</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0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27533</xdr:rowOff>
    </xdr:from>
    <xdr:to>
      <xdr:col>81</xdr:col>
      <xdr:colOff>50800</xdr:colOff>
      <xdr:row>77</xdr:row>
      <xdr:rowOff>43821</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4592300" y="13229183"/>
          <a:ext cx="889000" cy="1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1212</xdr:rowOff>
    </xdr:from>
    <xdr:to>
      <xdr:col>81</xdr:col>
      <xdr:colOff>101600</xdr:colOff>
      <xdr:row>76</xdr:row>
      <xdr:rowOff>102812</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03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119340</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80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8293</xdr:rowOff>
    </xdr:from>
    <xdr:to>
      <xdr:col>76</xdr:col>
      <xdr:colOff>114300</xdr:colOff>
      <xdr:row>77</xdr:row>
      <xdr:rowOff>27533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3703300" y="13209943"/>
          <a:ext cx="889000" cy="1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159823</xdr:rowOff>
    </xdr:from>
    <xdr:to>
      <xdr:col>76</xdr:col>
      <xdr:colOff>165100</xdr:colOff>
      <xdr:row>76</xdr:row>
      <xdr:rowOff>89973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01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106500</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79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133128</xdr:rowOff>
    </xdr:from>
    <xdr:to>
      <xdr:col>71</xdr:col>
      <xdr:colOff>177800</xdr:colOff>
      <xdr:row>77</xdr:row>
      <xdr:rowOff>8293</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2814300" y="13163328"/>
          <a:ext cx="889000" cy="46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165424</xdr:rowOff>
    </xdr:from>
    <xdr:to>
      <xdr:col>72</xdr:col>
      <xdr:colOff>38100</xdr:colOff>
      <xdr:row>76</xdr:row>
      <xdr:rowOff>95574</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024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112101</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79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165348</xdr:rowOff>
    </xdr:from>
    <xdr:to>
      <xdr:col>67</xdr:col>
      <xdr:colOff>101600</xdr:colOff>
      <xdr:row>76</xdr:row>
      <xdr:rowOff>95498</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024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112024</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799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143097</xdr:rowOff>
    </xdr:from>
    <xdr:to>
      <xdr:col>85</xdr:col>
      <xdr:colOff>177800</xdr:colOff>
      <xdr:row>77</xdr:row>
      <xdr:rowOff>73247</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17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121524</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3151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164471</xdr:rowOff>
    </xdr:from>
    <xdr:to>
      <xdr:col>81</xdr:col>
      <xdr:colOff>101600</xdr:colOff>
      <xdr:row>77</xdr:row>
      <xdr:rowOff>94621</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19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85748</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328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148183</xdr:rowOff>
    </xdr:from>
    <xdr:to>
      <xdr:col>76</xdr:col>
      <xdr:colOff>165100</xdr:colOff>
      <xdr:row>77</xdr:row>
      <xdr:rowOff>78333</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17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69460</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3271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128943</xdr:rowOff>
    </xdr:from>
    <xdr:to>
      <xdr:col>72</xdr:col>
      <xdr:colOff>38100</xdr:colOff>
      <xdr:row>77</xdr:row>
      <xdr:rowOff>59093</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15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50220</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25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82328</xdr:rowOff>
    </xdr:from>
    <xdr:to>
      <xdr:col>67</xdr:col>
      <xdr:colOff>101600</xdr:colOff>
      <xdr:row>77</xdr:row>
      <xdr:rowOff>12478</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11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3605</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205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110847</xdr:rowOff>
    </xdr:from>
    <xdr:to>
      <xdr:col>85</xdr:col>
      <xdr:colOff>126364</xdr:colOff>
      <xdr:row>99</xdr:row>
      <xdr:rowOff>95842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541347"/>
          <a:ext cx="1269" cy="1528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99669</xdr:rowOff>
    </xdr:from>
    <xdr:ext cx="378565"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7073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95842</xdr:rowOff>
    </xdr:from>
    <xdr:to>
      <xdr:col>86</xdr:col>
      <xdr:colOff>25400</xdr:colOff>
      <xdr:row>99</xdr:row>
      <xdr:rowOff>95842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7069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57524</xdr:rowOff>
    </xdr:from>
    <xdr:ext cx="534377"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31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110847</xdr:rowOff>
    </xdr:from>
    <xdr:to>
      <xdr:col>86</xdr:col>
      <xdr:colOff>25400</xdr:colOff>
      <xdr:row>90</xdr:row>
      <xdr:rowOff>110847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541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36863</xdr:rowOff>
    </xdr:from>
    <xdr:to>
      <xdr:col>85</xdr:col>
      <xdr:colOff>127000</xdr:colOff>
      <xdr:row>99</xdr:row>
      <xdr:rowOff>65143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5481300" y="16838963"/>
          <a:ext cx="838200" cy="199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144466</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6036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121589</xdr:rowOff>
    </xdr:from>
    <xdr:to>
      <xdr:col>85</xdr:col>
      <xdr:colOff>177800</xdr:colOff>
      <xdr:row>98</xdr:row>
      <xdr:rowOff>51739</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75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158609</xdr:rowOff>
    </xdr:from>
    <xdr:to>
      <xdr:col>81</xdr:col>
      <xdr:colOff>50800</xdr:colOff>
      <xdr:row>99</xdr:row>
      <xdr:rowOff>65143</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4592300" y="16960709"/>
          <a:ext cx="889000" cy="77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76212</xdr:rowOff>
    </xdr:from>
    <xdr:to>
      <xdr:col>81</xdr:col>
      <xdr:colOff>101600</xdr:colOff>
      <xdr:row>99</xdr:row>
      <xdr:rowOff>6362</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878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22889</xdr:rowOff>
    </xdr:from>
    <xdr:ext cx="469744"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46428" y="16653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158609</xdr:rowOff>
    </xdr:from>
    <xdr:to>
      <xdr:col>76</xdr:col>
      <xdr:colOff>114300</xdr:colOff>
      <xdr:row>98</xdr:row>
      <xdr:rowOff>171214</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3703300" y="16960709"/>
          <a:ext cx="889000" cy="12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81079</xdr:rowOff>
    </xdr:from>
    <xdr:to>
      <xdr:col>76</xdr:col>
      <xdr:colOff>165100</xdr:colOff>
      <xdr:row>99</xdr:row>
      <xdr:rowOff>11229</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883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27756</xdr:rowOff>
    </xdr:from>
    <xdr:ext cx="469744"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57428" y="16658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171214</xdr:rowOff>
    </xdr:from>
    <xdr:to>
      <xdr:col>71</xdr:col>
      <xdr:colOff>177800</xdr:colOff>
      <xdr:row>99</xdr:row>
      <xdr:rowOff>71562</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2814300" y="16973314"/>
          <a:ext cx="889000" cy="71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81193</xdr:rowOff>
    </xdr:from>
    <xdr:to>
      <xdr:col>72</xdr:col>
      <xdr:colOff>38100</xdr:colOff>
      <xdr:row>99</xdr:row>
      <xdr:rowOff>11343</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88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27870</xdr:rowOff>
    </xdr:from>
    <xdr:ext cx="469744"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68428" y="16658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75135</xdr:rowOff>
    </xdr:from>
    <xdr:to>
      <xdr:col>67</xdr:col>
      <xdr:colOff>101600</xdr:colOff>
      <xdr:row>99</xdr:row>
      <xdr:rowOff>5285</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877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21812</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79428" y="16652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157513</xdr:rowOff>
    </xdr:from>
    <xdr:to>
      <xdr:col>85</xdr:col>
      <xdr:colOff>177800</xdr:colOff>
      <xdr:row>98</xdr:row>
      <xdr:rowOff>87663</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78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135940</xdr:rowOff>
    </xdr:from>
    <xdr:ext cx="534377"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76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14343</xdr:rowOff>
    </xdr:from>
    <xdr:to>
      <xdr:col>81</xdr:col>
      <xdr:colOff>101600</xdr:colOff>
      <xdr:row>99</xdr:row>
      <xdr:rowOff>115943</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98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107070</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46428" y="1708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107809</xdr:rowOff>
    </xdr:from>
    <xdr:to>
      <xdr:col>76</xdr:col>
      <xdr:colOff>165100</xdr:colOff>
      <xdr:row>99</xdr:row>
      <xdr:rowOff>37959</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90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29086</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57428" y="17002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120414</xdr:rowOff>
    </xdr:from>
    <xdr:to>
      <xdr:col>72</xdr:col>
      <xdr:colOff>38100</xdr:colOff>
      <xdr:row>99</xdr:row>
      <xdr:rowOff>50564</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92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41691</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68428" y="17015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20762</xdr:rowOff>
    </xdr:from>
    <xdr:to>
      <xdr:col>67</xdr:col>
      <xdr:colOff>101600</xdr:colOff>
      <xdr:row>99</xdr:row>
      <xdr:rowOff>122362</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994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113489</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79428" y="17087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54138</xdr:rowOff>
    </xdr:from>
    <xdr:to>
      <xdr:col>116</xdr:col>
      <xdr:colOff>62864</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369088"/>
          <a:ext cx="1269" cy="141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815</xdr:rowOff>
    </xdr:from>
    <xdr:ext cx="469744"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5144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54138</xdr:rowOff>
    </xdr:from>
    <xdr:to>
      <xdr:col>116</xdr:col>
      <xdr:colOff>152400</xdr:colOff>
      <xdr:row>31</xdr:row>
      <xdr:rowOff>54138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369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47280</xdr:rowOff>
    </xdr:from>
    <xdr:to>
      <xdr:col>116</xdr:col>
      <xdr:colOff>63500</xdr:colOff>
      <xdr:row>39</xdr:row>
      <xdr:rowOff>58057</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1323300" y="6562380"/>
          <a:ext cx="838200" cy="18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120594</xdr:rowOff>
    </xdr:from>
    <xdr:ext cx="378565"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2927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97717</xdr:rowOff>
    </xdr:from>
    <xdr:to>
      <xdr:col>116</xdr:col>
      <xdr:colOff>114300</xdr:colOff>
      <xdr:row>38</xdr:row>
      <xdr:rowOff>27867</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44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24747</xdr:rowOff>
    </xdr:from>
    <xdr:to>
      <xdr:col>111</xdr:col>
      <xdr:colOff>177800</xdr:colOff>
      <xdr:row>39</xdr:row>
      <xdr:rowOff>58057</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0434300" y="6539847"/>
          <a:ext cx="889000" cy="204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32077</xdr:rowOff>
    </xdr:from>
    <xdr:to>
      <xdr:col>112</xdr:col>
      <xdr:colOff>38100</xdr:colOff>
      <xdr:row>37</xdr:row>
      <xdr:rowOff>133677</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37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150204</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428" y="6150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24747</xdr:rowOff>
    </xdr:from>
    <xdr:to>
      <xdr:col>107</xdr:col>
      <xdr:colOff>50800</xdr:colOff>
      <xdr:row>39</xdr:row>
      <xdr:rowOff>64915</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19545300" y="6539847"/>
          <a:ext cx="889000" cy="211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45793</xdr:rowOff>
    </xdr:from>
    <xdr:to>
      <xdr:col>107</xdr:col>
      <xdr:colOff>101600</xdr:colOff>
      <xdr:row>37</xdr:row>
      <xdr:rowOff>147393</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38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163920</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616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135128</xdr:rowOff>
    </xdr:from>
    <xdr:to>
      <xdr:col>102</xdr:col>
      <xdr:colOff>114300</xdr:colOff>
      <xdr:row>39</xdr:row>
      <xdr:rowOff>64915</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656300" y="6307328"/>
          <a:ext cx="889000" cy="44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143764</xdr:rowOff>
    </xdr:from>
    <xdr:to>
      <xdr:col>102</xdr:col>
      <xdr:colOff>165100</xdr:colOff>
      <xdr:row>38</xdr:row>
      <xdr:rowOff>73914</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48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90441</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6017" y="62626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44813</xdr:rowOff>
    </xdr:from>
    <xdr:to>
      <xdr:col>98</xdr:col>
      <xdr:colOff>38100</xdr:colOff>
      <xdr:row>38</xdr:row>
      <xdr:rowOff>146413</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55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137540</xdr:rowOff>
    </xdr:from>
    <xdr:ext cx="378565"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7017" y="6652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167930</xdr:rowOff>
    </xdr:from>
    <xdr:to>
      <xdr:col>116</xdr:col>
      <xdr:colOff>114300</xdr:colOff>
      <xdr:row>38</xdr:row>
      <xdr:rowOff>98080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51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146357</xdr:rowOff>
    </xdr:from>
    <xdr:ext cx="378565"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490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7257</xdr:rowOff>
    </xdr:from>
    <xdr:to>
      <xdr:col>112</xdr:col>
      <xdr:colOff>38100</xdr:colOff>
      <xdr:row>39</xdr:row>
      <xdr:rowOff>108857</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69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99984</xdr:rowOff>
    </xdr:from>
    <xdr:ext cx="378565"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134017" y="6786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145397</xdr:rowOff>
    </xdr:from>
    <xdr:to>
      <xdr:col>107</xdr:col>
      <xdr:colOff>101600</xdr:colOff>
      <xdr:row>38</xdr:row>
      <xdr:rowOff>75547</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48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66674</xdr:rowOff>
    </xdr:from>
    <xdr:ext cx="378565"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245017" y="6581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14115</xdr:rowOff>
    </xdr:from>
    <xdr:to>
      <xdr:col>102</xdr:col>
      <xdr:colOff>165100</xdr:colOff>
      <xdr:row>39</xdr:row>
      <xdr:rowOff>115715</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70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106842</xdr:rowOff>
    </xdr:from>
    <xdr:ext cx="378565"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356017" y="6793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84328</xdr:rowOff>
    </xdr:from>
    <xdr:to>
      <xdr:col>98</xdr:col>
      <xdr:colOff>38100</xdr:colOff>
      <xdr:row>37</xdr:row>
      <xdr:rowOff>14478</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25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31005</xdr:rowOff>
    </xdr:from>
    <xdr:ext cx="469744"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421428" y="6031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a:extLst>
            <a:ext uri="{FF2B5EF4-FFF2-40B4-BE49-F238E27FC236}">
              <a16:creationId xmlns:a16="http://schemas.microsoft.com/office/drawing/2014/main" id="{00000000-0008-0000-06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88211</xdr:rowOff>
    </xdr:from>
    <xdr:to>
      <xdr:col>116</xdr:col>
      <xdr:colOff>62864</xdr:colOff>
      <xdr:row>59</xdr:row>
      <xdr:rowOff>98878</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2159595" y="8660711"/>
          <a:ext cx="1269" cy="1553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8" name="貸付金最小値テキスト">
          <a:extLst>
            <a:ext uri="{FF2B5EF4-FFF2-40B4-BE49-F238E27FC236}">
              <a16:creationId xmlns:a16="http://schemas.microsoft.com/office/drawing/2014/main" id="{00000000-0008-0000-0600-00001E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34888</xdr:rowOff>
    </xdr:from>
    <xdr:ext cx="534377" cy="259045"/>
    <xdr:sp macro="" textlink="">
      <xdr:nvSpPr>
        <xdr:cNvPr id="800" name="貸付金最大値テキスト">
          <a:extLst>
            <a:ext uri="{FF2B5EF4-FFF2-40B4-BE49-F238E27FC236}">
              <a16:creationId xmlns:a16="http://schemas.microsoft.com/office/drawing/2014/main" id="{00000000-0008-0000-0600-000020030000}"/>
            </a:ext>
          </a:extLst>
        </xdr:cNvPr>
        <xdr:cNvSpPr txBox="1"/>
      </xdr:nvSpPr>
      <xdr:spPr>
        <a:xfrm>
          <a:off x="22212300" y="8435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88211</xdr:rowOff>
    </xdr:from>
    <xdr:to>
      <xdr:col>116</xdr:col>
      <xdr:colOff>152400</xdr:colOff>
      <xdr:row>50</xdr:row>
      <xdr:rowOff>88211</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8660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35197</xdr:rowOff>
    </xdr:from>
    <xdr:to>
      <xdr:col>116</xdr:col>
      <xdr:colOff>63500</xdr:colOff>
      <xdr:row>58</xdr:row>
      <xdr:rowOff>84400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1323300" y="9979297"/>
          <a:ext cx="838200" cy="4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170233</xdr:rowOff>
    </xdr:from>
    <xdr:ext cx="469744" cy="259045"/>
    <xdr:sp macro="" textlink="">
      <xdr:nvSpPr>
        <xdr:cNvPr id="803" name="貸付金平均値テキスト">
          <a:extLst>
            <a:ext uri="{FF2B5EF4-FFF2-40B4-BE49-F238E27FC236}">
              <a16:creationId xmlns:a16="http://schemas.microsoft.com/office/drawing/2014/main" id="{00000000-0008-0000-0600-000023030000}"/>
            </a:ext>
          </a:extLst>
        </xdr:cNvPr>
        <xdr:cNvSpPr txBox="1"/>
      </xdr:nvSpPr>
      <xdr:spPr>
        <a:xfrm>
          <a:off x="22212300" y="97714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147356</xdr:rowOff>
    </xdr:from>
    <xdr:to>
      <xdr:col>116</xdr:col>
      <xdr:colOff>114300</xdr:colOff>
      <xdr:row>58</xdr:row>
      <xdr:rowOff>77506</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2110700" y="992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35197</xdr:rowOff>
    </xdr:from>
    <xdr:to>
      <xdr:col>111</xdr:col>
      <xdr:colOff>177800</xdr:colOff>
      <xdr:row>59</xdr:row>
      <xdr:rowOff>23114</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20434300" y="9979297"/>
          <a:ext cx="889000" cy="159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125258</xdr:rowOff>
    </xdr:from>
    <xdr:to>
      <xdr:col>112</xdr:col>
      <xdr:colOff>38100</xdr:colOff>
      <xdr:row>58</xdr:row>
      <xdr:rowOff>55408</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1272500" y="9897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71935</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9673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158532</xdr:rowOff>
    </xdr:from>
    <xdr:to>
      <xdr:col>107</xdr:col>
      <xdr:colOff>50800</xdr:colOff>
      <xdr:row>59</xdr:row>
      <xdr:rowOff>23114</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9545300" y="10102632"/>
          <a:ext cx="889000" cy="3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115897</xdr:rowOff>
    </xdr:from>
    <xdr:to>
      <xdr:col>107</xdr:col>
      <xdr:colOff>101600</xdr:colOff>
      <xdr:row>58</xdr:row>
      <xdr:rowOff>46047</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0383500" y="9888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62574</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428" y="9663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158532</xdr:rowOff>
    </xdr:from>
    <xdr:to>
      <xdr:col>102</xdr:col>
      <xdr:colOff>114300</xdr:colOff>
      <xdr:row>59</xdr:row>
      <xdr:rowOff>12773</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flipV="1">
          <a:off x="18656300" y="10102632"/>
          <a:ext cx="889000" cy="25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66040</xdr:rowOff>
    </xdr:from>
    <xdr:to>
      <xdr:col>102</xdr:col>
      <xdr:colOff>165100</xdr:colOff>
      <xdr:row>57</xdr:row>
      <xdr:rowOff>167640</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9494500" y="983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12717</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9613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55481</xdr:rowOff>
    </xdr:from>
    <xdr:to>
      <xdr:col>98</xdr:col>
      <xdr:colOff>38100</xdr:colOff>
      <xdr:row>57</xdr:row>
      <xdr:rowOff>157081</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8605500" y="982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2158</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9603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33600</xdr:rowOff>
    </xdr:from>
    <xdr:to>
      <xdr:col>116</xdr:col>
      <xdr:colOff>114300</xdr:colOff>
      <xdr:row>58</xdr:row>
      <xdr:rowOff>135200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2110700" y="997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12027</xdr:rowOff>
    </xdr:from>
    <xdr:ext cx="469744" cy="259045"/>
    <xdr:sp macro="" textlink="">
      <xdr:nvSpPr>
        <xdr:cNvPr id="822" name="貸付金該当値テキスト">
          <a:extLst>
            <a:ext uri="{FF2B5EF4-FFF2-40B4-BE49-F238E27FC236}">
              <a16:creationId xmlns:a16="http://schemas.microsoft.com/office/drawing/2014/main" id="{00000000-0008-0000-0600-000036030000}"/>
            </a:ext>
          </a:extLst>
        </xdr:cNvPr>
        <xdr:cNvSpPr txBox="1"/>
      </xdr:nvSpPr>
      <xdr:spPr>
        <a:xfrm>
          <a:off x="22212300" y="995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155847</xdr:rowOff>
    </xdr:from>
    <xdr:to>
      <xdr:col>112</xdr:col>
      <xdr:colOff>38100</xdr:colOff>
      <xdr:row>58</xdr:row>
      <xdr:rowOff>85997</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1272500" y="992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77124</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088428" y="10021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143764</xdr:rowOff>
    </xdr:from>
    <xdr:to>
      <xdr:col>107</xdr:col>
      <xdr:colOff>101600</xdr:colOff>
      <xdr:row>59</xdr:row>
      <xdr:rowOff>73914</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0383500" y="1008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65041</xdr:rowOff>
    </xdr:from>
    <xdr:ext cx="378565"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245017" y="10180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107732</xdr:rowOff>
    </xdr:from>
    <xdr:to>
      <xdr:col>102</xdr:col>
      <xdr:colOff>165100</xdr:colOff>
      <xdr:row>59</xdr:row>
      <xdr:rowOff>37882</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9494500" y="1005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29009</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310428" y="1014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133423</xdr:rowOff>
    </xdr:from>
    <xdr:to>
      <xdr:col>98</xdr:col>
      <xdr:colOff>38100</xdr:colOff>
      <xdr:row>59</xdr:row>
      <xdr:rowOff>63573</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8605500" y="1007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54700</xdr:rowOff>
    </xdr:from>
    <xdr:ext cx="378565"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467017" y="10170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133390</xdr:rowOff>
    </xdr:from>
    <xdr:to>
      <xdr:col>116</xdr:col>
      <xdr:colOff>62864</xdr:colOff>
      <xdr:row>78</xdr:row>
      <xdr:rowOff>35961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306340"/>
          <a:ext cx="1269" cy="1102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39788</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12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35961</xdr:rowOff>
    </xdr:from>
    <xdr:to>
      <xdr:col>116</xdr:col>
      <xdr:colOff>152400</xdr:colOff>
      <xdr:row>78</xdr:row>
      <xdr:rowOff>35961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09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80067</xdr:rowOff>
    </xdr:from>
    <xdr:ext cx="534377"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208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133390</xdr:rowOff>
    </xdr:from>
    <xdr:to>
      <xdr:col>116</xdr:col>
      <xdr:colOff>152400</xdr:colOff>
      <xdr:row>71</xdr:row>
      <xdr:rowOff>133390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30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162926</xdr:rowOff>
    </xdr:from>
    <xdr:to>
      <xdr:col>116</xdr:col>
      <xdr:colOff>63500</xdr:colOff>
      <xdr:row>77</xdr:row>
      <xdr:rowOff>14976</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1323300" y="13193126"/>
          <a:ext cx="838200" cy="2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22714</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7100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171287</xdr:rowOff>
    </xdr:from>
    <xdr:to>
      <xdr:col>116</xdr:col>
      <xdr:colOff>114300</xdr:colOff>
      <xdr:row>75</xdr:row>
      <xdr:rowOff>101437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285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162926</xdr:rowOff>
    </xdr:from>
    <xdr:to>
      <xdr:col>111</xdr:col>
      <xdr:colOff>177800</xdr:colOff>
      <xdr:row>77</xdr:row>
      <xdr:rowOff>12325</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3193126"/>
          <a:ext cx="889000" cy="20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8021</xdr:rowOff>
    </xdr:from>
    <xdr:to>
      <xdr:col>112</xdr:col>
      <xdr:colOff>38100</xdr:colOff>
      <xdr:row>75</xdr:row>
      <xdr:rowOff>109621</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286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126148</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264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12325</xdr:rowOff>
    </xdr:from>
    <xdr:to>
      <xdr:col>107</xdr:col>
      <xdr:colOff>50800</xdr:colOff>
      <xdr:row>77</xdr:row>
      <xdr:rowOff>93889</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9545300" y="13213975"/>
          <a:ext cx="889000" cy="81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148976</xdr:rowOff>
    </xdr:from>
    <xdr:to>
      <xdr:col>107</xdr:col>
      <xdr:colOff>101600</xdr:colOff>
      <xdr:row>75</xdr:row>
      <xdr:rowOff>79126</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283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95653</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261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93889</xdr:rowOff>
    </xdr:from>
    <xdr:to>
      <xdr:col>102</xdr:col>
      <xdr:colOff>114300</xdr:colOff>
      <xdr:row>77</xdr:row>
      <xdr:rowOff>110531</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3295539"/>
          <a:ext cx="889000" cy="1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165024</xdr:rowOff>
    </xdr:from>
    <xdr:to>
      <xdr:col>102</xdr:col>
      <xdr:colOff>165100</xdr:colOff>
      <xdr:row>75</xdr:row>
      <xdr:rowOff>95174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285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111701</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262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146690</xdr:rowOff>
    </xdr:from>
    <xdr:to>
      <xdr:col>98</xdr:col>
      <xdr:colOff>38100</xdr:colOff>
      <xdr:row>75</xdr:row>
      <xdr:rowOff>76840</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28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93367</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260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135626</xdr:rowOff>
    </xdr:from>
    <xdr:to>
      <xdr:col>116</xdr:col>
      <xdr:colOff>114300</xdr:colOff>
      <xdr:row>77</xdr:row>
      <xdr:rowOff>65776</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16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114053</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3144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112126</xdr:rowOff>
    </xdr:from>
    <xdr:to>
      <xdr:col>112</xdr:col>
      <xdr:colOff>38100</xdr:colOff>
      <xdr:row>77</xdr:row>
      <xdr:rowOff>42276</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14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33403</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3235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132975</xdr:rowOff>
    </xdr:from>
    <xdr:to>
      <xdr:col>107</xdr:col>
      <xdr:colOff>101600</xdr:colOff>
      <xdr:row>77</xdr:row>
      <xdr:rowOff>63125</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16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54252</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3255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43089</xdr:rowOff>
    </xdr:from>
    <xdr:to>
      <xdr:col>102</xdr:col>
      <xdr:colOff>165100</xdr:colOff>
      <xdr:row>77</xdr:row>
      <xdr:rowOff>144689</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24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135816</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3337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59731</xdr:rowOff>
    </xdr:from>
    <xdr:to>
      <xdr:col>98</xdr:col>
      <xdr:colOff>38100</xdr:colOff>
      <xdr:row>77</xdr:row>
      <xdr:rowOff>161331</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26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152458</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335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・物件費については、新型コロナウイルスワクチン接種に係る経費より増加している。</a:t>
          </a:r>
        </a:p>
        <a:p>
          <a:r>
            <a:rPr kumimoji="1" lang="ja-JP" altLang="en-US" sz="1300">
              <a:latin typeface="ＭＳ Ｐゴシック" panose="020B0600070205080204" pitchFamily="50" charset="-128"/>
              <a:ea typeface="ＭＳ Ｐゴシック" panose="020B0600070205080204" pitchFamily="50" charset="-128"/>
            </a:rPr>
            <a:t>・扶助費については、子育て世代の人口の増加に伴う、子育て施策に関する経費の増加により、増加している。</a:t>
          </a:r>
        </a:p>
        <a:p>
          <a:r>
            <a:rPr kumimoji="1" lang="ja-JP" altLang="en-US" sz="1300">
              <a:latin typeface="ＭＳ Ｐゴシック" panose="020B0600070205080204" pitchFamily="50" charset="-128"/>
              <a:ea typeface="ＭＳ Ｐゴシック" panose="020B0600070205080204" pitchFamily="50" charset="-128"/>
            </a:rPr>
            <a:t>・補助費等については、新型コロナウイルスの感染拡大を受けた経済対策としての特別定額給付金事業の皆減により減少している。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・普通建設事業費については、児童・生徒数増による、小学校・中学校の新設により、増加している。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千葉県流山市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204,512
201,353
35.32
86,775,249
82,867,764
3,142,411
37,119,272
60,939,868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45.1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150673</xdr:rowOff>
    </xdr:from>
    <xdr:to>
      <xdr:col>24</xdr:col>
      <xdr:colOff>62865</xdr:colOff>
      <xdr:row>39</xdr:row>
      <xdr:rowOff>17628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94173"/>
          <a:ext cx="1270" cy="1410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21455</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08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17628</xdr:rowOff>
    </xdr:from>
    <xdr:to>
      <xdr:col>24</xdr:col>
      <xdr:colOff>152400</xdr:colOff>
      <xdr:row>39</xdr:row>
      <xdr:rowOff>17628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04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97350</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69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150673</xdr:rowOff>
    </xdr:from>
    <xdr:to>
      <xdr:col>24</xdr:col>
      <xdr:colOff>152400</xdr:colOff>
      <xdr:row>30</xdr:row>
      <xdr:rowOff>150673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94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61062</xdr:rowOff>
    </xdr:from>
    <xdr:to>
      <xdr:col>24</xdr:col>
      <xdr:colOff>63500</xdr:colOff>
      <xdr:row>37</xdr:row>
      <xdr:rowOff>2083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233262"/>
          <a:ext cx="838200" cy="112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156125</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854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133248</xdr:rowOff>
    </xdr:from>
    <xdr:to>
      <xdr:col>24</xdr:col>
      <xdr:colOff>114300</xdr:colOff>
      <xdr:row>36</xdr:row>
      <xdr:rowOff>63398</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58319</xdr:rowOff>
    </xdr:from>
    <xdr:to>
      <xdr:col>19</xdr:col>
      <xdr:colOff>177800</xdr:colOff>
      <xdr:row>36</xdr:row>
      <xdr:rowOff>61062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230519"/>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135077</xdr:rowOff>
    </xdr:from>
    <xdr:to>
      <xdr:col>20</xdr:col>
      <xdr:colOff>38100</xdr:colOff>
      <xdr:row>36</xdr:row>
      <xdr:rowOff>65227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13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81754</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911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18085</xdr:rowOff>
    </xdr:from>
    <xdr:to>
      <xdr:col>15</xdr:col>
      <xdr:colOff>50800</xdr:colOff>
      <xdr:row>36</xdr:row>
      <xdr:rowOff>58319</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190285"/>
          <a:ext cx="889000" cy="40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125933</xdr:rowOff>
    </xdr:from>
    <xdr:to>
      <xdr:col>15</xdr:col>
      <xdr:colOff>101600</xdr:colOff>
      <xdr:row>36</xdr:row>
      <xdr:rowOff>56083</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12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72610</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901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77978</xdr:rowOff>
    </xdr:from>
    <xdr:to>
      <xdr:col>10</xdr:col>
      <xdr:colOff>114300</xdr:colOff>
      <xdr:row>36</xdr:row>
      <xdr:rowOff>18085</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078728"/>
          <a:ext cx="889000" cy="11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119532</xdr:rowOff>
    </xdr:from>
    <xdr:to>
      <xdr:col>10</xdr:col>
      <xdr:colOff>165100</xdr:colOff>
      <xdr:row>36</xdr:row>
      <xdr:rowOff>49682</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12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66209</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895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76556</xdr:rowOff>
    </xdr:from>
    <xdr:to>
      <xdr:col>6</xdr:col>
      <xdr:colOff>38100</xdr:colOff>
      <xdr:row>36</xdr:row>
      <xdr:rowOff>6706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77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169283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170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122733</xdr:rowOff>
    </xdr:from>
    <xdr:to>
      <xdr:col>24</xdr:col>
      <xdr:colOff>114300</xdr:colOff>
      <xdr:row>37</xdr:row>
      <xdr:rowOff>52883</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29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101160</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273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10262</xdr:rowOff>
    </xdr:from>
    <xdr:to>
      <xdr:col>20</xdr:col>
      <xdr:colOff>38100</xdr:colOff>
      <xdr:row>36</xdr:row>
      <xdr:rowOff>111862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182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102989</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275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7519</xdr:rowOff>
    </xdr:from>
    <xdr:to>
      <xdr:col>15</xdr:col>
      <xdr:colOff>101600</xdr:colOff>
      <xdr:row>36</xdr:row>
      <xdr:rowOff>109119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17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100246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27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138735</xdr:rowOff>
    </xdr:from>
    <xdr:to>
      <xdr:col>10</xdr:col>
      <xdr:colOff>165100</xdr:colOff>
      <xdr:row>36</xdr:row>
      <xdr:rowOff>68885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13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60012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232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27178</xdr:rowOff>
    </xdr:from>
    <xdr:to>
      <xdr:col>6</xdr:col>
      <xdr:colOff>38100</xdr:colOff>
      <xdr:row>35</xdr:row>
      <xdr:rowOff>128778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02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145305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803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132059</xdr:rowOff>
    </xdr:from>
    <xdr:to>
      <xdr:col>24</xdr:col>
      <xdr:colOff>62865</xdr:colOff>
      <xdr:row>58</xdr:row>
      <xdr:rowOff>8658</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9047459"/>
          <a:ext cx="1270" cy="905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12485</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56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8658</xdr:rowOff>
    </xdr:from>
    <xdr:to>
      <xdr:col>24</xdr:col>
      <xdr:colOff>152400</xdr:colOff>
      <xdr:row>58</xdr:row>
      <xdr:rowOff>8658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52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78736</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822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107,202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132059</xdr:rowOff>
    </xdr:from>
    <xdr:to>
      <xdr:col>24</xdr:col>
      <xdr:colOff>152400</xdr:colOff>
      <xdr:row>52</xdr:row>
      <xdr:rowOff>132059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047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166784</xdr:rowOff>
    </xdr:from>
    <xdr:to>
      <xdr:col>24</xdr:col>
      <xdr:colOff>63500</xdr:colOff>
      <xdr:row>58</xdr:row>
      <xdr:rowOff>8658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8910734"/>
          <a:ext cx="838200" cy="104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69660</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499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46783</xdr:rowOff>
    </xdr:from>
    <xdr:to>
      <xdr:col>24</xdr:col>
      <xdr:colOff>114300</xdr:colOff>
      <xdr:row>56</xdr:row>
      <xdr:rowOff>148383</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647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166784</xdr:rowOff>
    </xdr:from>
    <xdr:to>
      <xdr:col>19</xdr:col>
      <xdr:colOff>177800</xdr:colOff>
      <xdr:row>58</xdr:row>
      <xdr:rowOff>28763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8910734"/>
          <a:ext cx="889000" cy="1062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50</xdr:row>
      <xdr:rowOff>58954</xdr:rowOff>
    </xdr:from>
    <xdr:to>
      <xdr:col>20</xdr:col>
      <xdr:colOff>38100</xdr:colOff>
      <xdr:row>50</xdr:row>
      <xdr:rowOff>160554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863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5631</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8406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7809</xdr:rowOff>
    </xdr:from>
    <xdr:to>
      <xdr:col>15</xdr:col>
      <xdr:colOff>50800</xdr:colOff>
      <xdr:row>58</xdr:row>
      <xdr:rowOff>28763</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951909"/>
          <a:ext cx="889000" cy="20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137407</xdr:rowOff>
    </xdr:from>
    <xdr:to>
      <xdr:col>15</xdr:col>
      <xdr:colOff>101600</xdr:colOff>
      <xdr:row>57</xdr:row>
      <xdr:rowOff>67557</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738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84084</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51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4783</xdr:rowOff>
    </xdr:from>
    <xdr:to>
      <xdr:col>10</xdr:col>
      <xdr:colOff>114300</xdr:colOff>
      <xdr:row>58</xdr:row>
      <xdr:rowOff>7809</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948883"/>
          <a:ext cx="889000" cy="3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163826</xdr:rowOff>
    </xdr:from>
    <xdr:to>
      <xdr:col>10</xdr:col>
      <xdr:colOff>165100</xdr:colOff>
      <xdr:row>57</xdr:row>
      <xdr:rowOff>93976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6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110503</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54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111488</xdr:rowOff>
    </xdr:from>
    <xdr:to>
      <xdr:col>6</xdr:col>
      <xdr:colOff>38100</xdr:colOff>
      <xdr:row>57</xdr:row>
      <xdr:rowOff>41638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12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58165</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487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129308</xdr:rowOff>
    </xdr:from>
    <xdr:to>
      <xdr:col>24</xdr:col>
      <xdr:colOff>114300</xdr:colOff>
      <xdr:row>58</xdr:row>
      <xdr:rowOff>59458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0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44235</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81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115984</xdr:rowOff>
    </xdr:from>
    <xdr:to>
      <xdr:col>20</xdr:col>
      <xdr:colOff>38100</xdr:colOff>
      <xdr:row>52</xdr:row>
      <xdr:rowOff>46134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885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37261</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8952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149413</xdr:rowOff>
    </xdr:from>
    <xdr:to>
      <xdr:col>15</xdr:col>
      <xdr:colOff>101600</xdr:colOff>
      <xdr:row>58</xdr:row>
      <xdr:rowOff>79563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2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70690</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01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128459</xdr:rowOff>
    </xdr:from>
    <xdr:to>
      <xdr:col>10</xdr:col>
      <xdr:colOff>165100</xdr:colOff>
      <xdr:row>58</xdr:row>
      <xdr:rowOff>58609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0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49736</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993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125433</xdr:rowOff>
    </xdr:from>
    <xdr:to>
      <xdr:col>6</xdr:col>
      <xdr:colOff>38100</xdr:colOff>
      <xdr:row>58</xdr:row>
      <xdr:rowOff>55583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9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46710</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990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115828</xdr:rowOff>
    </xdr:from>
    <xdr:to>
      <xdr:col>24</xdr:col>
      <xdr:colOff>62865</xdr:colOff>
      <xdr:row>77</xdr:row>
      <xdr:rowOff>155800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1945878"/>
          <a:ext cx="1270" cy="1411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159627</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361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155800</xdr:rowOff>
    </xdr:from>
    <xdr:to>
      <xdr:col>24</xdr:col>
      <xdr:colOff>152400</xdr:colOff>
      <xdr:row>77</xdr:row>
      <xdr:rowOff>155800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357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62505</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21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275,943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115828</xdr:rowOff>
    </xdr:from>
    <xdr:to>
      <xdr:col>24</xdr:col>
      <xdr:colOff>152400</xdr:colOff>
      <xdr:row>69</xdr:row>
      <xdr:rowOff>115828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1945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105040</xdr:rowOff>
    </xdr:from>
    <xdr:to>
      <xdr:col>24</xdr:col>
      <xdr:colOff>63500</xdr:colOff>
      <xdr:row>77</xdr:row>
      <xdr:rowOff>32770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963790"/>
          <a:ext cx="838200" cy="27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133276</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6491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110399</xdr:rowOff>
    </xdr:from>
    <xdr:to>
      <xdr:col>24</xdr:col>
      <xdr:colOff>114300</xdr:colOff>
      <xdr:row>75</xdr:row>
      <xdr:rowOff>40549</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797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32770</xdr:rowOff>
    </xdr:from>
    <xdr:to>
      <xdr:col>19</xdr:col>
      <xdr:colOff>177800</xdr:colOff>
      <xdr:row>78</xdr:row>
      <xdr:rowOff>102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234420"/>
          <a:ext cx="889000" cy="13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44236</xdr:rowOff>
    </xdr:from>
    <xdr:to>
      <xdr:col>20</xdr:col>
      <xdr:colOff>38100</xdr:colOff>
      <xdr:row>76</xdr:row>
      <xdr:rowOff>145836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74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162363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849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102</xdr:rowOff>
    </xdr:from>
    <xdr:to>
      <xdr:col>15</xdr:col>
      <xdr:colOff>50800</xdr:colOff>
      <xdr:row>78</xdr:row>
      <xdr:rowOff>67146</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373202"/>
          <a:ext cx="889000" cy="67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133716</xdr:rowOff>
    </xdr:from>
    <xdr:to>
      <xdr:col>15</xdr:col>
      <xdr:colOff>101600</xdr:colOff>
      <xdr:row>77</xdr:row>
      <xdr:rowOff>63866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163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80394</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939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67146</xdr:rowOff>
    </xdr:from>
    <xdr:to>
      <xdr:col>10</xdr:col>
      <xdr:colOff>114300</xdr:colOff>
      <xdr:row>79</xdr:row>
      <xdr:rowOff>25216</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440246"/>
          <a:ext cx="889000" cy="129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32034</xdr:rowOff>
    </xdr:from>
    <xdr:to>
      <xdr:col>10</xdr:col>
      <xdr:colOff>165100</xdr:colOff>
      <xdr:row>77</xdr:row>
      <xdr:rowOff>133634</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3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150161</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008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11796</xdr:rowOff>
    </xdr:from>
    <xdr:to>
      <xdr:col>6</xdr:col>
      <xdr:colOff>38100</xdr:colOff>
      <xdr:row>77</xdr:row>
      <xdr:rowOff>113396</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13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129923</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988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54240</xdr:rowOff>
    </xdr:from>
    <xdr:to>
      <xdr:col>24</xdr:col>
      <xdr:colOff>114300</xdr:colOff>
      <xdr:row>75</xdr:row>
      <xdr:rowOff>155840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91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32667</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891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153420</xdr:rowOff>
    </xdr:from>
    <xdr:to>
      <xdr:col>20</xdr:col>
      <xdr:colOff>38100</xdr:colOff>
      <xdr:row>77</xdr:row>
      <xdr:rowOff>83570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18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74697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276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120752</xdr:rowOff>
    </xdr:from>
    <xdr:to>
      <xdr:col>15</xdr:col>
      <xdr:colOff>101600</xdr:colOff>
      <xdr:row>78</xdr:row>
      <xdr:rowOff>50902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32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42029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415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16346</xdr:rowOff>
    </xdr:from>
    <xdr:to>
      <xdr:col>10</xdr:col>
      <xdr:colOff>165100</xdr:colOff>
      <xdr:row>78</xdr:row>
      <xdr:rowOff>117946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38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109073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482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145866</xdr:rowOff>
    </xdr:from>
    <xdr:to>
      <xdr:col>6</xdr:col>
      <xdr:colOff>38100</xdr:colOff>
      <xdr:row>79</xdr:row>
      <xdr:rowOff>76016</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51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67143</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611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54627</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90</xdr:row>
      <xdr:rowOff>111777</xdr:rowOff>
    </xdr:from>
    <xdr:ext cx="53129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230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88</xdr:row>
      <xdr:rowOff>168927</xdr:rowOff>
    </xdr:from>
    <xdr:ext cx="53129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230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a:extLst>
            <a:ext uri="{FF2B5EF4-FFF2-40B4-BE49-F238E27FC236}">
              <a16:creationId xmlns:a16="http://schemas.microsoft.com/office/drawing/2014/main" id="{00000000-0008-0000-07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100552</xdr:rowOff>
    </xdr:from>
    <xdr:to>
      <xdr:col>24</xdr:col>
      <xdr:colOff>62865</xdr:colOff>
      <xdr:row>98</xdr:row>
      <xdr:rowOff>109953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4633595" y="15531052"/>
          <a:ext cx="1270" cy="1381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113780</xdr:rowOff>
    </xdr:from>
    <xdr:ext cx="534377" cy="259045"/>
    <xdr:sp macro="" textlink="">
      <xdr:nvSpPr>
        <xdr:cNvPr id="236" name="衛生費最小値テキスト">
          <a:extLst>
            <a:ext uri="{FF2B5EF4-FFF2-40B4-BE49-F238E27FC236}">
              <a16:creationId xmlns:a16="http://schemas.microsoft.com/office/drawing/2014/main" id="{00000000-0008-0000-0700-0000EC000000}"/>
            </a:ext>
          </a:extLst>
        </xdr:cNvPr>
        <xdr:cNvSpPr txBox="1"/>
      </xdr:nvSpPr>
      <xdr:spPr>
        <a:xfrm>
          <a:off x="4686300" y="1691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109953</xdr:rowOff>
    </xdr:from>
    <xdr:to>
      <xdr:col>24</xdr:col>
      <xdr:colOff>152400</xdr:colOff>
      <xdr:row>98</xdr:row>
      <xdr:rowOff>109953</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6912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47229</xdr:rowOff>
    </xdr:from>
    <xdr:ext cx="534377" cy="259045"/>
    <xdr:sp macro="" textlink="">
      <xdr:nvSpPr>
        <xdr:cNvPr id="238" name="衛生費最大値テキスト">
          <a:extLst>
            <a:ext uri="{FF2B5EF4-FFF2-40B4-BE49-F238E27FC236}">
              <a16:creationId xmlns:a16="http://schemas.microsoft.com/office/drawing/2014/main" id="{00000000-0008-0000-0700-0000EE000000}"/>
            </a:ext>
          </a:extLst>
        </xdr:cNvPr>
        <xdr:cNvSpPr txBox="1"/>
      </xdr:nvSpPr>
      <xdr:spPr>
        <a:xfrm>
          <a:off x="4686300" y="1530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75,370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100552</xdr:rowOff>
    </xdr:from>
    <xdr:to>
      <xdr:col>24</xdr:col>
      <xdr:colOff>152400</xdr:colOff>
      <xdr:row>90</xdr:row>
      <xdr:rowOff>100552</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4546600" y="15531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125127</xdr:rowOff>
    </xdr:from>
    <xdr:to>
      <xdr:col>24</xdr:col>
      <xdr:colOff>63500</xdr:colOff>
      <xdr:row>98</xdr:row>
      <xdr:rowOff>55918</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3797300" y="16412877"/>
          <a:ext cx="838200" cy="445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110162</xdr:rowOff>
    </xdr:from>
    <xdr:ext cx="534377" cy="259045"/>
    <xdr:sp macro="" textlink="">
      <xdr:nvSpPr>
        <xdr:cNvPr id="241" name="衛生費平均値テキスト">
          <a:extLst>
            <a:ext uri="{FF2B5EF4-FFF2-40B4-BE49-F238E27FC236}">
              <a16:creationId xmlns:a16="http://schemas.microsoft.com/office/drawing/2014/main" id="{00000000-0008-0000-0700-0000F1000000}"/>
            </a:ext>
          </a:extLst>
        </xdr:cNvPr>
        <xdr:cNvSpPr txBox="1"/>
      </xdr:nvSpPr>
      <xdr:spPr>
        <a:xfrm>
          <a:off x="4686300" y="16397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131735</xdr:rowOff>
    </xdr:from>
    <xdr:to>
      <xdr:col>24</xdr:col>
      <xdr:colOff>114300</xdr:colOff>
      <xdr:row>96</xdr:row>
      <xdr:rowOff>61885</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4584700" y="1641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55918</xdr:rowOff>
    </xdr:from>
    <xdr:to>
      <xdr:col>19</xdr:col>
      <xdr:colOff>177800</xdr:colOff>
      <xdr:row>98</xdr:row>
      <xdr:rowOff>67290</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908300" y="16858018"/>
          <a:ext cx="889000" cy="1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90900</xdr:rowOff>
    </xdr:from>
    <xdr:to>
      <xdr:col>20</xdr:col>
      <xdr:colOff>38100</xdr:colOff>
      <xdr:row>98</xdr:row>
      <xdr:rowOff>21050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3746500" y="1672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37577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530111" y="16496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33829</xdr:rowOff>
    </xdr:from>
    <xdr:to>
      <xdr:col>15</xdr:col>
      <xdr:colOff>50800</xdr:colOff>
      <xdr:row>98</xdr:row>
      <xdr:rowOff>67290</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a:off x="2019300" y="16835929"/>
          <a:ext cx="889000" cy="33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123961</xdr:rowOff>
    </xdr:from>
    <xdr:to>
      <xdr:col>15</xdr:col>
      <xdr:colOff>101600</xdr:colOff>
      <xdr:row>98</xdr:row>
      <xdr:rowOff>54111</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2857500" y="1675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70638</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641111" y="1652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33829</xdr:rowOff>
    </xdr:from>
    <xdr:to>
      <xdr:col>10</xdr:col>
      <xdr:colOff>114300</xdr:colOff>
      <xdr:row>98</xdr:row>
      <xdr:rowOff>75521</xdr:rowOff>
    </xdr:to>
    <xdr:cxnSp macro="">
      <xdr:nvCxnSpPr>
        <xdr:cNvPr id="249" name="直線コネクタ 248">
          <a:extLst>
            <a:ext uri="{FF2B5EF4-FFF2-40B4-BE49-F238E27FC236}">
              <a16:creationId xmlns:a16="http://schemas.microsoft.com/office/drawing/2014/main" id="{00000000-0008-0000-0700-0000F9000000}"/>
            </a:ext>
          </a:extLst>
        </xdr:cNvPr>
        <xdr:cNvCxnSpPr/>
      </xdr:nvCxnSpPr>
      <xdr:spPr>
        <a:xfrm flipV="1">
          <a:off x="1130300" y="16835929"/>
          <a:ext cx="889000" cy="4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157680</xdr:rowOff>
    </xdr:from>
    <xdr:to>
      <xdr:col>10</xdr:col>
      <xdr:colOff>165100</xdr:colOff>
      <xdr:row>98</xdr:row>
      <xdr:rowOff>87830</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968500" y="1678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78957</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752111" y="1688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151164</xdr:rowOff>
    </xdr:from>
    <xdr:to>
      <xdr:col>6</xdr:col>
      <xdr:colOff>38100</xdr:colOff>
      <xdr:row>98</xdr:row>
      <xdr:rowOff>81314</xdr:rowOff>
    </xdr:to>
    <xdr:sp macro="" textlink="">
      <xdr:nvSpPr>
        <xdr:cNvPr id="252" name="フローチャート: 判断 251">
          <a:extLst>
            <a:ext uri="{FF2B5EF4-FFF2-40B4-BE49-F238E27FC236}">
              <a16:creationId xmlns:a16="http://schemas.microsoft.com/office/drawing/2014/main" id="{00000000-0008-0000-0700-0000FC000000}"/>
            </a:ext>
          </a:extLst>
        </xdr:cNvPr>
        <xdr:cNvSpPr/>
      </xdr:nvSpPr>
      <xdr:spPr>
        <a:xfrm>
          <a:off x="1079500" y="1678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97841</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863111" y="1655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74327</xdr:rowOff>
    </xdr:from>
    <xdr:to>
      <xdr:col>24</xdr:col>
      <xdr:colOff>114300</xdr:colOff>
      <xdr:row>96</xdr:row>
      <xdr:rowOff>4477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4584700" y="1636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97204</xdr:rowOff>
    </xdr:from>
    <xdr:ext cx="534377" cy="259045"/>
    <xdr:sp macro="" textlink="">
      <xdr:nvSpPr>
        <xdr:cNvPr id="260" name="衛生費該当値テキスト">
          <a:extLst>
            <a:ext uri="{FF2B5EF4-FFF2-40B4-BE49-F238E27FC236}">
              <a16:creationId xmlns:a16="http://schemas.microsoft.com/office/drawing/2014/main" id="{00000000-0008-0000-0700-000004010000}"/>
            </a:ext>
          </a:extLst>
        </xdr:cNvPr>
        <xdr:cNvSpPr txBox="1"/>
      </xdr:nvSpPr>
      <xdr:spPr>
        <a:xfrm>
          <a:off x="4686300" y="16213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5118</xdr:rowOff>
    </xdr:from>
    <xdr:to>
      <xdr:col>20</xdr:col>
      <xdr:colOff>38100</xdr:colOff>
      <xdr:row>98</xdr:row>
      <xdr:rowOff>106718</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3746500" y="1680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97845</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3530111" y="16899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16490</xdr:rowOff>
    </xdr:from>
    <xdr:to>
      <xdr:col>15</xdr:col>
      <xdr:colOff>101600</xdr:colOff>
      <xdr:row>98</xdr:row>
      <xdr:rowOff>118090</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2857500" y="1681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109217</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2641111" y="16911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154479</xdr:rowOff>
    </xdr:from>
    <xdr:to>
      <xdr:col>10</xdr:col>
      <xdr:colOff>165100</xdr:colOff>
      <xdr:row>98</xdr:row>
      <xdr:rowOff>84629</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968500" y="1678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101156</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1752111" y="16560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24721</xdr:rowOff>
    </xdr:from>
    <xdr:to>
      <xdr:col>6</xdr:col>
      <xdr:colOff>38100</xdr:colOff>
      <xdr:row>98</xdr:row>
      <xdr:rowOff>126321</xdr:rowOff>
    </xdr:to>
    <xdr:sp macro="" textlink="">
      <xdr:nvSpPr>
        <xdr:cNvPr id="267" name="楕円 266">
          <a:extLst>
            <a:ext uri="{FF2B5EF4-FFF2-40B4-BE49-F238E27FC236}">
              <a16:creationId xmlns:a16="http://schemas.microsoft.com/office/drawing/2014/main" id="{00000000-0008-0000-0700-00000B010000}"/>
            </a:ext>
          </a:extLst>
        </xdr:cNvPr>
        <xdr:cNvSpPr/>
      </xdr:nvSpPr>
      <xdr:spPr>
        <a:xfrm>
          <a:off x="1079500" y="1682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117448</xdr:rowOff>
    </xdr:from>
    <xdr:ext cx="534377"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863111" y="16919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労働費グラフ枠">
          <a:extLst>
            <a:ext uri="{FF2B5EF4-FFF2-40B4-BE49-F238E27FC236}">
              <a16:creationId xmlns:a16="http://schemas.microsoft.com/office/drawing/2014/main" id="{00000000-0008-0000-07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140462</xdr:rowOff>
    </xdr:from>
    <xdr:to>
      <xdr:col>54</xdr:col>
      <xdr:colOff>189865</xdr:colOff>
      <xdr:row>39</xdr:row>
      <xdr:rowOff>44069</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10475595" y="5455412"/>
          <a:ext cx="1270" cy="1275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47896</xdr:rowOff>
    </xdr:from>
    <xdr:ext cx="249299" cy="259045"/>
    <xdr:sp macro="" textlink="">
      <xdr:nvSpPr>
        <xdr:cNvPr id="293" name="労働費最小値テキスト">
          <a:extLst>
            <a:ext uri="{FF2B5EF4-FFF2-40B4-BE49-F238E27FC236}">
              <a16:creationId xmlns:a16="http://schemas.microsoft.com/office/drawing/2014/main" id="{00000000-0008-0000-0700-000025010000}"/>
            </a:ext>
          </a:extLst>
        </xdr:cNvPr>
        <xdr:cNvSpPr txBox="1"/>
      </xdr:nvSpPr>
      <xdr:spPr>
        <a:xfrm>
          <a:off x="10528300" y="67344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44069</xdr:rowOff>
    </xdr:from>
    <xdr:to>
      <xdr:col>55</xdr:col>
      <xdr:colOff>88900</xdr:colOff>
      <xdr:row>39</xdr:row>
      <xdr:rowOff>44069</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6730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87139</xdr:rowOff>
    </xdr:from>
    <xdr:ext cx="469744" cy="259045"/>
    <xdr:sp macro="" textlink="">
      <xdr:nvSpPr>
        <xdr:cNvPr id="295" name="労働費最大値テキスト">
          <a:extLst>
            <a:ext uri="{FF2B5EF4-FFF2-40B4-BE49-F238E27FC236}">
              <a16:creationId xmlns:a16="http://schemas.microsoft.com/office/drawing/2014/main" id="{00000000-0008-0000-0700-000027010000}"/>
            </a:ext>
          </a:extLst>
        </xdr:cNvPr>
        <xdr:cNvSpPr txBox="1"/>
      </xdr:nvSpPr>
      <xdr:spPr>
        <a:xfrm>
          <a:off x="10528300" y="523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140462</xdr:rowOff>
    </xdr:from>
    <xdr:to>
      <xdr:col>55</xdr:col>
      <xdr:colOff>88900</xdr:colOff>
      <xdr:row>31</xdr:row>
      <xdr:rowOff>140462</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10388600" y="5455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7112</xdr:rowOff>
    </xdr:from>
    <xdr:to>
      <xdr:col>55</xdr:col>
      <xdr:colOff>0</xdr:colOff>
      <xdr:row>39</xdr:row>
      <xdr:rowOff>16256</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9639300" y="669366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43197</xdr:rowOff>
    </xdr:from>
    <xdr:ext cx="378565" cy="259045"/>
    <xdr:sp macro="" textlink="">
      <xdr:nvSpPr>
        <xdr:cNvPr id="298" name="労働費平均値テキスト">
          <a:extLst>
            <a:ext uri="{FF2B5EF4-FFF2-40B4-BE49-F238E27FC236}">
              <a16:creationId xmlns:a16="http://schemas.microsoft.com/office/drawing/2014/main" id="{00000000-0008-0000-0700-00002A010000}"/>
            </a:ext>
          </a:extLst>
        </xdr:cNvPr>
        <xdr:cNvSpPr txBox="1"/>
      </xdr:nvSpPr>
      <xdr:spPr>
        <a:xfrm>
          <a:off x="10528300" y="62153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20320</xdr:rowOff>
    </xdr:from>
    <xdr:to>
      <xdr:col>55</xdr:col>
      <xdr:colOff>50800</xdr:colOff>
      <xdr:row>37</xdr:row>
      <xdr:rowOff>121920</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104267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143891</xdr:rowOff>
    </xdr:from>
    <xdr:to>
      <xdr:col>50</xdr:col>
      <xdr:colOff>114300</xdr:colOff>
      <xdr:row>39</xdr:row>
      <xdr:rowOff>16256</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8750300" y="6658991"/>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27178</xdr:rowOff>
    </xdr:from>
    <xdr:to>
      <xdr:col>50</xdr:col>
      <xdr:colOff>165100</xdr:colOff>
      <xdr:row>37</xdr:row>
      <xdr:rowOff>128778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9588500" y="637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145305</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50017" y="6146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143891</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7861300" y="6654800"/>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159766</xdr:rowOff>
    </xdr:from>
    <xdr:to>
      <xdr:col>46</xdr:col>
      <xdr:colOff>38100</xdr:colOff>
      <xdr:row>37</xdr:row>
      <xdr:rowOff>89916</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8699500" y="633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106443</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61017" y="6107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43307</xdr:rowOff>
    </xdr:from>
    <xdr:to>
      <xdr:col>41</xdr:col>
      <xdr:colOff>50800</xdr:colOff>
      <xdr:row>38</xdr:row>
      <xdr:rowOff>139700</xdr:rowOff>
    </xdr:to>
    <xdr:cxnSp macro="">
      <xdr:nvCxnSpPr>
        <xdr:cNvPr id="306" name="直線コネクタ 305">
          <a:extLst>
            <a:ext uri="{FF2B5EF4-FFF2-40B4-BE49-F238E27FC236}">
              <a16:creationId xmlns:a16="http://schemas.microsoft.com/office/drawing/2014/main" id="{00000000-0008-0000-0700-000032010000}"/>
            </a:ext>
          </a:extLst>
        </xdr:cNvPr>
        <xdr:cNvCxnSpPr/>
      </xdr:nvCxnSpPr>
      <xdr:spPr>
        <a:xfrm>
          <a:off x="6972300" y="6558407"/>
          <a:ext cx="889000" cy="96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31750</xdr:rowOff>
    </xdr:from>
    <xdr:to>
      <xdr:col>41</xdr:col>
      <xdr:colOff>101600</xdr:colOff>
      <xdr:row>36</xdr:row>
      <xdr:rowOff>133350</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7810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149877</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26428"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889</xdr:rowOff>
    </xdr:from>
    <xdr:to>
      <xdr:col>36</xdr:col>
      <xdr:colOff>165100</xdr:colOff>
      <xdr:row>37</xdr:row>
      <xdr:rowOff>102489</xdr:rowOff>
    </xdr:to>
    <xdr:sp macro="" textlink="">
      <xdr:nvSpPr>
        <xdr:cNvPr id="309" name="フローチャート: 判断 308">
          <a:extLst>
            <a:ext uri="{FF2B5EF4-FFF2-40B4-BE49-F238E27FC236}">
              <a16:creationId xmlns:a16="http://schemas.microsoft.com/office/drawing/2014/main" id="{00000000-0008-0000-0700-000035010000}"/>
            </a:ext>
          </a:extLst>
        </xdr:cNvPr>
        <xdr:cNvSpPr/>
      </xdr:nvSpPr>
      <xdr:spPr>
        <a:xfrm>
          <a:off x="6921500" y="634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119016</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3017" y="6119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127762</xdr:rowOff>
    </xdr:from>
    <xdr:to>
      <xdr:col>55</xdr:col>
      <xdr:colOff>50800</xdr:colOff>
      <xdr:row>39</xdr:row>
      <xdr:rowOff>57912</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10426700" y="664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42689</xdr:rowOff>
    </xdr:from>
    <xdr:ext cx="313932" cy="259045"/>
    <xdr:sp macro="" textlink="">
      <xdr:nvSpPr>
        <xdr:cNvPr id="317" name="労働費該当値テキスト">
          <a:extLst>
            <a:ext uri="{FF2B5EF4-FFF2-40B4-BE49-F238E27FC236}">
              <a16:creationId xmlns:a16="http://schemas.microsoft.com/office/drawing/2014/main" id="{00000000-0008-0000-0700-00003D010000}"/>
            </a:ext>
          </a:extLst>
        </xdr:cNvPr>
        <xdr:cNvSpPr txBox="1"/>
      </xdr:nvSpPr>
      <xdr:spPr>
        <a:xfrm>
          <a:off x="10528300" y="65577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136906</xdr:rowOff>
    </xdr:from>
    <xdr:to>
      <xdr:col>50</xdr:col>
      <xdr:colOff>165100</xdr:colOff>
      <xdr:row>39</xdr:row>
      <xdr:rowOff>67056</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9588500" y="665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58183</xdr:rowOff>
    </xdr:from>
    <xdr:ext cx="313932"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9482333" y="67447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93091</xdr:rowOff>
    </xdr:from>
    <xdr:to>
      <xdr:col>46</xdr:col>
      <xdr:colOff>38100</xdr:colOff>
      <xdr:row>39</xdr:row>
      <xdr:rowOff>23241</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8699500" y="660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14368</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8561017" y="6700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10177</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7672017" y="66967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163957</xdr:rowOff>
    </xdr:from>
    <xdr:to>
      <xdr:col>36</xdr:col>
      <xdr:colOff>165100</xdr:colOff>
      <xdr:row>38</xdr:row>
      <xdr:rowOff>94107</xdr:rowOff>
    </xdr:to>
    <xdr:sp macro="" textlink="">
      <xdr:nvSpPr>
        <xdr:cNvPr id="324" name="楕円 323">
          <a:extLst>
            <a:ext uri="{FF2B5EF4-FFF2-40B4-BE49-F238E27FC236}">
              <a16:creationId xmlns:a16="http://schemas.microsoft.com/office/drawing/2014/main" id="{00000000-0008-0000-0700-000044010000}"/>
            </a:ext>
          </a:extLst>
        </xdr:cNvPr>
        <xdr:cNvSpPr/>
      </xdr:nvSpPr>
      <xdr:spPr>
        <a:xfrm>
          <a:off x="6921500" y="6507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85234</xdr:rowOff>
    </xdr:from>
    <xdr:ext cx="378565"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783017" y="6600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54627</xdr:rowOff>
    </xdr:from>
    <xdr:ext cx="46717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136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102301</xdr:rowOff>
    </xdr:from>
    <xdr:to>
      <xdr:col>54</xdr:col>
      <xdr:colOff>189865</xdr:colOff>
      <xdr:row>58</xdr:row>
      <xdr:rowOff>134396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674801"/>
          <a:ext cx="1270" cy="1403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138223</xdr:rowOff>
    </xdr:from>
    <xdr:ext cx="313932"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082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134396</xdr:rowOff>
    </xdr:from>
    <xdr:to>
      <xdr:col>55</xdr:col>
      <xdr:colOff>88900</xdr:colOff>
      <xdr:row>58</xdr:row>
      <xdr:rowOff>134396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078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48978</xdr:rowOff>
    </xdr:from>
    <xdr:ext cx="534377"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450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102301</xdr:rowOff>
    </xdr:from>
    <xdr:to>
      <xdr:col>55</xdr:col>
      <xdr:colOff>88900</xdr:colOff>
      <xdr:row>50</xdr:row>
      <xdr:rowOff>102301</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674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58135</xdr:rowOff>
    </xdr:from>
    <xdr:to>
      <xdr:col>55</xdr:col>
      <xdr:colOff>0</xdr:colOff>
      <xdr:row>58</xdr:row>
      <xdr:rowOff>58958</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9639300" y="10002235"/>
          <a:ext cx="8382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47861</xdr:rowOff>
    </xdr:from>
    <xdr:ext cx="469744"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649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24984</xdr:rowOff>
    </xdr:from>
    <xdr:to>
      <xdr:col>55</xdr:col>
      <xdr:colOff>50800</xdr:colOff>
      <xdr:row>57</xdr:row>
      <xdr:rowOff>126584</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79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28509</xdr:rowOff>
    </xdr:from>
    <xdr:to>
      <xdr:col>50</xdr:col>
      <xdr:colOff>114300</xdr:colOff>
      <xdr:row>58</xdr:row>
      <xdr:rowOff>58958</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8750300" y="9972609"/>
          <a:ext cx="889000" cy="30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11725</xdr:rowOff>
    </xdr:from>
    <xdr:to>
      <xdr:col>50</xdr:col>
      <xdr:colOff>165100</xdr:colOff>
      <xdr:row>57</xdr:row>
      <xdr:rowOff>113325</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78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129852</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04428" y="955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28509</xdr:rowOff>
    </xdr:from>
    <xdr:to>
      <xdr:col>45</xdr:col>
      <xdr:colOff>177800</xdr:colOff>
      <xdr:row>58</xdr:row>
      <xdr:rowOff>64079</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7861300" y="9972609"/>
          <a:ext cx="889000" cy="35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19314</xdr:rowOff>
    </xdr:from>
    <xdr:to>
      <xdr:col>46</xdr:col>
      <xdr:colOff>38100</xdr:colOff>
      <xdr:row>57</xdr:row>
      <xdr:rowOff>120914</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79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137441</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15428" y="956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61610</xdr:rowOff>
    </xdr:from>
    <xdr:to>
      <xdr:col>41</xdr:col>
      <xdr:colOff>50800</xdr:colOff>
      <xdr:row>58</xdr:row>
      <xdr:rowOff>64079</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6972300" y="10005710"/>
          <a:ext cx="889000" cy="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29830</xdr:rowOff>
    </xdr:from>
    <xdr:to>
      <xdr:col>41</xdr:col>
      <xdr:colOff>101600</xdr:colOff>
      <xdr:row>57</xdr:row>
      <xdr:rowOff>131430</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80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147957</xdr:rowOff>
    </xdr:from>
    <xdr:ext cx="469744"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26428" y="957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152999</xdr:rowOff>
    </xdr:from>
    <xdr:to>
      <xdr:col>36</xdr:col>
      <xdr:colOff>165100</xdr:colOff>
      <xdr:row>57</xdr:row>
      <xdr:rowOff>83149</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75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99676</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37428" y="9529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7335</xdr:rowOff>
    </xdr:from>
    <xdr:to>
      <xdr:col>55</xdr:col>
      <xdr:colOff>50800</xdr:colOff>
      <xdr:row>58</xdr:row>
      <xdr:rowOff>108935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93712</xdr:rowOff>
    </xdr:from>
    <xdr:ext cx="378565"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866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8158</xdr:rowOff>
    </xdr:from>
    <xdr:to>
      <xdr:col>50</xdr:col>
      <xdr:colOff>165100</xdr:colOff>
      <xdr:row>58</xdr:row>
      <xdr:rowOff>109758</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95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100885</xdr:rowOff>
    </xdr:from>
    <xdr:ext cx="378565"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450017" y="10044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149159</xdr:rowOff>
    </xdr:from>
    <xdr:to>
      <xdr:col>46</xdr:col>
      <xdr:colOff>38100</xdr:colOff>
      <xdr:row>58</xdr:row>
      <xdr:rowOff>79309</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92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70436</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515428" y="10014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13279</xdr:rowOff>
    </xdr:from>
    <xdr:to>
      <xdr:col>41</xdr:col>
      <xdr:colOff>101600</xdr:colOff>
      <xdr:row>58</xdr:row>
      <xdr:rowOff>114879</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95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106006</xdr:rowOff>
    </xdr:from>
    <xdr:ext cx="378565"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672017" y="100501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10810</xdr:rowOff>
    </xdr:from>
    <xdr:to>
      <xdr:col>36</xdr:col>
      <xdr:colOff>165100</xdr:colOff>
      <xdr:row>58</xdr:row>
      <xdr:rowOff>112410</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95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103537</xdr:rowOff>
    </xdr:from>
    <xdr:ext cx="378565"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83017" y="10047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23434</xdr:rowOff>
    </xdr:from>
    <xdr:to>
      <xdr:col>54</xdr:col>
      <xdr:colOff>189865</xdr:colOff>
      <xdr:row>78</xdr:row>
      <xdr:rowOff>65542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196384"/>
          <a:ext cx="1270" cy="1242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69369</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442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65542</xdr:rowOff>
    </xdr:from>
    <xdr:to>
      <xdr:col>55</xdr:col>
      <xdr:colOff>88900</xdr:colOff>
      <xdr:row>78</xdr:row>
      <xdr:rowOff>65542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438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141561</xdr:rowOff>
    </xdr:from>
    <xdr:ext cx="534377"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97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28,793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23434</xdr:rowOff>
    </xdr:from>
    <xdr:to>
      <xdr:col>55</xdr:col>
      <xdr:colOff>88900</xdr:colOff>
      <xdr:row>71</xdr:row>
      <xdr:rowOff>23434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196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91283</xdr:rowOff>
    </xdr:from>
    <xdr:to>
      <xdr:col>55</xdr:col>
      <xdr:colOff>0</xdr:colOff>
      <xdr:row>77</xdr:row>
      <xdr:rowOff>142398</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9639300" y="13292933"/>
          <a:ext cx="838200" cy="5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133266</xdr:rowOff>
    </xdr:from>
    <xdr:ext cx="469744"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2992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110389</xdr:rowOff>
    </xdr:from>
    <xdr:to>
      <xdr:col>55</xdr:col>
      <xdr:colOff>50800</xdr:colOff>
      <xdr:row>77</xdr:row>
      <xdr:rowOff>40539</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14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91283</xdr:rowOff>
    </xdr:from>
    <xdr:to>
      <xdr:col>50</xdr:col>
      <xdr:colOff>114300</xdr:colOff>
      <xdr:row>78</xdr:row>
      <xdr:rowOff>21651</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8750300" y="13292933"/>
          <a:ext cx="889000" cy="101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30790</xdr:rowOff>
    </xdr:from>
    <xdr:to>
      <xdr:col>50</xdr:col>
      <xdr:colOff>165100</xdr:colOff>
      <xdr:row>76</xdr:row>
      <xdr:rowOff>132390</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0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74</xdr:row>
      <xdr:rowOff>148917</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404428" y="1283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21651</xdr:rowOff>
    </xdr:from>
    <xdr:to>
      <xdr:col>45</xdr:col>
      <xdr:colOff>177800</xdr:colOff>
      <xdr:row>78</xdr:row>
      <xdr:rowOff>53290</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7861300" y="13394751"/>
          <a:ext cx="889000" cy="3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6787</xdr:rowOff>
    </xdr:from>
    <xdr:to>
      <xdr:col>46</xdr:col>
      <xdr:colOff>38100</xdr:colOff>
      <xdr:row>77</xdr:row>
      <xdr:rowOff>108387</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20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124914</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515428" y="12983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53290</xdr:rowOff>
    </xdr:from>
    <xdr:to>
      <xdr:col>41</xdr:col>
      <xdr:colOff>50800</xdr:colOff>
      <xdr:row>78</xdr:row>
      <xdr:rowOff>60559</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3426390"/>
          <a:ext cx="889000" cy="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43042</xdr:rowOff>
    </xdr:from>
    <xdr:to>
      <xdr:col>41</xdr:col>
      <xdr:colOff>101600</xdr:colOff>
      <xdr:row>77</xdr:row>
      <xdr:rowOff>144642</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24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161169</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26428" y="13019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26857</xdr:rowOff>
    </xdr:from>
    <xdr:to>
      <xdr:col>36</xdr:col>
      <xdr:colOff>165100</xdr:colOff>
      <xdr:row>77</xdr:row>
      <xdr:rowOff>128457</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22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144984</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37428" y="1300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91598</xdr:rowOff>
    </xdr:from>
    <xdr:to>
      <xdr:col>55</xdr:col>
      <xdr:colOff>50800</xdr:colOff>
      <xdr:row>78</xdr:row>
      <xdr:rowOff>21748</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2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6525</xdr:rowOff>
    </xdr:from>
    <xdr:ext cx="469744"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208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40483</xdr:rowOff>
    </xdr:from>
    <xdr:to>
      <xdr:col>50</xdr:col>
      <xdr:colOff>165100</xdr:colOff>
      <xdr:row>77</xdr:row>
      <xdr:rowOff>142083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24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133210</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404428" y="13334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142301</xdr:rowOff>
    </xdr:from>
    <xdr:to>
      <xdr:col>46</xdr:col>
      <xdr:colOff>38100</xdr:colOff>
      <xdr:row>78</xdr:row>
      <xdr:rowOff>72451</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34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63578</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515428" y="13436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2490</xdr:rowOff>
    </xdr:from>
    <xdr:to>
      <xdr:col>41</xdr:col>
      <xdr:colOff>101600</xdr:colOff>
      <xdr:row>78</xdr:row>
      <xdr:rowOff>104090</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37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95217</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626428" y="13468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9759</xdr:rowOff>
    </xdr:from>
    <xdr:to>
      <xdr:col>36</xdr:col>
      <xdr:colOff>165100</xdr:colOff>
      <xdr:row>78</xdr:row>
      <xdr:rowOff>111359</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38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102486</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37428" y="13475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35556</xdr:rowOff>
    </xdr:from>
    <xdr:to>
      <xdr:col>54</xdr:col>
      <xdr:colOff>189865</xdr:colOff>
      <xdr:row>98</xdr:row>
      <xdr:rowOff>76149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466056"/>
          <a:ext cx="1270" cy="1412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79976</xdr:rowOff>
    </xdr:from>
    <xdr:ext cx="534377" cy="2590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688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76149</xdr:rowOff>
    </xdr:from>
    <xdr:to>
      <xdr:col>55</xdr:col>
      <xdr:colOff>88900</xdr:colOff>
      <xdr:row>98</xdr:row>
      <xdr:rowOff>76149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6878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153683</xdr:rowOff>
    </xdr:from>
    <xdr:ext cx="534377" cy="259045"/>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24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59,189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35556</xdr:rowOff>
    </xdr:from>
    <xdr:to>
      <xdr:col>55</xdr:col>
      <xdr:colOff>88900</xdr:colOff>
      <xdr:row>90</xdr:row>
      <xdr:rowOff>35556</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46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66091</xdr:rowOff>
    </xdr:from>
    <xdr:to>
      <xdr:col>55</xdr:col>
      <xdr:colOff>0</xdr:colOff>
      <xdr:row>97</xdr:row>
      <xdr:rowOff>6328</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9639300" y="16525291"/>
          <a:ext cx="838200" cy="111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18541</xdr:rowOff>
    </xdr:from>
    <xdr:ext cx="534377" cy="25904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61348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167114</xdr:rowOff>
    </xdr:from>
    <xdr:to>
      <xdr:col>55</xdr:col>
      <xdr:colOff>50800</xdr:colOff>
      <xdr:row>95</xdr:row>
      <xdr:rowOff>97264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10426700" y="16283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48358</xdr:rowOff>
    </xdr:from>
    <xdr:to>
      <xdr:col>50</xdr:col>
      <xdr:colOff>114300</xdr:colOff>
      <xdr:row>96</xdr:row>
      <xdr:rowOff>66091</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8750300" y="16507558"/>
          <a:ext cx="889000" cy="17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100690</xdr:rowOff>
    </xdr:from>
    <xdr:to>
      <xdr:col>50</xdr:col>
      <xdr:colOff>165100</xdr:colOff>
      <xdr:row>95</xdr:row>
      <xdr:rowOff>30840</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9588500" y="1621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47367</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72111" y="1599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37875</xdr:rowOff>
    </xdr:from>
    <xdr:to>
      <xdr:col>45</xdr:col>
      <xdr:colOff>177800</xdr:colOff>
      <xdr:row>96</xdr:row>
      <xdr:rowOff>48358</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7861300" y="16325625"/>
          <a:ext cx="889000" cy="181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155684</xdr:rowOff>
    </xdr:from>
    <xdr:to>
      <xdr:col>46</xdr:col>
      <xdr:colOff>38100</xdr:colOff>
      <xdr:row>95</xdr:row>
      <xdr:rowOff>85834</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8699500" y="16271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102361</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047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37875</xdr:rowOff>
    </xdr:from>
    <xdr:to>
      <xdr:col>41</xdr:col>
      <xdr:colOff>50800</xdr:colOff>
      <xdr:row>95</xdr:row>
      <xdr:rowOff>148811</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6972300" y="16325625"/>
          <a:ext cx="889000" cy="110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148695</xdr:rowOff>
    </xdr:from>
    <xdr:to>
      <xdr:col>41</xdr:col>
      <xdr:colOff>101600</xdr:colOff>
      <xdr:row>95</xdr:row>
      <xdr:rowOff>78845</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7810500" y="1626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95372</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040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65126</xdr:rowOff>
    </xdr:from>
    <xdr:to>
      <xdr:col>36</xdr:col>
      <xdr:colOff>165100</xdr:colOff>
      <xdr:row>94</xdr:row>
      <xdr:rowOff>166726</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6921500" y="1618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11803</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595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126978</xdr:rowOff>
    </xdr:from>
    <xdr:to>
      <xdr:col>55</xdr:col>
      <xdr:colOff>50800</xdr:colOff>
      <xdr:row>97</xdr:row>
      <xdr:rowOff>57128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10426700" y="1658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105405</xdr:rowOff>
    </xdr:from>
    <xdr:ext cx="534377" cy="259045"/>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656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15291</xdr:rowOff>
    </xdr:from>
    <xdr:to>
      <xdr:col>50</xdr:col>
      <xdr:colOff>165100</xdr:colOff>
      <xdr:row>96</xdr:row>
      <xdr:rowOff>116891</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9588500" y="1647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108018</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72111" y="1656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169008</xdr:rowOff>
    </xdr:from>
    <xdr:to>
      <xdr:col>46</xdr:col>
      <xdr:colOff>38100</xdr:colOff>
      <xdr:row>96</xdr:row>
      <xdr:rowOff>99158</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8699500" y="1645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90285</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83111" y="16549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158525</xdr:rowOff>
    </xdr:from>
    <xdr:to>
      <xdr:col>41</xdr:col>
      <xdr:colOff>101600</xdr:colOff>
      <xdr:row>95</xdr:row>
      <xdr:rowOff>88675</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7810500" y="1627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79802</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94111" y="16367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98011</xdr:rowOff>
    </xdr:from>
    <xdr:to>
      <xdr:col>36</xdr:col>
      <xdr:colOff>165100</xdr:colOff>
      <xdr:row>96</xdr:row>
      <xdr:rowOff>28161</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6921500" y="1638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19288</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705111" y="1647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a:extLst>
            <a:ext uri="{FF2B5EF4-FFF2-40B4-BE49-F238E27FC236}">
              <a16:creationId xmlns:a16="http://schemas.microsoft.com/office/drawing/2014/main" id="{00000000-0008-0000-07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168529</xdr:rowOff>
    </xdr:from>
    <xdr:to>
      <xdr:col>85</xdr:col>
      <xdr:colOff>126364</xdr:colOff>
      <xdr:row>39</xdr:row>
      <xdr:rowOff>14986</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6317595" y="5312029"/>
          <a:ext cx="1269" cy="1389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18813</xdr:rowOff>
    </xdr:from>
    <xdr:ext cx="469744" cy="259045"/>
    <xdr:sp macro="" textlink="">
      <xdr:nvSpPr>
        <xdr:cNvPr id="521" name="消防費最小値テキスト">
          <a:extLst>
            <a:ext uri="{FF2B5EF4-FFF2-40B4-BE49-F238E27FC236}">
              <a16:creationId xmlns:a16="http://schemas.microsoft.com/office/drawing/2014/main" id="{00000000-0008-0000-0700-000009020000}"/>
            </a:ext>
          </a:extLst>
        </xdr:cNvPr>
        <xdr:cNvSpPr txBox="1"/>
      </xdr:nvSpPr>
      <xdr:spPr>
        <a:xfrm>
          <a:off x="16370300" y="6705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14986</xdr:rowOff>
    </xdr:from>
    <xdr:to>
      <xdr:col>86</xdr:col>
      <xdr:colOff>25400</xdr:colOff>
      <xdr:row>39</xdr:row>
      <xdr:rowOff>14986</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6701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115206</xdr:rowOff>
    </xdr:from>
    <xdr:ext cx="534377" cy="259045"/>
    <xdr:sp macro="" textlink="">
      <xdr:nvSpPr>
        <xdr:cNvPr id="523" name="消防費最大値テキスト">
          <a:extLst>
            <a:ext uri="{FF2B5EF4-FFF2-40B4-BE49-F238E27FC236}">
              <a16:creationId xmlns:a16="http://schemas.microsoft.com/office/drawing/2014/main" id="{00000000-0008-0000-0700-00000B020000}"/>
            </a:ext>
          </a:extLst>
        </xdr:cNvPr>
        <xdr:cNvSpPr txBox="1"/>
      </xdr:nvSpPr>
      <xdr:spPr>
        <a:xfrm>
          <a:off x="16370300" y="5087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20,173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168529</xdr:rowOff>
    </xdr:from>
    <xdr:to>
      <xdr:col>86</xdr:col>
      <xdr:colOff>25400</xdr:colOff>
      <xdr:row>30</xdr:row>
      <xdr:rowOff>168529</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5312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123952</xdr:rowOff>
    </xdr:from>
    <xdr:to>
      <xdr:col>85</xdr:col>
      <xdr:colOff>127000</xdr:colOff>
      <xdr:row>38</xdr:row>
      <xdr:rowOff>83693</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5481300" y="6467602"/>
          <a:ext cx="838200" cy="13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45229</xdr:rowOff>
    </xdr:from>
    <xdr:ext cx="534377" cy="259045"/>
    <xdr:sp macro="" textlink="">
      <xdr:nvSpPr>
        <xdr:cNvPr id="526" name="消防費平均値テキスト">
          <a:extLst>
            <a:ext uri="{FF2B5EF4-FFF2-40B4-BE49-F238E27FC236}">
              <a16:creationId xmlns:a16="http://schemas.microsoft.com/office/drawing/2014/main" id="{00000000-0008-0000-0700-00000E020000}"/>
            </a:ext>
          </a:extLst>
        </xdr:cNvPr>
        <xdr:cNvSpPr txBox="1"/>
      </xdr:nvSpPr>
      <xdr:spPr>
        <a:xfrm>
          <a:off x="16370300" y="60459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22352</xdr:rowOff>
    </xdr:from>
    <xdr:to>
      <xdr:col>85</xdr:col>
      <xdr:colOff>177800</xdr:colOff>
      <xdr:row>36</xdr:row>
      <xdr:rowOff>123952</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6268700" y="619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161798</xdr:rowOff>
    </xdr:from>
    <xdr:to>
      <xdr:col>81</xdr:col>
      <xdr:colOff>50800</xdr:colOff>
      <xdr:row>38</xdr:row>
      <xdr:rowOff>83693</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4592300" y="6505448"/>
          <a:ext cx="8890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127762</xdr:rowOff>
    </xdr:from>
    <xdr:to>
      <xdr:col>81</xdr:col>
      <xdr:colOff>101600</xdr:colOff>
      <xdr:row>36</xdr:row>
      <xdr:rowOff>57912</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5430500" y="612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74439</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590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161798</xdr:rowOff>
    </xdr:from>
    <xdr:to>
      <xdr:col>76</xdr:col>
      <xdr:colOff>114300</xdr:colOff>
      <xdr:row>38</xdr:row>
      <xdr:rowOff>46990</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3703300" y="6505448"/>
          <a:ext cx="889000" cy="5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131445</xdr:rowOff>
    </xdr:from>
    <xdr:to>
      <xdr:col>76</xdr:col>
      <xdr:colOff>165100</xdr:colOff>
      <xdr:row>36</xdr:row>
      <xdr:rowOff>61595</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4541500" y="613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78122</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5907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30734</xdr:rowOff>
    </xdr:from>
    <xdr:to>
      <xdr:col>71</xdr:col>
      <xdr:colOff>177800</xdr:colOff>
      <xdr:row>38</xdr:row>
      <xdr:rowOff>46990</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a:off x="12814300" y="6545834"/>
          <a:ext cx="889000" cy="16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40386</xdr:rowOff>
    </xdr:from>
    <xdr:to>
      <xdr:col>72</xdr:col>
      <xdr:colOff>38100</xdr:colOff>
      <xdr:row>36</xdr:row>
      <xdr:rowOff>141986</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3652500" y="621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158513</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5987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74803</xdr:rowOff>
    </xdr:from>
    <xdr:to>
      <xdr:col>67</xdr:col>
      <xdr:colOff>101600</xdr:colOff>
      <xdr:row>37</xdr:row>
      <xdr:rowOff>4953</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2763500" y="624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21480</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022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73152</xdr:rowOff>
    </xdr:from>
    <xdr:to>
      <xdr:col>85</xdr:col>
      <xdr:colOff>177800</xdr:colOff>
      <xdr:row>38</xdr:row>
      <xdr:rowOff>3302</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6268700" y="641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51579</xdr:rowOff>
    </xdr:from>
    <xdr:ext cx="534377" cy="259045"/>
    <xdr:sp macro="" textlink="">
      <xdr:nvSpPr>
        <xdr:cNvPr id="545" name="消防費該当値テキスト">
          <a:extLst>
            <a:ext uri="{FF2B5EF4-FFF2-40B4-BE49-F238E27FC236}">
              <a16:creationId xmlns:a16="http://schemas.microsoft.com/office/drawing/2014/main" id="{00000000-0008-0000-0700-000021020000}"/>
            </a:ext>
          </a:extLst>
        </xdr:cNvPr>
        <xdr:cNvSpPr txBox="1"/>
      </xdr:nvSpPr>
      <xdr:spPr>
        <a:xfrm>
          <a:off x="16370300" y="639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32893</xdr:rowOff>
    </xdr:from>
    <xdr:to>
      <xdr:col>81</xdr:col>
      <xdr:colOff>101600</xdr:colOff>
      <xdr:row>38</xdr:row>
      <xdr:rowOff>134493</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5430500" y="654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125620</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5214111" y="664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110998</xdr:rowOff>
    </xdr:from>
    <xdr:to>
      <xdr:col>76</xdr:col>
      <xdr:colOff>165100</xdr:colOff>
      <xdr:row>38</xdr:row>
      <xdr:rowOff>41148</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4541500" y="645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32275</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4325111" y="6547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167640</xdr:rowOff>
    </xdr:from>
    <xdr:to>
      <xdr:col>72</xdr:col>
      <xdr:colOff>38100</xdr:colOff>
      <xdr:row>38</xdr:row>
      <xdr:rowOff>97790</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3652500" y="651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88917</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3436111" y="660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151384</xdr:rowOff>
    </xdr:from>
    <xdr:to>
      <xdr:col>67</xdr:col>
      <xdr:colOff>101600</xdr:colOff>
      <xdr:row>38</xdr:row>
      <xdr:rowOff>81535</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2763500" y="64950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72661</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547111" y="658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a:extLst>
            <a:ext uri="{FF2B5EF4-FFF2-40B4-BE49-F238E27FC236}">
              <a16:creationId xmlns:a16="http://schemas.microsoft.com/office/drawing/2014/main" id="{00000000-0008-0000-0700-00004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143764</xdr:rowOff>
    </xdr:from>
    <xdr:to>
      <xdr:col>85</xdr:col>
      <xdr:colOff>126364</xdr:colOff>
      <xdr:row>59</xdr:row>
      <xdr:rowOff>112649</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6317595" y="8887714"/>
          <a:ext cx="1269" cy="1340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116476</xdr:rowOff>
    </xdr:from>
    <xdr:ext cx="534377" cy="259045"/>
    <xdr:sp macro="" textlink="">
      <xdr:nvSpPr>
        <xdr:cNvPr id="579" name="教育費最小値テキスト">
          <a:extLst>
            <a:ext uri="{FF2B5EF4-FFF2-40B4-BE49-F238E27FC236}">
              <a16:creationId xmlns:a16="http://schemas.microsoft.com/office/drawing/2014/main" id="{00000000-0008-0000-0700-000043020000}"/>
            </a:ext>
          </a:extLst>
        </xdr:cNvPr>
        <xdr:cNvSpPr txBox="1"/>
      </xdr:nvSpPr>
      <xdr:spPr>
        <a:xfrm>
          <a:off x="16370300" y="1023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112649</xdr:rowOff>
    </xdr:from>
    <xdr:to>
      <xdr:col>86</xdr:col>
      <xdr:colOff>25400</xdr:colOff>
      <xdr:row>59</xdr:row>
      <xdr:rowOff>112649</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10228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90441</xdr:rowOff>
    </xdr:from>
    <xdr:ext cx="599010" cy="259045"/>
    <xdr:sp macro="" textlink="">
      <xdr:nvSpPr>
        <xdr:cNvPr id="581" name="教育費最大値テキスト">
          <a:extLst>
            <a:ext uri="{FF2B5EF4-FFF2-40B4-BE49-F238E27FC236}">
              <a16:creationId xmlns:a16="http://schemas.microsoft.com/office/drawing/2014/main" id="{00000000-0008-0000-0700-000045020000}"/>
            </a:ext>
          </a:extLst>
        </xdr:cNvPr>
        <xdr:cNvSpPr txBox="1"/>
      </xdr:nvSpPr>
      <xdr:spPr>
        <a:xfrm>
          <a:off x="16370300" y="8662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130,180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143764</xdr:rowOff>
    </xdr:from>
    <xdr:to>
      <xdr:col>86</xdr:col>
      <xdr:colOff>25400</xdr:colOff>
      <xdr:row>51</xdr:row>
      <xdr:rowOff>143764</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8887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96558</xdr:rowOff>
    </xdr:from>
    <xdr:to>
      <xdr:col>85</xdr:col>
      <xdr:colOff>127000</xdr:colOff>
      <xdr:row>56</xdr:row>
      <xdr:rowOff>34227</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5481300" y="9354858"/>
          <a:ext cx="838200" cy="280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86491</xdr:rowOff>
    </xdr:from>
    <xdr:ext cx="534377" cy="259045"/>
    <xdr:sp macro="" textlink="">
      <xdr:nvSpPr>
        <xdr:cNvPr id="584" name="教育費平均値テキスト">
          <a:extLst>
            <a:ext uri="{FF2B5EF4-FFF2-40B4-BE49-F238E27FC236}">
              <a16:creationId xmlns:a16="http://schemas.microsoft.com/office/drawing/2014/main" id="{00000000-0008-0000-0700-000048020000}"/>
            </a:ext>
          </a:extLst>
        </xdr:cNvPr>
        <xdr:cNvSpPr txBox="1"/>
      </xdr:nvSpPr>
      <xdr:spPr>
        <a:xfrm>
          <a:off x="16370300" y="98591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108064</xdr:rowOff>
    </xdr:from>
    <xdr:to>
      <xdr:col>85</xdr:col>
      <xdr:colOff>177800</xdr:colOff>
      <xdr:row>58</xdr:row>
      <xdr:rowOff>38214</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6268700" y="988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34227</xdr:rowOff>
    </xdr:from>
    <xdr:to>
      <xdr:col>81</xdr:col>
      <xdr:colOff>50800</xdr:colOff>
      <xdr:row>57</xdr:row>
      <xdr:rowOff>162458</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4592300" y="9635427"/>
          <a:ext cx="889000" cy="299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113144</xdr:rowOff>
    </xdr:from>
    <xdr:to>
      <xdr:col>81</xdr:col>
      <xdr:colOff>101600</xdr:colOff>
      <xdr:row>58</xdr:row>
      <xdr:rowOff>43294</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5430500" y="98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34421</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14111" y="997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162458</xdr:rowOff>
    </xdr:from>
    <xdr:to>
      <xdr:col>76</xdr:col>
      <xdr:colOff>114300</xdr:colOff>
      <xdr:row>58</xdr:row>
      <xdr:rowOff>162395</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3703300" y="9935108"/>
          <a:ext cx="889000" cy="171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33401</xdr:rowOff>
    </xdr:from>
    <xdr:to>
      <xdr:col>76</xdr:col>
      <xdr:colOff>165100</xdr:colOff>
      <xdr:row>58</xdr:row>
      <xdr:rowOff>135001</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4541500" y="9977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126128</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1007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108547</xdr:rowOff>
    </xdr:from>
    <xdr:to>
      <xdr:col>71</xdr:col>
      <xdr:colOff>177800</xdr:colOff>
      <xdr:row>58</xdr:row>
      <xdr:rowOff>162395</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a:off x="12814300" y="10052647"/>
          <a:ext cx="889000" cy="5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70256</xdr:rowOff>
    </xdr:from>
    <xdr:to>
      <xdr:col>72</xdr:col>
      <xdr:colOff>38100</xdr:colOff>
      <xdr:row>59</xdr:row>
      <xdr:rowOff>406</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3652500" y="1001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16933</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36111" y="978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52425</xdr:rowOff>
    </xdr:from>
    <xdr:to>
      <xdr:col>67</xdr:col>
      <xdr:colOff>101600</xdr:colOff>
      <xdr:row>58</xdr:row>
      <xdr:rowOff>154025</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2763500" y="999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170552</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47111" y="977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45758</xdr:rowOff>
    </xdr:from>
    <xdr:to>
      <xdr:col>85</xdr:col>
      <xdr:colOff>177800</xdr:colOff>
      <xdr:row>54</xdr:row>
      <xdr:rowOff>147358</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6268700" y="9304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68635</xdr:rowOff>
    </xdr:from>
    <xdr:ext cx="534377" cy="259045"/>
    <xdr:sp macro="" textlink="">
      <xdr:nvSpPr>
        <xdr:cNvPr id="603" name="教育費該当値テキスト">
          <a:extLst>
            <a:ext uri="{FF2B5EF4-FFF2-40B4-BE49-F238E27FC236}">
              <a16:creationId xmlns:a16="http://schemas.microsoft.com/office/drawing/2014/main" id="{00000000-0008-0000-0700-00005B020000}"/>
            </a:ext>
          </a:extLst>
        </xdr:cNvPr>
        <xdr:cNvSpPr txBox="1"/>
      </xdr:nvSpPr>
      <xdr:spPr>
        <a:xfrm>
          <a:off x="16370300" y="9155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154877</xdr:rowOff>
    </xdr:from>
    <xdr:to>
      <xdr:col>81</xdr:col>
      <xdr:colOff>101600</xdr:colOff>
      <xdr:row>56</xdr:row>
      <xdr:rowOff>85027</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5430500" y="958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101554</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5214111" y="935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111658</xdr:rowOff>
    </xdr:from>
    <xdr:to>
      <xdr:col>76</xdr:col>
      <xdr:colOff>165100</xdr:colOff>
      <xdr:row>58</xdr:row>
      <xdr:rowOff>41808</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4541500" y="988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58335</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325111" y="965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111595</xdr:rowOff>
    </xdr:from>
    <xdr:to>
      <xdr:col>72</xdr:col>
      <xdr:colOff>38100</xdr:colOff>
      <xdr:row>59</xdr:row>
      <xdr:rowOff>41745</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3652500" y="1005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32872</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3436111" y="10148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57747</xdr:rowOff>
    </xdr:from>
    <xdr:to>
      <xdr:col>67</xdr:col>
      <xdr:colOff>101600</xdr:colOff>
      <xdr:row>58</xdr:row>
      <xdr:rowOff>159347</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2763500" y="1000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150474</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547111" y="1009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76</xdr:row>
      <xdr:rowOff>35577</xdr:rowOff>
    </xdr:from>
    <xdr:ext cx="377026"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068974" y="1306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92727</xdr:rowOff>
    </xdr:from>
    <xdr:ext cx="46717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103124</xdr:rowOff>
    </xdr:from>
    <xdr:to>
      <xdr:col>85</xdr:col>
      <xdr:colOff>126364</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104624"/>
          <a:ext cx="1269" cy="148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49801</xdr:rowOff>
    </xdr:from>
    <xdr:ext cx="469744"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187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103124</xdr:rowOff>
    </xdr:from>
    <xdr:to>
      <xdr:col>86</xdr:col>
      <xdr:colOff>25400</xdr:colOff>
      <xdr:row>70</xdr:row>
      <xdr:rowOff>103124</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10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18542</xdr:rowOff>
    </xdr:from>
    <xdr:to>
      <xdr:col>85</xdr:col>
      <xdr:colOff>127000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5481300" y="13563092"/>
          <a:ext cx="8382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91964</xdr:rowOff>
    </xdr:from>
    <xdr:ext cx="378565"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2936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69087</xdr:rowOff>
    </xdr:from>
    <xdr:to>
      <xdr:col>85</xdr:col>
      <xdr:colOff>177800</xdr:colOff>
      <xdr:row>78</xdr:row>
      <xdr:rowOff>170687</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442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145796</xdr:rowOff>
    </xdr:from>
    <xdr:to>
      <xdr:col>81</xdr:col>
      <xdr:colOff>50800</xdr:colOff>
      <xdr:row>79</xdr:row>
      <xdr:rowOff>18542</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4592300" y="13518896"/>
          <a:ext cx="889000" cy="4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56896</xdr:rowOff>
    </xdr:from>
    <xdr:to>
      <xdr:col>81</xdr:col>
      <xdr:colOff>101600</xdr:colOff>
      <xdr:row>77</xdr:row>
      <xdr:rowOff>158496</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25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3573</xdr:rowOff>
    </xdr:from>
    <xdr:ext cx="378565"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2017" y="13033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145796</xdr:rowOff>
    </xdr:from>
    <xdr:to>
      <xdr:col>76</xdr:col>
      <xdr:colOff>114300</xdr:colOff>
      <xdr:row>79</xdr:row>
      <xdr:rowOff>44450</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3703300" y="13518896"/>
          <a:ext cx="889000" cy="7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133096</xdr:rowOff>
    </xdr:from>
    <xdr:to>
      <xdr:col>76</xdr:col>
      <xdr:colOff>165100</xdr:colOff>
      <xdr:row>78</xdr:row>
      <xdr:rowOff>63246</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33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79773</xdr:rowOff>
    </xdr:from>
    <xdr:ext cx="378565"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3017" y="13109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3556</xdr:rowOff>
    </xdr:from>
    <xdr:to>
      <xdr:col>72</xdr:col>
      <xdr:colOff>38100</xdr:colOff>
      <xdr:row>78</xdr:row>
      <xdr:rowOff>105156</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37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121683</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4017" y="13151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49276</xdr:rowOff>
    </xdr:from>
    <xdr:to>
      <xdr:col>67</xdr:col>
      <xdr:colOff>101600</xdr:colOff>
      <xdr:row>71</xdr:row>
      <xdr:rowOff>150876</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2222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69</xdr:row>
      <xdr:rowOff>167403</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1997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139192</xdr:rowOff>
    </xdr:from>
    <xdr:to>
      <xdr:col>81</xdr:col>
      <xdr:colOff>101600</xdr:colOff>
      <xdr:row>79</xdr:row>
      <xdr:rowOff>69342</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51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60469</xdr:rowOff>
    </xdr:from>
    <xdr:ext cx="313932"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324333" y="136050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94996</xdr:rowOff>
    </xdr:from>
    <xdr:to>
      <xdr:col>76</xdr:col>
      <xdr:colOff>165100</xdr:colOff>
      <xdr:row>79</xdr:row>
      <xdr:rowOff>25146</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46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16273</xdr:rowOff>
    </xdr:from>
    <xdr:ext cx="313932"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35333" y="135608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84531</xdr:rowOff>
    </xdr:from>
    <xdr:to>
      <xdr:col>85</xdr:col>
      <xdr:colOff>126364</xdr:colOff>
      <xdr:row>98</xdr:row>
      <xdr:rowOff>17227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515031"/>
          <a:ext cx="1269" cy="1304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21054</xdr:rowOff>
    </xdr:from>
    <xdr:ext cx="534377"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82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17227</xdr:rowOff>
    </xdr:from>
    <xdr:to>
      <xdr:col>86</xdr:col>
      <xdr:colOff>25400</xdr:colOff>
      <xdr:row>98</xdr:row>
      <xdr:rowOff>17227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819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31208</xdr:rowOff>
    </xdr:from>
    <xdr:ext cx="534377"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29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84531</xdr:rowOff>
    </xdr:from>
    <xdr:to>
      <xdr:col>86</xdr:col>
      <xdr:colOff>25400</xdr:colOff>
      <xdr:row>90</xdr:row>
      <xdr:rowOff>84531</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51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22447</xdr:rowOff>
    </xdr:from>
    <xdr:to>
      <xdr:col>85</xdr:col>
      <xdr:colOff>127000</xdr:colOff>
      <xdr:row>97</xdr:row>
      <xdr:rowOff>43821</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5481300" y="16653097"/>
          <a:ext cx="838200" cy="2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16870</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3046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165443</xdr:rowOff>
    </xdr:from>
    <xdr:to>
      <xdr:col>85</xdr:col>
      <xdr:colOff>177800</xdr:colOff>
      <xdr:row>96</xdr:row>
      <xdr:rowOff>95593</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45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27533</xdr:rowOff>
    </xdr:from>
    <xdr:to>
      <xdr:col>81</xdr:col>
      <xdr:colOff>50800</xdr:colOff>
      <xdr:row>97</xdr:row>
      <xdr:rowOff>43821</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4592300" y="16658183"/>
          <a:ext cx="889000" cy="1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1194</xdr:rowOff>
    </xdr:from>
    <xdr:to>
      <xdr:col>81</xdr:col>
      <xdr:colOff>101600</xdr:colOff>
      <xdr:row>96</xdr:row>
      <xdr:rowOff>102794</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46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119321</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23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8293</xdr:rowOff>
    </xdr:from>
    <xdr:to>
      <xdr:col>76</xdr:col>
      <xdr:colOff>114300</xdr:colOff>
      <xdr:row>97</xdr:row>
      <xdr:rowOff>27533</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3703300" y="16638943"/>
          <a:ext cx="889000" cy="1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159804</xdr:rowOff>
    </xdr:from>
    <xdr:to>
      <xdr:col>76</xdr:col>
      <xdr:colOff>165100</xdr:colOff>
      <xdr:row>96</xdr:row>
      <xdr:rowOff>89954</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44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106481</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22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133128</xdr:rowOff>
    </xdr:from>
    <xdr:to>
      <xdr:col>71</xdr:col>
      <xdr:colOff>177800</xdr:colOff>
      <xdr:row>97</xdr:row>
      <xdr:rowOff>8293</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2814300" y="16592328"/>
          <a:ext cx="889000" cy="46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165405</xdr:rowOff>
    </xdr:from>
    <xdr:to>
      <xdr:col>72</xdr:col>
      <xdr:colOff>38100</xdr:colOff>
      <xdr:row>96</xdr:row>
      <xdr:rowOff>95555</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45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112082</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22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165328</xdr:rowOff>
    </xdr:from>
    <xdr:to>
      <xdr:col>67</xdr:col>
      <xdr:colOff>101600</xdr:colOff>
      <xdr:row>96</xdr:row>
      <xdr:rowOff>95478</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45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112005</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228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143097</xdr:rowOff>
    </xdr:from>
    <xdr:to>
      <xdr:col>85</xdr:col>
      <xdr:colOff>177800</xdr:colOff>
      <xdr:row>97</xdr:row>
      <xdr:rowOff>73247</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660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121524</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6580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164471</xdr:rowOff>
    </xdr:from>
    <xdr:to>
      <xdr:col>81</xdr:col>
      <xdr:colOff>101600</xdr:colOff>
      <xdr:row>97</xdr:row>
      <xdr:rowOff>94621</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6623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85748</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671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148183</xdr:rowOff>
    </xdr:from>
    <xdr:to>
      <xdr:col>76</xdr:col>
      <xdr:colOff>165100</xdr:colOff>
      <xdr:row>97</xdr:row>
      <xdr:rowOff>78333</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660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69460</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670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128943</xdr:rowOff>
    </xdr:from>
    <xdr:to>
      <xdr:col>72</xdr:col>
      <xdr:colOff>38100</xdr:colOff>
      <xdr:row>97</xdr:row>
      <xdr:rowOff>59093</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658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50220</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6680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82328</xdr:rowOff>
    </xdr:from>
    <xdr:to>
      <xdr:col>67</xdr:col>
      <xdr:colOff>101600</xdr:colOff>
      <xdr:row>97</xdr:row>
      <xdr:rowOff>12478</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654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3605</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663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154940</xdr:rowOff>
    </xdr:from>
    <xdr:to>
      <xdr:col>116</xdr:col>
      <xdr:colOff>62864</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298440"/>
          <a:ext cx="1269"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101617</xdr:rowOff>
    </xdr:from>
    <xdr:ext cx="469744"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507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154940</xdr:rowOff>
    </xdr:from>
    <xdr:to>
      <xdr:col>116</xdr:col>
      <xdr:colOff>152400</xdr:colOff>
      <xdr:row>30</xdr:row>
      <xdr:rowOff>154940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298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169418</xdr:rowOff>
    </xdr:from>
    <xdr:to>
      <xdr:col>116</xdr:col>
      <xdr:colOff>63500</xdr:colOff>
      <xdr:row>39</xdr:row>
      <xdr:rowOff>26162</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flipV="1">
          <a:off x="21323300" y="6170168"/>
          <a:ext cx="838200" cy="542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37609</xdr:rowOff>
    </xdr:from>
    <xdr:ext cx="378565"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5527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59182</xdr:rowOff>
    </xdr:from>
    <xdr:to>
      <xdr:col>116</xdr:col>
      <xdr:colOff>114300</xdr:colOff>
      <xdr:row>38</xdr:row>
      <xdr:rowOff>160782</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57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26162</xdr:rowOff>
    </xdr:from>
    <xdr:to>
      <xdr:col>111</xdr:col>
      <xdr:colOff>177800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flipV="1">
          <a:off x="20434300" y="67127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146812</xdr:rowOff>
    </xdr:from>
    <xdr:to>
      <xdr:col>112</xdr:col>
      <xdr:colOff>38100</xdr:colOff>
      <xdr:row>38</xdr:row>
      <xdr:rowOff>76962</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49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93489</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4017" y="6265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37592</xdr:rowOff>
    </xdr:from>
    <xdr:to>
      <xdr:col>107</xdr:col>
      <xdr:colOff>50800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72414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44704</xdr:rowOff>
    </xdr:from>
    <xdr:to>
      <xdr:col>107</xdr:col>
      <xdr:colOff>101600</xdr:colOff>
      <xdr:row>38</xdr:row>
      <xdr:rowOff>146304</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55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162831</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5017" y="6335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46736</xdr:rowOff>
    </xdr:from>
    <xdr:to>
      <xdr:col>102</xdr:col>
      <xdr:colOff>114300</xdr:colOff>
      <xdr:row>39</xdr:row>
      <xdr:rowOff>37592</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561836"/>
          <a:ext cx="889000" cy="16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65278</xdr:rowOff>
    </xdr:from>
    <xdr:to>
      <xdr:col>102</xdr:col>
      <xdr:colOff>165100</xdr:colOff>
      <xdr:row>38</xdr:row>
      <xdr:rowOff>166878</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58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11955</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6017" y="6355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60706</xdr:rowOff>
    </xdr:from>
    <xdr:to>
      <xdr:col>98</xdr:col>
      <xdr:colOff>38100</xdr:colOff>
      <xdr:row>38</xdr:row>
      <xdr:rowOff>162306</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153433</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7017" y="66685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118618</xdr:rowOff>
    </xdr:from>
    <xdr:to>
      <xdr:col>116</xdr:col>
      <xdr:colOff>114300</xdr:colOff>
      <xdr:row>36</xdr:row>
      <xdr:rowOff>48768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11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141495</xdr:rowOff>
    </xdr:from>
    <xdr:ext cx="378565"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59707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146812</xdr:rowOff>
    </xdr:from>
    <xdr:to>
      <xdr:col>112</xdr:col>
      <xdr:colOff>38100</xdr:colOff>
      <xdr:row>39</xdr:row>
      <xdr:rowOff>76962</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66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68089</xdr:rowOff>
    </xdr:from>
    <xdr:ext cx="313932"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66333" y="67546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158242</xdr:rowOff>
    </xdr:from>
    <xdr:to>
      <xdr:col>102</xdr:col>
      <xdr:colOff>165100</xdr:colOff>
      <xdr:row>39</xdr:row>
      <xdr:rowOff>88392</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67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79519</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766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167386</xdr:rowOff>
    </xdr:from>
    <xdr:to>
      <xdr:col>98</xdr:col>
      <xdr:colOff>38100</xdr:colOff>
      <xdr:row>38</xdr:row>
      <xdr:rowOff>97536</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51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114063</xdr:rowOff>
    </xdr:from>
    <xdr:ext cx="378565"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467017" y="62862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・全体的に、全国平均、類似団体平均を継続的に下回っているが、子育て世代の人口の増加に伴う小中学校建設関係の経費の増加により、教育費は大幅に増加している。</a:t>
          </a:r>
        </a:p>
        <a:p>
          <a:r>
            <a:rPr kumimoji="1" lang="ja-JP" altLang="en-US" sz="1300">
              <a:latin typeface="ＭＳ Ｐゴシック" panose="020B0600070205080204" pitchFamily="50" charset="-128"/>
              <a:ea typeface="ＭＳ Ｐゴシック" panose="020B0600070205080204" pitchFamily="50" charset="-128"/>
            </a:rPr>
            <a:t>・民生費については、人口増加に伴い増加し、衛生費については、新型コロナウイルスワクチン接種に係る経費により増加している。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千葉県流山市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・財政調整基金残高は、適切な財源の確保と歳出の精査により、取崩しを回避しており、前年度とほぼ同額を維持している。</a:t>
          </a:r>
        </a:p>
        <a:p>
          <a:r>
            <a:rPr kumimoji="1" lang="ja-JP" altLang="en-US" sz="1200">
              <a:latin typeface="ＭＳ ゴシック" pitchFamily="49" charset="-128"/>
              <a:ea typeface="ＭＳ ゴシック" pitchFamily="49" charset="-128"/>
            </a:rPr>
            <a:t>・歳入において、これまで進めてきたつくばエクスプレス沿線整備に伴う人口増加等による地方税収の増加や「社会資本整備総合交付金」などの国庫支出金の積極的な活用があったこと、歳出において、予算執行段階における競争入札の徹底により、実質収支額は、継続的に黒字を確保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千葉県流山市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いずれの会計にも赤字は発生しておらず、ほぼ横ばいにて推移しているが、財政調整積立基金の残高等を注視し、今後も赤字とならないようにしていく。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千葉県流山市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・今後、新設小中学校関係の地方債の発行が続くため、実質公債費比率の上昇が見込まれる。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・今後、新設小中学校建設関係・廃棄物処理施設の延命化・消防庁舎の移転に係る地方債が増えていくため、計画的に積立てを行っていく。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千葉県流山市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・新設小中学校建設関連等により起債の借入額が増加し、地方債残高の増加のため、将来負担比率の分子が上昇した。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千葉県流山市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・基金全体の残高は、寄付金や基金利子の歳入を積立てるほか、今後の大規模事業等に備え積立てを行い、前年度から約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億の増額となった。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・子育て世代の人口の増加に伴う施設整備や公共施設の老朽化対策など、今後の財政需要の増大にも適切に対応していけるように、流山市総合計画に沿った積立て及び取崩しを行っていく。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・流山市総合計画に基づき、各施設整備等のために取り崩される。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・教育、文化及びスポーツ施設整備等基金：教育、文化及びスポーツの振興</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・廃棄物処理施設建設基金：ごみ処理施設、し尿処理施設、粗大ごみ処理施設及び廃棄物再生利用総合施設の新設、改築、修繕等</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・ふるさと緑の基金：市民と行政が一体となった緑化事業を推進し、緑豊かな、ふるさと流山の実現</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・消防施設及び消防装備整備基金：消防施設及び消防装備の整備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・健康福祉基金：市民の健康と福祉の増進</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・教育、文化及びスポーツ振興基金：新設小中学校の建設事業等に係る取崩しを約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億円行ったが、約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億円積立てを行い、約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・ふるさと緑の基金：良質なみどりの拠点保全事業に係る取崩しを行ったが、積立ても行い横ばいとなっている。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・廃棄物処理施設建設基金：廃棄物処理施設延命化事業に備え積立てを行い、約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・消防施設及び消防装備整備基金：消防署移転事業等に備え積立てを行い、約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・健康福祉基金：障害者地域生活支援事業等に係る取崩しにより、約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億円の減少となっている。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・流山市総合計画に基づいて、特に公共施設、インフラ等の長寿命化対策や多額の負担が見込まれる特定の財政支出に備えるため、一定額を確保していく。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億円となっており、増減については横ばいである。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大規模事業により減少していく見込みであるが、流山市健全財政維持条例に従い、緊急的な行政需要に対応するため、必要と認められる額の資金を財政調整積立基金に留保できるよう計画的な財政運営に努めていき、標準財政規模の１０％程度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・今後の新設小中学校関係・廃棄物処理施設の延命化・消防庁舎の移転等の大規模事業による後年度の償還金に備えるために積立てを行った。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・今後も大規模事業に備え、計画的に積立てを行っていく。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67D70D2-A974-4882-A6FD-803B2F21F4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A78724E3-E432-4546-AE2A-4D14F6956B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5290666D-3A57-4B74-880D-EF9ABCE4A25D}"/>
            </a:ext>
          </a:extLst>
        </xdr:cNvPr>
        <xdr:cNvSpPr/>
      </xdr:nvSpPr>
      <xdr:spPr>
        <a:xfrm>
          <a:off x="359410" y="59690"/>
          <a:ext cx="11391265" cy="638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E3A45700-D99B-4AEC-A084-C8C0339786A8}"/>
            </a:ext>
          </a:extLst>
        </xdr:cNvPr>
        <xdr:cNvSpPr/>
      </xdr:nvSpPr>
      <xdr:spPr>
        <a:xfrm>
          <a:off x="15346680" y="190500"/>
          <a:ext cx="355155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92C64472-F47F-4039-96EC-89899B8BD0D2}"/>
            </a:ext>
          </a:extLst>
        </xdr:cNvPr>
        <xdr:cNvSpPr/>
      </xdr:nvSpPr>
      <xdr:spPr>
        <a:xfrm>
          <a:off x="15351125" y="212090"/>
          <a:ext cx="3524250"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A8C8A965-E663-4BDC-87DE-EF108D56440F}"/>
            </a:ext>
          </a:extLst>
        </xdr:cNvPr>
        <xdr:cNvSpPr/>
      </xdr:nvSpPr>
      <xdr:spPr>
        <a:xfrm>
          <a:off x="15372715" y="245110"/>
          <a:ext cx="3470910" cy="4387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千葉県流山市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51009365-99D2-456D-B7F1-6D220974DC0E}"/>
            </a:ext>
          </a:extLst>
        </xdr:cNvPr>
        <xdr:cNvSpPr/>
      </xdr:nvSpPr>
      <xdr:spPr>
        <a:xfrm>
          <a:off x="12817475" y="190500"/>
          <a:ext cx="239204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694D7AE5-E920-45BD-867D-0B6F38E36230}"/>
            </a:ext>
          </a:extLst>
        </xdr:cNvPr>
        <xdr:cNvSpPr/>
      </xdr:nvSpPr>
      <xdr:spPr>
        <a:xfrm>
          <a:off x="12839065" y="212090"/>
          <a:ext cx="2355215"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D86AC68F-17EE-4C24-83DD-12CAAC6B52DA}"/>
            </a:ext>
          </a:extLst>
        </xdr:cNvPr>
        <xdr:cNvSpPr/>
      </xdr:nvSpPr>
      <xdr:spPr>
        <a:xfrm>
          <a:off x="12870180" y="245110"/>
          <a:ext cx="2313305" cy="4533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DAB20C43-C5EC-4624-83A8-EE9B2AD8AB33}"/>
            </a:ext>
          </a:extLst>
        </xdr:cNvPr>
        <xdr:cNvSpPr/>
      </xdr:nvSpPr>
      <xdr:spPr>
        <a:xfrm>
          <a:off x="440690" y="885190"/>
          <a:ext cx="9081135" cy="177990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CCAEBBAA-2027-4DC4-B214-758191BAD5C7}"/>
            </a:ext>
          </a:extLst>
        </xdr:cNvPr>
        <xdr:cNvSpPr/>
      </xdr:nvSpPr>
      <xdr:spPr>
        <a:xfrm>
          <a:off x="563880" y="924560"/>
          <a:ext cx="1242695"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A7236BD8-1510-468C-9D47-B0F5B537A3F0}"/>
            </a:ext>
          </a:extLst>
        </xdr:cNvPr>
        <xdr:cNvSpPr/>
      </xdr:nvSpPr>
      <xdr:spPr>
        <a:xfrm>
          <a:off x="1764030" y="924560"/>
          <a:ext cx="120015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204,512
201,353
35.32
86,775,249
82,867,764
3,142,411
37,119,272
60,939,868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7EF658CD-A9A0-4B23-9BC8-0EC32E799BFC}"/>
            </a:ext>
          </a:extLst>
        </xdr:cNvPr>
        <xdr:cNvSpPr/>
      </xdr:nvSpPr>
      <xdr:spPr>
        <a:xfrm>
          <a:off x="2964180" y="924560"/>
          <a:ext cx="137160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2AB4316D-DF14-4168-9159-1682A4EBE5BA}"/>
            </a:ext>
          </a:extLst>
        </xdr:cNvPr>
        <xdr:cNvSpPr/>
      </xdr:nvSpPr>
      <xdr:spPr>
        <a:xfrm>
          <a:off x="4335780" y="939800"/>
          <a:ext cx="181673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68B06AC8-10FD-47D0-AD69-60CD663E3451}"/>
            </a:ext>
          </a:extLst>
        </xdr:cNvPr>
        <xdr:cNvSpPr/>
      </xdr:nvSpPr>
      <xdr:spPr>
        <a:xfrm>
          <a:off x="6152515" y="939800"/>
          <a:ext cx="114046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45.1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18E866AC-877D-4848-8897-EC5E0C443B44}"/>
            </a:ext>
          </a:extLst>
        </xdr:cNvPr>
        <xdr:cNvSpPr/>
      </xdr:nvSpPr>
      <xdr:spPr>
        <a:xfrm>
          <a:off x="7352665" y="954405"/>
          <a:ext cx="583565"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C8E2D175-37D7-483C-8A85-4C18B87CF47F}"/>
            </a:ext>
          </a:extLst>
        </xdr:cNvPr>
        <xdr:cNvSpPr/>
      </xdr:nvSpPr>
      <xdr:spPr>
        <a:xfrm>
          <a:off x="4335780" y="1716405"/>
          <a:ext cx="181673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207083D5-4E1B-40EB-B4AC-244E55A30AEB}"/>
            </a:ext>
          </a:extLst>
        </xdr:cNvPr>
        <xdr:cNvSpPr/>
      </xdr:nvSpPr>
      <xdr:spPr>
        <a:xfrm>
          <a:off x="6221730" y="1716405"/>
          <a:ext cx="330009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1EFD385-2E2C-4E9D-B75D-FADB1D1A21DE}"/>
            </a:ext>
          </a:extLst>
        </xdr:cNvPr>
        <xdr:cNvSpPr/>
      </xdr:nvSpPr>
      <xdr:spPr>
        <a:xfrm>
          <a:off x="9979025" y="885190"/>
          <a:ext cx="1371600" cy="127381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1ADD2059-95FF-4BA7-8CD6-87F73D6C967E}"/>
            </a:ext>
          </a:extLst>
        </xdr:cNvPr>
        <xdr:cNvSpPr/>
      </xdr:nvSpPr>
      <xdr:spPr>
        <a:xfrm>
          <a:off x="10208895" y="954405"/>
          <a:ext cx="120015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59978A7D-7B0B-430E-BFDE-3BBF3F9817F4}"/>
            </a:ext>
          </a:extLst>
        </xdr:cNvPr>
        <xdr:cNvSpPr/>
      </xdr:nvSpPr>
      <xdr:spPr>
        <a:xfrm>
          <a:off x="10208895" y="1217295"/>
          <a:ext cx="1200150" cy="5226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2272CB02-455D-40A6-9E0A-6F1ABA43D38C}"/>
            </a:ext>
          </a:extLst>
        </xdr:cNvPr>
        <xdr:cNvSpPr/>
      </xdr:nvSpPr>
      <xdr:spPr>
        <a:xfrm>
          <a:off x="10208895" y="1560195"/>
          <a:ext cx="1319530" cy="6515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2B70D18B-85CC-4A14-9693-CD2CA9A3B4CD}"/>
            </a:ext>
          </a:extLst>
        </xdr:cNvPr>
        <xdr:cNvCxnSpPr/>
      </xdr:nvCxnSpPr>
      <xdr:spPr>
        <a:xfrm flipH="1">
          <a:off x="10042525" y="103759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25E07B65-E36B-495F-A354-137FF74F93FF}"/>
            </a:ext>
          </a:extLst>
        </xdr:cNvPr>
        <xdr:cNvSpPr/>
      </xdr:nvSpPr>
      <xdr:spPr>
        <a:xfrm>
          <a:off x="10092690" y="999490"/>
          <a:ext cx="10731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81654A51-59DB-4856-9097-BF327DF51289}"/>
            </a:ext>
          </a:extLst>
        </xdr:cNvPr>
        <xdr:cNvSpPr/>
      </xdr:nvSpPr>
      <xdr:spPr>
        <a:xfrm>
          <a:off x="10092690" y="1308100"/>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FBB0312-2F86-48C7-A42D-86483F07B534}"/>
            </a:ext>
          </a:extLst>
        </xdr:cNvPr>
        <xdr:cNvCxnSpPr/>
      </xdr:nvCxnSpPr>
      <xdr:spPr>
        <a:xfrm>
          <a:off x="10137140" y="1560195"/>
          <a:ext cx="0" cy="14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71BBA6FE-DE16-4E25-B99E-87DAE5131138}"/>
            </a:ext>
          </a:extLst>
        </xdr:cNvPr>
        <xdr:cNvCxnSpPr/>
      </xdr:nvCxnSpPr>
      <xdr:spPr>
        <a:xfrm>
          <a:off x="10057765" y="1560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D9F0F530-F48C-4F99-8738-0AC1AABF7940}"/>
            </a:ext>
          </a:extLst>
        </xdr:cNvPr>
        <xdr:cNvCxnSpPr/>
      </xdr:nvCxnSpPr>
      <xdr:spPr>
        <a:xfrm flipV="1">
          <a:off x="10137140" y="179641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2C713EDE-97A4-4778-85C0-1BB9276C0D66}"/>
            </a:ext>
          </a:extLst>
        </xdr:cNvPr>
        <xdr:cNvCxnSpPr/>
      </xdr:nvCxnSpPr>
      <xdr:spPr>
        <a:xfrm>
          <a:off x="10057765" y="1941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1B26CACF-C351-47D5-A4F6-14DEF9FD49CF}"/>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8910256A-9992-4DC1-9491-3A7B6D0233CA}"/>
            </a:ext>
          </a:extLst>
        </xdr:cNvPr>
        <xdr:cNvSpPr txBox="1"/>
      </xdr:nvSpPr>
      <xdr:spPr>
        <a:xfrm>
          <a:off x="419100" y="30079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3B7686A3-7706-4A34-A2BD-7EECF25CCE63}"/>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33FAD960-507C-4632-935F-F4AAE019ED05}"/>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B2EF8A9A-B641-42B0-B13C-0A52966D7C04}"/>
            </a:ext>
          </a:extLst>
        </xdr:cNvPr>
        <xdr:cNvSpPr txBox="1"/>
      </xdr:nvSpPr>
      <xdr:spPr>
        <a:xfrm>
          <a:off x="419100" y="37318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2572DCE3-8210-49C5-B56C-786C2863A3BB}"/>
            </a:ext>
          </a:extLst>
        </xdr:cNvPr>
        <xdr:cNvSpPr/>
      </xdr:nvSpPr>
      <xdr:spPr>
        <a:xfrm>
          <a:off x="1142365" y="4254500"/>
          <a:ext cx="3826510"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4F9AEE7E-C8A2-4E60-A5A8-F27144759F49}"/>
            </a:ext>
          </a:extLst>
        </xdr:cNvPr>
        <xdr:cNvSpPr/>
      </xdr:nvSpPr>
      <xdr:spPr>
        <a:xfrm>
          <a:off x="1808974" y="4607497"/>
          <a:ext cx="1550316"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4057CBC4-5F2D-4B45-A4EE-39676F8AC9DD}"/>
            </a:ext>
          </a:extLst>
        </xdr:cNvPr>
        <xdr:cNvSpPr/>
      </xdr:nvSpPr>
      <xdr:spPr>
        <a:xfrm>
          <a:off x="3451854" y="4585111"/>
          <a:ext cx="765186"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14A0B7C0-C500-4E39-AD92-A4DCD4DAE9C2}"/>
            </a:ext>
          </a:extLst>
        </xdr:cNvPr>
        <xdr:cNvSpPr/>
      </xdr:nvSpPr>
      <xdr:spPr>
        <a:xfrm>
          <a:off x="49142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5A9A1E25-7861-4D9D-A5DE-00CEEB3B95B5}"/>
            </a:ext>
          </a:extLst>
        </xdr:cNvPr>
        <xdr:cNvSpPr/>
      </xdr:nvSpPr>
      <xdr:spPr>
        <a:xfrm>
          <a:off x="49142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DED64D48-FDF9-4C10-9807-D58A78796747}"/>
            </a:ext>
          </a:extLst>
        </xdr:cNvPr>
        <xdr:cNvSpPr/>
      </xdr:nvSpPr>
      <xdr:spPr>
        <a:xfrm>
          <a:off x="62858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D943A6F0-4E7A-41E9-B608-9F3919DD390B}"/>
            </a:ext>
          </a:extLst>
        </xdr:cNvPr>
        <xdr:cNvSpPr/>
      </xdr:nvSpPr>
      <xdr:spPr>
        <a:xfrm>
          <a:off x="62858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C71EA2B-3498-438E-B32A-C5FEF42419EC}"/>
            </a:ext>
          </a:extLst>
        </xdr:cNvPr>
        <xdr:cNvSpPr/>
      </xdr:nvSpPr>
      <xdr:spPr>
        <a:xfrm>
          <a:off x="77882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631D68B2-950C-44F2-B245-BE4D7F24552B}"/>
            </a:ext>
          </a:extLst>
        </xdr:cNvPr>
        <xdr:cNvSpPr/>
      </xdr:nvSpPr>
      <xdr:spPr>
        <a:xfrm>
          <a:off x="77882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7D75FB41-2545-4382-AE37-F89EAD6C3974}"/>
            </a:ext>
          </a:extLst>
        </xdr:cNvPr>
        <xdr:cNvSpPr/>
      </xdr:nvSpPr>
      <xdr:spPr>
        <a:xfrm>
          <a:off x="1142365" y="4932045"/>
          <a:ext cx="3826510"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99C44192-B274-4974-9EE2-5B8D868C0C3B}"/>
            </a:ext>
          </a:extLst>
        </xdr:cNvPr>
        <xdr:cNvSpPr/>
      </xdr:nvSpPr>
      <xdr:spPr>
        <a:xfrm>
          <a:off x="5216525"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4BB7F07B-874F-4A9D-8ACB-7416A92CA29E}"/>
            </a:ext>
          </a:extLst>
        </xdr:cNvPr>
        <xdr:cNvSpPr/>
      </xdr:nvSpPr>
      <xdr:spPr>
        <a:xfrm>
          <a:off x="5216525"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2EAE42DE-5F71-4DCF-8C9B-FD81A40FDBA9}"/>
            </a:ext>
          </a:extLst>
        </xdr:cNvPr>
        <xdr:cNvSpPr txBox="1"/>
      </xdr:nvSpPr>
      <xdr:spPr>
        <a:xfrm>
          <a:off x="5273675" y="5229860"/>
          <a:ext cx="4098290"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当市では、子育て世代の人口増加とそれに伴う年少人口の増加に対応するため、学校や体育館等の教育施設の整備を進めている。</a:t>
          </a:r>
        </a:p>
        <a:p>
          <a:r>
            <a:rPr kumimoji="1" lang="ja-JP" altLang="en-US" sz="1000">
              <a:latin typeface="ＭＳ Ｐゴシック" panose="020B0600070205080204" pitchFamily="50" charset="-128"/>
              <a:ea typeface="ＭＳ Ｐゴシック" panose="020B0600070205080204" pitchFamily="50" charset="-128"/>
            </a:rPr>
            <a:t>　また、平成２７年度に公共施設等総合管理計画を策定し、それに基づき策定した個別施設計画により、既存施設の長寿命化を目指し、計画的に改修を行うことで適切な維持管理に努めている。</a:t>
          </a:r>
        </a:p>
        <a:p>
          <a:r>
            <a:rPr kumimoji="1" lang="ja-JP" altLang="en-US" sz="1000">
              <a:latin typeface="ＭＳ Ｐゴシック" panose="020B0600070205080204" pitchFamily="50" charset="-128"/>
              <a:ea typeface="ＭＳ Ｐゴシック" panose="020B0600070205080204" pitchFamily="50" charset="-128"/>
            </a:rPr>
            <a:t>　これらの取組により、施設の新規取得・更新が順調に進んでいるため、有形固定資産減価償却率は類似団体より低い水準である。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6754BF9D-9E95-42C6-9C24-92B5E3F56EC7}"/>
            </a:ext>
          </a:extLst>
        </xdr:cNvPr>
        <xdr:cNvSpPr txBox="1"/>
      </xdr:nvSpPr>
      <xdr:spPr>
        <a:xfrm>
          <a:off x="112331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9DBCE2B9-11B1-45C2-9F1F-5E42352B06B5}"/>
            </a:ext>
          </a:extLst>
        </xdr:cNvPr>
        <xdr:cNvCxnSpPr/>
      </xdr:nvCxnSpPr>
      <xdr:spPr>
        <a:xfrm>
          <a:off x="1142365" y="709676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7DE5B92E-E176-40A8-8FEC-6B9A0615AA52}"/>
            </a:ext>
          </a:extLst>
        </xdr:cNvPr>
        <xdr:cNvSpPr txBox="1"/>
      </xdr:nvSpPr>
      <xdr:spPr>
        <a:xfrm>
          <a:off x="784241" y="69991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EBD1C1FD-6CB9-40F5-B77C-302B99C4D513}"/>
            </a:ext>
          </a:extLst>
        </xdr:cNvPr>
        <xdr:cNvCxnSpPr/>
      </xdr:nvCxnSpPr>
      <xdr:spPr>
        <a:xfrm>
          <a:off x="1142365" y="6733117"/>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AFCC64C2-E165-4970-B9BD-3474C9EE1937}"/>
            </a:ext>
          </a:extLst>
        </xdr:cNvPr>
        <xdr:cNvSpPr txBox="1"/>
      </xdr:nvSpPr>
      <xdr:spPr>
        <a:xfrm>
          <a:off x="784241" y="663550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FAEEBE98-DDCB-4590-B4D5-D87F32D23952}"/>
            </a:ext>
          </a:extLst>
        </xdr:cNvPr>
        <xdr:cNvCxnSpPr/>
      </xdr:nvCxnSpPr>
      <xdr:spPr>
        <a:xfrm>
          <a:off x="1142365" y="6369473"/>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8068D7E3-2343-4E86-8749-17AB559582A4}"/>
            </a:ext>
          </a:extLst>
        </xdr:cNvPr>
        <xdr:cNvSpPr txBox="1"/>
      </xdr:nvSpPr>
      <xdr:spPr>
        <a:xfrm>
          <a:off x="784241" y="627948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19DB8ED0-416B-497F-810A-4F156B1C587E}"/>
            </a:ext>
          </a:extLst>
        </xdr:cNvPr>
        <xdr:cNvCxnSpPr/>
      </xdr:nvCxnSpPr>
      <xdr:spPr>
        <a:xfrm>
          <a:off x="1142365" y="601345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224374CB-4AFA-4DE0-8132-067880DDC79B}"/>
            </a:ext>
          </a:extLst>
        </xdr:cNvPr>
        <xdr:cNvSpPr txBox="1"/>
      </xdr:nvSpPr>
      <xdr:spPr>
        <a:xfrm>
          <a:off x="784241" y="591583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E7317317-8F14-457E-82F4-DE7CE1109E1D}"/>
            </a:ext>
          </a:extLst>
        </xdr:cNvPr>
        <xdr:cNvCxnSpPr/>
      </xdr:nvCxnSpPr>
      <xdr:spPr>
        <a:xfrm>
          <a:off x="1142365" y="5649807"/>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E84AB66F-B8E8-4813-A903-C54D548C1DEB}"/>
            </a:ext>
          </a:extLst>
        </xdr:cNvPr>
        <xdr:cNvSpPr txBox="1"/>
      </xdr:nvSpPr>
      <xdr:spPr>
        <a:xfrm>
          <a:off x="784241" y="556172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39211559-B552-465B-B1B4-20DDC2A6EF14}"/>
            </a:ext>
          </a:extLst>
        </xdr:cNvPr>
        <xdr:cNvCxnSpPr/>
      </xdr:nvCxnSpPr>
      <xdr:spPr>
        <a:xfrm>
          <a:off x="1142365" y="5295688"/>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670811F8-0CA8-4861-AAA4-9BB40FBCFD3F}"/>
            </a:ext>
          </a:extLst>
        </xdr:cNvPr>
        <xdr:cNvSpPr txBox="1"/>
      </xdr:nvSpPr>
      <xdr:spPr>
        <a:xfrm>
          <a:off x="784241" y="520188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B294AC95-EBEF-4D81-91C9-B5638A6EFA6D}"/>
            </a:ext>
          </a:extLst>
        </xdr:cNvPr>
        <xdr:cNvCxnSpPr/>
      </xdr:nvCxnSpPr>
      <xdr:spPr>
        <a:xfrm>
          <a:off x="1142365" y="4932045"/>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81A0C296-F9FE-4E7F-8643-1773901CDFC9}"/>
            </a:ext>
          </a:extLst>
        </xdr:cNvPr>
        <xdr:cNvSpPr txBox="1"/>
      </xdr:nvSpPr>
      <xdr:spPr>
        <a:xfrm>
          <a:off x="784241" y="48382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52710A4C-8B0D-4AE5-8AEE-2CB394739B13}"/>
            </a:ext>
          </a:extLst>
        </xdr:cNvPr>
        <xdr:cNvSpPr/>
      </xdr:nvSpPr>
      <xdr:spPr>
        <a:xfrm>
          <a:off x="1142365" y="4932045"/>
          <a:ext cx="3826510"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92075</xdr:rowOff>
    </xdr:from>
    <xdr:to>
      <xdr:col>23</xdr:col>
      <xdr:colOff>85090</xdr:colOff>
      <xdr:row>34</xdr:row>
      <xdr:rowOff>68580</xdr:rowOff>
    </xdr:to>
    <xdr:cxnSp macro="">
      <xdr:nvCxnSpPr>
        <xdr:cNvPr id="65" name="直線コネクタ 64">
          <a:extLst>
            <a:ext uri="{FF2B5EF4-FFF2-40B4-BE49-F238E27FC236}">
              <a16:creationId xmlns:a16="http://schemas.microsoft.com/office/drawing/2014/main" id="{5856BC28-A76B-4AA7-B3C2-CCD35AE80673}"/>
            </a:ext>
          </a:extLst>
        </xdr:cNvPr>
        <xdr:cNvCxnSpPr/>
      </xdr:nvCxnSpPr>
      <xdr:spPr>
        <a:xfrm flipV="1">
          <a:off x="4295775" y="5477510"/>
          <a:ext cx="1270" cy="1170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72407</xdr:rowOff>
    </xdr:from>
    <xdr:ext cx="405111" cy="259045"/>
    <xdr:sp macro="" textlink="">
      <xdr:nvSpPr>
        <xdr:cNvPr id="66" name="有形固定資産減価償却率最小値テキスト">
          <a:extLst>
            <a:ext uri="{FF2B5EF4-FFF2-40B4-BE49-F238E27FC236}">
              <a16:creationId xmlns:a16="http://schemas.microsoft.com/office/drawing/2014/main" id="{E4F48FAE-AEBE-4A1E-88EF-7DE366150F7C}"/>
            </a:ext>
          </a:extLst>
        </xdr:cNvPr>
        <xdr:cNvSpPr txBox="1"/>
      </xdr:nvSpPr>
      <xdr:spPr>
        <a:xfrm>
          <a:off x="4342765" y="665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68580</xdr:rowOff>
    </xdr:from>
    <xdr:to>
      <xdr:col>23</xdr:col>
      <xdr:colOff>174625</xdr:colOff>
      <xdr:row>34</xdr:row>
      <xdr:rowOff>68580</xdr:rowOff>
    </xdr:to>
    <xdr:cxnSp macro="">
      <xdr:nvCxnSpPr>
        <xdr:cNvPr id="67" name="直線コネクタ 66">
          <a:extLst>
            <a:ext uri="{FF2B5EF4-FFF2-40B4-BE49-F238E27FC236}">
              <a16:creationId xmlns:a16="http://schemas.microsoft.com/office/drawing/2014/main" id="{3EC3ADDF-754D-4647-A083-02DFEE865904}"/>
            </a:ext>
          </a:extLst>
        </xdr:cNvPr>
        <xdr:cNvCxnSpPr/>
      </xdr:nvCxnSpPr>
      <xdr:spPr>
        <a:xfrm>
          <a:off x="4206875" y="6648450"/>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38752</xdr:rowOff>
    </xdr:from>
    <xdr:ext cx="405111" cy="259045"/>
    <xdr:sp macro="" textlink="">
      <xdr:nvSpPr>
        <xdr:cNvPr id="68" name="有形固定資産減価償却率最大値テキスト">
          <a:extLst>
            <a:ext uri="{FF2B5EF4-FFF2-40B4-BE49-F238E27FC236}">
              <a16:creationId xmlns:a16="http://schemas.microsoft.com/office/drawing/2014/main" id="{E7FA202D-82F2-4860-9A13-4386AEFB3C25}"/>
            </a:ext>
          </a:extLst>
        </xdr:cNvPr>
        <xdr:cNvSpPr txBox="1"/>
      </xdr:nvSpPr>
      <xdr:spPr>
        <a:xfrm>
          <a:off x="4342765" y="52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92075</xdr:rowOff>
    </xdr:from>
    <xdr:to>
      <xdr:col>23</xdr:col>
      <xdr:colOff>174625</xdr:colOff>
      <xdr:row>27</xdr:row>
      <xdr:rowOff>92075</xdr:rowOff>
    </xdr:to>
    <xdr:cxnSp macro="">
      <xdr:nvCxnSpPr>
        <xdr:cNvPr id="69" name="直線コネクタ 68">
          <a:extLst>
            <a:ext uri="{FF2B5EF4-FFF2-40B4-BE49-F238E27FC236}">
              <a16:creationId xmlns:a16="http://schemas.microsoft.com/office/drawing/2014/main" id="{D3BED282-0F57-42B5-AF33-BEC3EE00EF8E}"/>
            </a:ext>
          </a:extLst>
        </xdr:cNvPr>
        <xdr:cNvCxnSpPr/>
      </xdr:nvCxnSpPr>
      <xdr:spPr>
        <a:xfrm>
          <a:off x="4206875" y="5477510"/>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120667</xdr:rowOff>
    </xdr:from>
    <xdr:ext cx="405111" cy="259045"/>
    <xdr:sp macro="" textlink="">
      <xdr:nvSpPr>
        <xdr:cNvPr id="70" name="有形固定資産減価償却率平均値テキスト">
          <a:extLst>
            <a:ext uri="{FF2B5EF4-FFF2-40B4-BE49-F238E27FC236}">
              <a16:creationId xmlns:a16="http://schemas.microsoft.com/office/drawing/2014/main" id="{0A8B3D7F-B13B-4514-B80B-98AD0DCA5ACA}"/>
            </a:ext>
          </a:extLst>
        </xdr:cNvPr>
        <xdr:cNvSpPr txBox="1"/>
      </xdr:nvSpPr>
      <xdr:spPr>
        <a:xfrm>
          <a:off x="4342765" y="6018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142240</xdr:rowOff>
    </xdr:from>
    <xdr:to>
      <xdr:col>23</xdr:col>
      <xdr:colOff>136525</xdr:colOff>
      <xdr:row>31</xdr:row>
      <xdr:rowOff>72390</xdr:rowOff>
    </xdr:to>
    <xdr:sp macro="" textlink="">
      <xdr:nvSpPr>
        <xdr:cNvPr id="71" name="フローチャート: 判断 70">
          <a:extLst>
            <a:ext uri="{FF2B5EF4-FFF2-40B4-BE49-F238E27FC236}">
              <a16:creationId xmlns:a16="http://schemas.microsoft.com/office/drawing/2014/main" id="{550FDC9E-FE12-441C-9A77-B56D5DE247B2}"/>
            </a:ext>
          </a:extLst>
        </xdr:cNvPr>
        <xdr:cNvSpPr/>
      </xdr:nvSpPr>
      <xdr:spPr>
        <a:xfrm>
          <a:off x="4244975" y="603631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102658</xdr:rowOff>
    </xdr:from>
    <xdr:to>
      <xdr:col>19</xdr:col>
      <xdr:colOff>187325</xdr:colOff>
      <xdr:row>31</xdr:row>
      <xdr:rowOff>32808</xdr:rowOff>
    </xdr:to>
    <xdr:sp macro="" textlink="">
      <xdr:nvSpPr>
        <xdr:cNvPr id="72" name="フローチャート: 判断 71">
          <a:extLst>
            <a:ext uri="{FF2B5EF4-FFF2-40B4-BE49-F238E27FC236}">
              <a16:creationId xmlns:a16="http://schemas.microsoft.com/office/drawing/2014/main" id="{AE2BE5A7-7D06-4278-8CC2-92BF161BC9FB}"/>
            </a:ext>
          </a:extLst>
        </xdr:cNvPr>
        <xdr:cNvSpPr/>
      </xdr:nvSpPr>
      <xdr:spPr>
        <a:xfrm>
          <a:off x="3611880" y="5994823"/>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73872</xdr:rowOff>
    </xdr:from>
    <xdr:to>
      <xdr:col>15</xdr:col>
      <xdr:colOff>187325</xdr:colOff>
      <xdr:row>31</xdr:row>
      <xdr:rowOff>4022</xdr:rowOff>
    </xdr:to>
    <xdr:sp macro="" textlink="">
      <xdr:nvSpPr>
        <xdr:cNvPr id="73" name="フローチャート: 判断 72">
          <a:extLst>
            <a:ext uri="{FF2B5EF4-FFF2-40B4-BE49-F238E27FC236}">
              <a16:creationId xmlns:a16="http://schemas.microsoft.com/office/drawing/2014/main" id="{6AAE72B1-AFCA-49B4-A127-350B4C5DA392}"/>
            </a:ext>
          </a:extLst>
        </xdr:cNvPr>
        <xdr:cNvSpPr/>
      </xdr:nvSpPr>
      <xdr:spPr>
        <a:xfrm>
          <a:off x="2926080" y="5969847"/>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45085</xdr:rowOff>
    </xdr:from>
    <xdr:to>
      <xdr:col>11</xdr:col>
      <xdr:colOff>187325</xdr:colOff>
      <xdr:row>30</xdr:row>
      <xdr:rowOff>146685</xdr:rowOff>
    </xdr:to>
    <xdr:sp macro="" textlink="">
      <xdr:nvSpPr>
        <xdr:cNvPr id="74" name="フローチャート: 判断 73">
          <a:extLst>
            <a:ext uri="{FF2B5EF4-FFF2-40B4-BE49-F238E27FC236}">
              <a16:creationId xmlns:a16="http://schemas.microsoft.com/office/drawing/2014/main" id="{D0E69603-60AA-437A-8D6A-29A7D2940E8D}"/>
            </a:ext>
          </a:extLst>
        </xdr:cNvPr>
        <xdr:cNvSpPr/>
      </xdr:nvSpPr>
      <xdr:spPr>
        <a:xfrm>
          <a:off x="2240280" y="5942965"/>
          <a:ext cx="8064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27093</xdr:rowOff>
    </xdr:from>
    <xdr:to>
      <xdr:col>7</xdr:col>
      <xdr:colOff>187325</xdr:colOff>
      <xdr:row>30</xdr:row>
      <xdr:rowOff>128693</xdr:rowOff>
    </xdr:to>
    <xdr:sp macro="" textlink="">
      <xdr:nvSpPr>
        <xdr:cNvPr id="75" name="フローチャート: 判断 74">
          <a:extLst>
            <a:ext uri="{FF2B5EF4-FFF2-40B4-BE49-F238E27FC236}">
              <a16:creationId xmlns:a16="http://schemas.microsoft.com/office/drawing/2014/main" id="{7D5679EF-2483-429B-99A5-5562DBAA85F7}"/>
            </a:ext>
          </a:extLst>
        </xdr:cNvPr>
        <xdr:cNvSpPr/>
      </xdr:nvSpPr>
      <xdr:spPr>
        <a:xfrm>
          <a:off x="1554480" y="5921163"/>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8610651-06D2-4A61-9BB5-913FF7160A8D}"/>
            </a:ext>
          </a:extLst>
        </xdr:cNvPr>
        <xdr:cNvSpPr txBox="1"/>
      </xdr:nvSpPr>
      <xdr:spPr>
        <a:xfrm>
          <a:off x="413321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C0CB3379-4C36-42CC-9116-2C6833FAAAEB}"/>
            </a:ext>
          </a:extLst>
        </xdr:cNvPr>
        <xdr:cNvSpPr txBox="1"/>
      </xdr:nvSpPr>
      <xdr:spPr>
        <a:xfrm>
          <a:off x="35020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14CF1984-5618-47F0-A1F6-E803C47A99EF}"/>
            </a:ext>
          </a:extLst>
        </xdr:cNvPr>
        <xdr:cNvSpPr txBox="1"/>
      </xdr:nvSpPr>
      <xdr:spPr>
        <a:xfrm>
          <a:off x="28162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51BD584E-9CF6-4E84-B5D3-AEA2CBBAFB41}"/>
            </a:ext>
          </a:extLst>
        </xdr:cNvPr>
        <xdr:cNvSpPr txBox="1"/>
      </xdr:nvSpPr>
      <xdr:spPr>
        <a:xfrm>
          <a:off x="21304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126F6305-CB62-4EB4-A01C-F22702EDFBC3}"/>
            </a:ext>
          </a:extLst>
        </xdr:cNvPr>
        <xdr:cNvSpPr txBox="1"/>
      </xdr:nvSpPr>
      <xdr:spPr>
        <a:xfrm>
          <a:off x="14446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134832</xdr:rowOff>
    </xdr:from>
    <xdr:to>
      <xdr:col>23</xdr:col>
      <xdr:colOff>136525</xdr:colOff>
      <xdr:row>28</xdr:row>
      <xdr:rowOff>64982</xdr:rowOff>
    </xdr:to>
    <xdr:sp macro="" textlink="">
      <xdr:nvSpPr>
        <xdr:cNvPr id="81" name="楕円 80">
          <a:extLst>
            <a:ext uri="{FF2B5EF4-FFF2-40B4-BE49-F238E27FC236}">
              <a16:creationId xmlns:a16="http://schemas.microsoft.com/office/drawing/2014/main" id="{C1FD1416-DB1A-4D62-9CE0-4E19E1C22D5F}"/>
            </a:ext>
          </a:extLst>
        </xdr:cNvPr>
        <xdr:cNvSpPr/>
      </xdr:nvSpPr>
      <xdr:spPr>
        <a:xfrm>
          <a:off x="4244975" y="5512647"/>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49759</xdr:rowOff>
    </xdr:from>
    <xdr:ext cx="405111" cy="259045"/>
    <xdr:sp macro="" textlink="">
      <xdr:nvSpPr>
        <xdr:cNvPr id="82" name="有形固定資産減価償却率該当値テキスト">
          <a:extLst>
            <a:ext uri="{FF2B5EF4-FFF2-40B4-BE49-F238E27FC236}">
              <a16:creationId xmlns:a16="http://schemas.microsoft.com/office/drawing/2014/main" id="{8E552EC7-D2EF-41D4-9D06-871A5A9B5B5E}"/>
            </a:ext>
          </a:extLst>
        </xdr:cNvPr>
        <xdr:cNvSpPr txBox="1"/>
      </xdr:nvSpPr>
      <xdr:spPr>
        <a:xfrm>
          <a:off x="4342765" y="5435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170815</xdr:rowOff>
    </xdr:from>
    <xdr:to>
      <xdr:col>19</xdr:col>
      <xdr:colOff>187325</xdr:colOff>
      <xdr:row>28</xdr:row>
      <xdr:rowOff>100965</xdr:rowOff>
    </xdr:to>
    <xdr:sp macro="" textlink="">
      <xdr:nvSpPr>
        <xdr:cNvPr id="83" name="楕円 82">
          <a:extLst>
            <a:ext uri="{FF2B5EF4-FFF2-40B4-BE49-F238E27FC236}">
              <a16:creationId xmlns:a16="http://schemas.microsoft.com/office/drawing/2014/main" id="{2325637C-DB12-45B5-B35F-4521AF3BD6D5}"/>
            </a:ext>
          </a:extLst>
        </xdr:cNvPr>
        <xdr:cNvSpPr/>
      </xdr:nvSpPr>
      <xdr:spPr>
        <a:xfrm>
          <a:off x="3611880" y="5556250"/>
          <a:ext cx="8064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14182</xdr:rowOff>
    </xdr:from>
    <xdr:to>
      <xdr:col>23</xdr:col>
      <xdr:colOff>85725</xdr:colOff>
      <xdr:row>28</xdr:row>
      <xdr:rowOff>50165</xdr:rowOff>
    </xdr:to>
    <xdr:cxnSp macro="">
      <xdr:nvCxnSpPr>
        <xdr:cNvPr id="84" name="直線コネクタ 83">
          <a:extLst>
            <a:ext uri="{FF2B5EF4-FFF2-40B4-BE49-F238E27FC236}">
              <a16:creationId xmlns:a16="http://schemas.microsoft.com/office/drawing/2014/main" id="{DFD9E952-705C-433C-9BBA-14397A8FC319}"/>
            </a:ext>
          </a:extLst>
        </xdr:cNvPr>
        <xdr:cNvCxnSpPr/>
      </xdr:nvCxnSpPr>
      <xdr:spPr>
        <a:xfrm flipV="1">
          <a:off x="3656965" y="5571067"/>
          <a:ext cx="640715"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26</xdr:row>
      <xdr:rowOff>40005</xdr:rowOff>
    </xdr:from>
    <xdr:to>
      <xdr:col>15</xdr:col>
      <xdr:colOff>187325</xdr:colOff>
      <xdr:row>26</xdr:row>
      <xdr:rowOff>141605</xdr:rowOff>
    </xdr:to>
    <xdr:sp macro="" textlink="">
      <xdr:nvSpPr>
        <xdr:cNvPr id="85" name="楕円 84">
          <a:extLst>
            <a:ext uri="{FF2B5EF4-FFF2-40B4-BE49-F238E27FC236}">
              <a16:creationId xmlns:a16="http://schemas.microsoft.com/office/drawing/2014/main" id="{AD0F709C-E169-477A-A7C9-596125BA7A8B}"/>
            </a:ext>
          </a:extLst>
        </xdr:cNvPr>
        <xdr:cNvSpPr/>
      </xdr:nvSpPr>
      <xdr:spPr>
        <a:xfrm>
          <a:off x="2926080" y="5250180"/>
          <a:ext cx="8064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26</xdr:row>
      <xdr:rowOff>90805</xdr:rowOff>
    </xdr:from>
    <xdr:to>
      <xdr:col>19</xdr:col>
      <xdr:colOff>136525</xdr:colOff>
      <xdr:row>28</xdr:row>
      <xdr:rowOff>50165</xdr:rowOff>
    </xdr:to>
    <xdr:cxnSp macro="">
      <xdr:nvCxnSpPr>
        <xdr:cNvPr id="86" name="直線コネクタ 85">
          <a:extLst>
            <a:ext uri="{FF2B5EF4-FFF2-40B4-BE49-F238E27FC236}">
              <a16:creationId xmlns:a16="http://schemas.microsoft.com/office/drawing/2014/main" id="{DD0588D5-18C5-4AB5-BA1C-1A67F80FA885}"/>
            </a:ext>
          </a:extLst>
        </xdr:cNvPr>
        <xdr:cNvCxnSpPr/>
      </xdr:nvCxnSpPr>
      <xdr:spPr>
        <a:xfrm>
          <a:off x="2971165" y="5304790"/>
          <a:ext cx="685800" cy="302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70062</xdr:rowOff>
    </xdr:from>
    <xdr:to>
      <xdr:col>11</xdr:col>
      <xdr:colOff>187325</xdr:colOff>
      <xdr:row>28</xdr:row>
      <xdr:rowOff>212</xdr:rowOff>
    </xdr:to>
    <xdr:sp macro="" textlink="">
      <xdr:nvSpPr>
        <xdr:cNvPr id="87" name="楕円 86">
          <a:extLst>
            <a:ext uri="{FF2B5EF4-FFF2-40B4-BE49-F238E27FC236}">
              <a16:creationId xmlns:a16="http://schemas.microsoft.com/office/drawing/2014/main" id="{19EF2712-3D9C-4181-842A-07C533A0579B}"/>
            </a:ext>
          </a:extLst>
        </xdr:cNvPr>
        <xdr:cNvSpPr/>
      </xdr:nvSpPr>
      <xdr:spPr>
        <a:xfrm>
          <a:off x="2240280" y="5449782"/>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26</xdr:row>
      <xdr:rowOff>90805</xdr:rowOff>
    </xdr:from>
    <xdr:to>
      <xdr:col>15</xdr:col>
      <xdr:colOff>136525</xdr:colOff>
      <xdr:row>27</xdr:row>
      <xdr:rowOff>120862</xdr:rowOff>
    </xdr:to>
    <xdr:cxnSp macro="">
      <xdr:nvCxnSpPr>
        <xdr:cNvPr id="88" name="直線コネクタ 87">
          <a:extLst>
            <a:ext uri="{FF2B5EF4-FFF2-40B4-BE49-F238E27FC236}">
              <a16:creationId xmlns:a16="http://schemas.microsoft.com/office/drawing/2014/main" id="{06EB4E68-0FCF-488F-9FB7-FB6A577A39C6}"/>
            </a:ext>
          </a:extLst>
        </xdr:cNvPr>
        <xdr:cNvCxnSpPr/>
      </xdr:nvCxnSpPr>
      <xdr:spPr>
        <a:xfrm flipV="1">
          <a:off x="2285365" y="5304790"/>
          <a:ext cx="685800" cy="19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59267</xdr:rowOff>
    </xdr:from>
    <xdr:to>
      <xdr:col>7</xdr:col>
      <xdr:colOff>187325</xdr:colOff>
      <xdr:row>27</xdr:row>
      <xdr:rowOff>160867</xdr:rowOff>
    </xdr:to>
    <xdr:sp macro="" textlink="">
      <xdr:nvSpPr>
        <xdr:cNvPr id="89" name="楕円 88">
          <a:extLst>
            <a:ext uri="{FF2B5EF4-FFF2-40B4-BE49-F238E27FC236}">
              <a16:creationId xmlns:a16="http://schemas.microsoft.com/office/drawing/2014/main" id="{C88C7CDF-983C-4C58-A0AE-740E54604BC8}"/>
            </a:ext>
          </a:extLst>
        </xdr:cNvPr>
        <xdr:cNvSpPr/>
      </xdr:nvSpPr>
      <xdr:spPr>
        <a:xfrm>
          <a:off x="1554480" y="5437082"/>
          <a:ext cx="8064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110067</xdr:rowOff>
    </xdr:from>
    <xdr:to>
      <xdr:col>11</xdr:col>
      <xdr:colOff>136525</xdr:colOff>
      <xdr:row>27</xdr:row>
      <xdr:rowOff>120862</xdr:rowOff>
    </xdr:to>
    <xdr:cxnSp macro="">
      <xdr:nvCxnSpPr>
        <xdr:cNvPr id="90" name="直線コネクタ 89">
          <a:extLst>
            <a:ext uri="{FF2B5EF4-FFF2-40B4-BE49-F238E27FC236}">
              <a16:creationId xmlns:a16="http://schemas.microsoft.com/office/drawing/2014/main" id="{4941DF77-BA25-42FC-A315-86B282AB7597}"/>
            </a:ext>
          </a:extLst>
        </xdr:cNvPr>
        <xdr:cNvCxnSpPr/>
      </xdr:nvCxnSpPr>
      <xdr:spPr>
        <a:xfrm>
          <a:off x="1599565" y="5489787"/>
          <a:ext cx="685800" cy="1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23935</xdr:rowOff>
    </xdr:from>
    <xdr:ext cx="405111" cy="259045"/>
    <xdr:sp macro="" textlink="">
      <xdr:nvSpPr>
        <xdr:cNvPr id="91" name="n_1aveValue有形固定資産減価償却率">
          <a:extLst>
            <a:ext uri="{FF2B5EF4-FFF2-40B4-BE49-F238E27FC236}">
              <a16:creationId xmlns:a16="http://schemas.microsoft.com/office/drawing/2014/main" id="{A1A908E3-0C24-4F34-B073-58BB5ECB3D31}"/>
            </a:ext>
          </a:extLst>
        </xdr:cNvPr>
        <xdr:cNvSpPr txBox="1"/>
      </xdr:nvSpPr>
      <xdr:spPr>
        <a:xfrm>
          <a:off x="3464569" y="6087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166599</xdr:rowOff>
    </xdr:from>
    <xdr:ext cx="405111" cy="259045"/>
    <xdr:sp macro="" textlink="">
      <xdr:nvSpPr>
        <xdr:cNvPr id="92" name="n_2aveValue有形固定資産減価償却率">
          <a:extLst>
            <a:ext uri="{FF2B5EF4-FFF2-40B4-BE49-F238E27FC236}">
              <a16:creationId xmlns:a16="http://schemas.microsoft.com/office/drawing/2014/main" id="{C91EA7F0-85CD-49F2-B580-AE2C9222D964}"/>
            </a:ext>
          </a:extLst>
        </xdr:cNvPr>
        <xdr:cNvSpPr txBox="1"/>
      </xdr:nvSpPr>
      <xdr:spPr>
        <a:xfrm>
          <a:off x="2793374" y="6066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137812</xdr:rowOff>
    </xdr:from>
    <xdr:ext cx="405111" cy="259045"/>
    <xdr:sp macro="" textlink="">
      <xdr:nvSpPr>
        <xdr:cNvPr id="93" name="n_3aveValue有形固定資産減価償却率">
          <a:extLst>
            <a:ext uri="{FF2B5EF4-FFF2-40B4-BE49-F238E27FC236}">
              <a16:creationId xmlns:a16="http://schemas.microsoft.com/office/drawing/2014/main" id="{8146F3B6-CCED-4C90-8BDF-0028A9D19D4B}"/>
            </a:ext>
          </a:extLst>
        </xdr:cNvPr>
        <xdr:cNvSpPr txBox="1"/>
      </xdr:nvSpPr>
      <xdr:spPr>
        <a:xfrm>
          <a:off x="210757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119820</xdr:rowOff>
    </xdr:from>
    <xdr:ext cx="405111" cy="259045"/>
    <xdr:sp macro="" textlink="">
      <xdr:nvSpPr>
        <xdr:cNvPr id="94" name="n_4aveValue有形固定資産減価償却率">
          <a:extLst>
            <a:ext uri="{FF2B5EF4-FFF2-40B4-BE49-F238E27FC236}">
              <a16:creationId xmlns:a16="http://schemas.microsoft.com/office/drawing/2014/main" id="{064694C3-23A3-43B3-8A72-729019451D60}"/>
            </a:ext>
          </a:extLst>
        </xdr:cNvPr>
        <xdr:cNvSpPr txBox="1"/>
      </xdr:nvSpPr>
      <xdr:spPr>
        <a:xfrm>
          <a:off x="1421774" y="601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117492</xdr:rowOff>
    </xdr:from>
    <xdr:ext cx="405111" cy="259045"/>
    <xdr:sp macro="" textlink="">
      <xdr:nvSpPr>
        <xdr:cNvPr id="95" name="n_1mainValue有形固定資産減価償却率">
          <a:extLst>
            <a:ext uri="{FF2B5EF4-FFF2-40B4-BE49-F238E27FC236}">
              <a16:creationId xmlns:a16="http://schemas.microsoft.com/office/drawing/2014/main" id="{13EDA5C0-96D0-46FB-9959-1D585FD10D6F}"/>
            </a:ext>
          </a:extLst>
        </xdr:cNvPr>
        <xdr:cNvSpPr txBox="1"/>
      </xdr:nvSpPr>
      <xdr:spPr>
        <a:xfrm>
          <a:off x="3464569" y="5327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24</xdr:row>
      <xdr:rowOff>158132</xdr:rowOff>
    </xdr:from>
    <xdr:ext cx="405111" cy="259045"/>
    <xdr:sp macro="" textlink="">
      <xdr:nvSpPr>
        <xdr:cNvPr id="96" name="n_2mainValue有形固定資産減価償却率">
          <a:extLst>
            <a:ext uri="{FF2B5EF4-FFF2-40B4-BE49-F238E27FC236}">
              <a16:creationId xmlns:a16="http://schemas.microsoft.com/office/drawing/2014/main" id="{387DDA90-0D0A-494D-BAD7-26AB0B5D0799}"/>
            </a:ext>
          </a:extLst>
        </xdr:cNvPr>
        <xdr:cNvSpPr txBox="1"/>
      </xdr:nvSpPr>
      <xdr:spPr>
        <a:xfrm>
          <a:off x="2793374" y="5027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16739</xdr:rowOff>
    </xdr:from>
    <xdr:ext cx="405111" cy="259045"/>
    <xdr:sp macro="" textlink="">
      <xdr:nvSpPr>
        <xdr:cNvPr id="97" name="n_3mainValue有形固定資産減価償却率">
          <a:extLst>
            <a:ext uri="{FF2B5EF4-FFF2-40B4-BE49-F238E27FC236}">
              <a16:creationId xmlns:a16="http://schemas.microsoft.com/office/drawing/2014/main" id="{E7B9036E-509D-4B30-BDBB-502F9E1569EB}"/>
            </a:ext>
          </a:extLst>
        </xdr:cNvPr>
        <xdr:cNvSpPr txBox="1"/>
      </xdr:nvSpPr>
      <xdr:spPr>
        <a:xfrm>
          <a:off x="2107574" y="5230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5944</xdr:rowOff>
    </xdr:from>
    <xdr:ext cx="405111" cy="259045"/>
    <xdr:sp macro="" textlink="">
      <xdr:nvSpPr>
        <xdr:cNvPr id="98" name="n_4mainValue有形固定資産減価償却率">
          <a:extLst>
            <a:ext uri="{FF2B5EF4-FFF2-40B4-BE49-F238E27FC236}">
              <a16:creationId xmlns:a16="http://schemas.microsoft.com/office/drawing/2014/main" id="{2E6EF235-6A23-4A61-9D57-1C564430B46D}"/>
            </a:ext>
          </a:extLst>
        </xdr:cNvPr>
        <xdr:cNvSpPr txBox="1"/>
      </xdr:nvSpPr>
      <xdr:spPr>
        <a:xfrm>
          <a:off x="1421774" y="5218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D95A2A9B-09BB-4F1F-9706-2F5728F11059}"/>
            </a:ext>
          </a:extLst>
        </xdr:cNvPr>
        <xdr:cNvSpPr/>
      </xdr:nvSpPr>
      <xdr:spPr>
        <a:xfrm>
          <a:off x="10188575" y="4254500"/>
          <a:ext cx="3805555"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4502DBDE-3949-471A-BE3B-AEA569375C65}"/>
            </a:ext>
          </a:extLst>
        </xdr:cNvPr>
        <xdr:cNvSpPr/>
      </xdr:nvSpPr>
      <xdr:spPr>
        <a:xfrm>
          <a:off x="11144518" y="4607497"/>
          <a:ext cx="941169"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103F4EC2-097E-4E7F-950F-363F891F831A}"/>
            </a:ext>
          </a:extLst>
        </xdr:cNvPr>
        <xdr:cNvSpPr/>
      </xdr:nvSpPr>
      <xdr:spPr>
        <a:xfrm>
          <a:off x="12437015" y="4585111"/>
          <a:ext cx="858709"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[ 439.9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A4F139A3-F059-4BBF-B37B-8BCA3B75A3AE}"/>
            </a:ext>
          </a:extLst>
        </xdr:cNvPr>
        <xdr:cNvSpPr/>
      </xdr:nvSpPr>
      <xdr:spPr>
        <a:xfrm>
          <a:off x="139604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108E6403-2F2E-45D9-80C4-8EA5720C4DFB}"/>
            </a:ext>
          </a:extLst>
        </xdr:cNvPr>
        <xdr:cNvSpPr/>
      </xdr:nvSpPr>
      <xdr:spPr>
        <a:xfrm>
          <a:off x="139604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1A25E3AE-5F23-49C6-A7A3-9C09C112DC9C}"/>
            </a:ext>
          </a:extLst>
        </xdr:cNvPr>
        <xdr:cNvSpPr/>
      </xdr:nvSpPr>
      <xdr:spPr>
        <a:xfrm>
          <a:off x="153320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130BA782-9F3F-4080-B42E-99ED74D46100}"/>
            </a:ext>
          </a:extLst>
        </xdr:cNvPr>
        <xdr:cNvSpPr/>
      </xdr:nvSpPr>
      <xdr:spPr>
        <a:xfrm>
          <a:off x="153320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3FF95B35-0D43-4E58-BA67-EDC5253DEFAF}"/>
            </a:ext>
          </a:extLst>
        </xdr:cNvPr>
        <xdr:cNvSpPr/>
      </xdr:nvSpPr>
      <xdr:spPr>
        <a:xfrm>
          <a:off x="16813530"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2DB7AC0A-08F6-4776-8D6E-D705AEE8596A}"/>
            </a:ext>
          </a:extLst>
        </xdr:cNvPr>
        <xdr:cNvSpPr/>
      </xdr:nvSpPr>
      <xdr:spPr>
        <a:xfrm>
          <a:off x="16813530"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CD84409-E724-4240-8150-A7F742154810}"/>
            </a:ext>
          </a:extLst>
        </xdr:cNvPr>
        <xdr:cNvSpPr/>
      </xdr:nvSpPr>
      <xdr:spPr>
        <a:xfrm>
          <a:off x="10188575" y="4932045"/>
          <a:ext cx="3805555"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31276DC7-6A50-4623-8B68-82B0841FFAC2}"/>
            </a:ext>
          </a:extLst>
        </xdr:cNvPr>
        <xdr:cNvSpPr/>
      </xdr:nvSpPr>
      <xdr:spPr>
        <a:xfrm>
          <a:off x="14241780"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8C1C3793-013F-44D4-894B-CD05EA45C24D}"/>
            </a:ext>
          </a:extLst>
        </xdr:cNvPr>
        <xdr:cNvSpPr/>
      </xdr:nvSpPr>
      <xdr:spPr>
        <a:xfrm>
          <a:off x="14241780"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9C11016E-248E-4E78-88EA-A8548557B5BA}"/>
            </a:ext>
          </a:extLst>
        </xdr:cNvPr>
        <xdr:cNvSpPr txBox="1"/>
      </xdr:nvSpPr>
      <xdr:spPr>
        <a:xfrm>
          <a:off x="14317980" y="5229860"/>
          <a:ext cx="4100195"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人口増加に伴い都市計画税は増加しているものの、学校建設等に必要な市債の借入額が増加したことにより、分子が昨年度よりも増加した。</a:t>
          </a:r>
        </a:p>
        <a:p>
          <a:r>
            <a:rPr kumimoji="1" lang="ja-JP" altLang="en-US" sz="1000">
              <a:latin typeface="ＭＳ Ｐゴシック" panose="020B0600070205080204" pitchFamily="50" charset="-128"/>
              <a:ea typeface="ＭＳ Ｐゴシック" panose="020B0600070205080204" pitchFamily="50" charset="-128"/>
            </a:rPr>
            <a:t>　また、令和</a:t>
          </a:r>
          <a:r>
            <a:rPr kumimoji="1" lang="en-US" altLang="ja-JP" sz="1000">
              <a:latin typeface="ＭＳ Ｐゴシック" panose="020B0600070205080204" pitchFamily="50" charset="-128"/>
              <a:ea typeface="ＭＳ Ｐゴシック" panose="020B0600070205080204" pitchFamily="50" charset="-128"/>
            </a:rPr>
            <a:t>3</a:t>
          </a:r>
          <a:r>
            <a:rPr kumimoji="1" lang="ja-JP" altLang="en-US" sz="1000">
              <a:latin typeface="ＭＳ Ｐゴシック" panose="020B0600070205080204" pitchFamily="50" charset="-128"/>
              <a:ea typeface="ＭＳ Ｐゴシック" panose="020B0600070205080204" pitchFamily="50" charset="-128"/>
            </a:rPr>
            <a:t>年度は、国勢調査による人口の置換等による需要額の増加や臨時財政対策債の増加の影響により、経常経費の歳入が増加したため、分母も昨年度より増加した。</a:t>
          </a:r>
        </a:p>
        <a:p>
          <a:r>
            <a:rPr kumimoji="1" lang="ja-JP" altLang="en-US" sz="1000">
              <a:latin typeface="ＭＳ Ｐゴシック" panose="020B0600070205080204" pitchFamily="50" charset="-128"/>
              <a:ea typeface="ＭＳ Ｐゴシック" panose="020B0600070205080204" pitchFamily="50" charset="-128"/>
            </a:rPr>
            <a:t>　これにより、債務償還比率は類似団体平均をやや上回る結果となった。</a:t>
          </a:r>
        </a:p>
        <a:p>
          <a:r>
            <a:rPr kumimoji="1" lang="ja-JP" altLang="en-US" sz="1000">
              <a:latin typeface="ＭＳ Ｐゴシック" panose="020B0600070205080204" pitchFamily="50" charset="-128"/>
              <a:ea typeface="ＭＳ Ｐゴシック" panose="020B0600070205080204" pitchFamily="50" charset="-128"/>
            </a:rPr>
            <a:t>　今後も学校の整備等により地方債残高は増加していく見通しであるため、計画的な基金の積立てや効率的な財政運営に努めていきたい。</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B59B6F10-65A3-4407-9F0E-7DA5F3408E33}"/>
            </a:ext>
          </a:extLst>
        </xdr:cNvPr>
        <xdr:cNvSpPr txBox="1"/>
      </xdr:nvSpPr>
      <xdr:spPr>
        <a:xfrm>
          <a:off x="1015047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174DD2BB-AC1D-4FB7-BDB0-7483702C1545}"/>
            </a:ext>
          </a:extLst>
        </xdr:cNvPr>
        <xdr:cNvCxnSpPr/>
      </xdr:nvCxnSpPr>
      <xdr:spPr>
        <a:xfrm>
          <a:off x="10188575" y="7096760"/>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042A0716-FA84-4AE3-A83B-93E4EF739D44}"/>
            </a:ext>
          </a:extLst>
        </xdr:cNvPr>
        <xdr:cNvSpPr txBox="1"/>
      </xdr:nvSpPr>
      <xdr:spPr>
        <a:xfrm>
          <a:off x="9695591" y="699914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CE9079C6-4471-49F3-A33A-D0DFE01CEB0A}"/>
            </a:ext>
          </a:extLst>
        </xdr:cNvPr>
        <xdr:cNvCxnSpPr/>
      </xdr:nvCxnSpPr>
      <xdr:spPr>
        <a:xfrm>
          <a:off x="10188575" y="673311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6" name="テキスト ボックス 115">
          <a:extLst>
            <a:ext uri="{FF2B5EF4-FFF2-40B4-BE49-F238E27FC236}">
              <a16:creationId xmlns:a16="http://schemas.microsoft.com/office/drawing/2014/main" id="{278E07AB-24E4-444D-9309-AEAB7679677B}"/>
            </a:ext>
          </a:extLst>
        </xdr:cNvPr>
        <xdr:cNvSpPr txBox="1"/>
      </xdr:nvSpPr>
      <xdr:spPr>
        <a:xfrm>
          <a:off x="9756296" y="663550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CD56E595-E499-48E5-BA07-89410EB6A7E4}"/>
            </a:ext>
          </a:extLst>
        </xdr:cNvPr>
        <xdr:cNvCxnSpPr/>
      </xdr:nvCxnSpPr>
      <xdr:spPr>
        <a:xfrm>
          <a:off x="10188575" y="6369473"/>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DA908733-49D9-42B3-9519-FD9BDF61E39A}"/>
            </a:ext>
          </a:extLst>
        </xdr:cNvPr>
        <xdr:cNvSpPr txBox="1"/>
      </xdr:nvSpPr>
      <xdr:spPr>
        <a:xfrm>
          <a:off x="9756296" y="627948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0C5C0BE8-E741-4373-B4C9-3F064BAB9196}"/>
            </a:ext>
          </a:extLst>
        </xdr:cNvPr>
        <xdr:cNvCxnSpPr/>
      </xdr:nvCxnSpPr>
      <xdr:spPr>
        <a:xfrm>
          <a:off x="10188575" y="6013450"/>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003C136E-F227-473F-BC2C-42D814E0C036}"/>
            </a:ext>
          </a:extLst>
        </xdr:cNvPr>
        <xdr:cNvSpPr txBox="1"/>
      </xdr:nvSpPr>
      <xdr:spPr>
        <a:xfrm>
          <a:off x="9756296" y="591583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88664CA0-E53F-4AC6-BE92-4FE0D48012C3}"/>
            </a:ext>
          </a:extLst>
        </xdr:cNvPr>
        <xdr:cNvCxnSpPr/>
      </xdr:nvCxnSpPr>
      <xdr:spPr>
        <a:xfrm>
          <a:off x="10188575" y="564980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3D447821-2DE9-43A7-BAD3-A5F0D098F251}"/>
            </a:ext>
          </a:extLst>
        </xdr:cNvPr>
        <xdr:cNvSpPr txBox="1"/>
      </xdr:nvSpPr>
      <xdr:spPr>
        <a:xfrm>
          <a:off x="9756296" y="556172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AF0BD9C5-411A-430D-B1CD-DEE7FBCB2010}"/>
            </a:ext>
          </a:extLst>
        </xdr:cNvPr>
        <xdr:cNvCxnSpPr/>
      </xdr:nvCxnSpPr>
      <xdr:spPr>
        <a:xfrm>
          <a:off x="10188575" y="5295688"/>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263701EB-E73A-42BF-8DB3-AB9444BAE948}"/>
            </a:ext>
          </a:extLst>
        </xdr:cNvPr>
        <xdr:cNvSpPr txBox="1"/>
      </xdr:nvSpPr>
      <xdr:spPr>
        <a:xfrm>
          <a:off x="9856983" y="520188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8506E5CF-25FA-46EE-93CE-EE9440A09D72}"/>
            </a:ext>
          </a:extLst>
        </xdr:cNvPr>
        <xdr:cNvCxnSpPr/>
      </xdr:nvCxnSpPr>
      <xdr:spPr>
        <a:xfrm>
          <a:off x="10188575" y="4932045"/>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AE1285B8-059B-405D-B4FE-1981CDB7D7EA}"/>
            </a:ext>
          </a:extLst>
        </xdr:cNvPr>
        <xdr:cNvSpPr/>
      </xdr:nvSpPr>
      <xdr:spPr>
        <a:xfrm>
          <a:off x="10188575" y="4932045"/>
          <a:ext cx="3805555"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115358</xdr:rowOff>
    </xdr:to>
    <xdr:cxnSp macro="">
      <xdr:nvCxnSpPr>
        <xdr:cNvPr id="127" name="直線コネクタ 126">
          <a:extLst>
            <a:ext uri="{FF2B5EF4-FFF2-40B4-BE49-F238E27FC236}">
              <a16:creationId xmlns:a16="http://schemas.microsoft.com/office/drawing/2014/main" id="{28AAE8BC-871B-4821-A708-89FC476CFE75}"/>
            </a:ext>
          </a:extLst>
        </xdr:cNvPr>
        <xdr:cNvCxnSpPr/>
      </xdr:nvCxnSpPr>
      <xdr:spPr>
        <a:xfrm flipV="1">
          <a:off x="13313410" y="5295688"/>
          <a:ext cx="1269" cy="1401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119185</xdr:rowOff>
    </xdr:from>
    <xdr:ext cx="469744" cy="259045"/>
    <xdr:sp macro="" textlink="">
      <xdr:nvSpPr>
        <xdr:cNvPr id="128" name="債務償還比率最小値テキスト">
          <a:extLst>
            <a:ext uri="{FF2B5EF4-FFF2-40B4-BE49-F238E27FC236}">
              <a16:creationId xmlns:a16="http://schemas.microsoft.com/office/drawing/2014/main" id="{8A955A25-1D54-44D0-B42A-3AC9883ED75E}"/>
            </a:ext>
          </a:extLst>
        </xdr:cNvPr>
        <xdr:cNvSpPr txBox="1"/>
      </xdr:nvSpPr>
      <xdr:spPr>
        <a:xfrm>
          <a:off x="13369925" y="6702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115358</xdr:rowOff>
    </xdr:from>
    <xdr:to>
      <xdr:col>76</xdr:col>
      <xdr:colOff>111125</xdr:colOff>
      <xdr:row>34</xdr:row>
      <xdr:rowOff>115358</xdr:rowOff>
    </xdr:to>
    <xdr:cxnSp macro="">
      <xdr:nvCxnSpPr>
        <xdr:cNvPr id="129" name="直線コネクタ 128">
          <a:extLst>
            <a:ext uri="{FF2B5EF4-FFF2-40B4-BE49-F238E27FC236}">
              <a16:creationId xmlns:a16="http://schemas.microsoft.com/office/drawing/2014/main" id="{BA318B6B-751D-4F2B-B814-9FD32C9A19C9}"/>
            </a:ext>
          </a:extLst>
        </xdr:cNvPr>
        <xdr:cNvCxnSpPr/>
      </xdr:nvCxnSpPr>
      <xdr:spPr>
        <a:xfrm>
          <a:off x="13251180" y="6697133"/>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458951D5-187F-4429-9042-F451E32B401F}"/>
            </a:ext>
          </a:extLst>
        </xdr:cNvPr>
        <xdr:cNvSpPr txBox="1"/>
      </xdr:nvSpPr>
      <xdr:spPr>
        <a:xfrm>
          <a:off x="13369925" y="50671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F478F431-40E7-4061-826B-111208013722}"/>
            </a:ext>
          </a:extLst>
        </xdr:cNvPr>
        <xdr:cNvCxnSpPr/>
      </xdr:nvCxnSpPr>
      <xdr:spPr>
        <a:xfrm>
          <a:off x="13251180" y="5295688"/>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56087</xdr:rowOff>
    </xdr:from>
    <xdr:ext cx="469744" cy="259045"/>
    <xdr:sp macro="" textlink="">
      <xdr:nvSpPr>
        <xdr:cNvPr id="132" name="債務償還比率平均値テキスト">
          <a:extLst>
            <a:ext uri="{FF2B5EF4-FFF2-40B4-BE49-F238E27FC236}">
              <a16:creationId xmlns:a16="http://schemas.microsoft.com/office/drawing/2014/main" id="{682A55FE-5EE1-4D19-9F4F-A27C3A336007}"/>
            </a:ext>
          </a:extLst>
        </xdr:cNvPr>
        <xdr:cNvSpPr txBox="1"/>
      </xdr:nvSpPr>
      <xdr:spPr>
        <a:xfrm>
          <a:off x="13369925" y="57844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33210</xdr:rowOff>
    </xdr:from>
    <xdr:to>
      <xdr:col>76</xdr:col>
      <xdr:colOff>73025</xdr:colOff>
      <xdr:row>30</xdr:row>
      <xdr:rowOff>134810</xdr:rowOff>
    </xdr:to>
    <xdr:sp macro="" textlink="">
      <xdr:nvSpPr>
        <xdr:cNvPr id="133" name="フローチャート: 判断 132">
          <a:extLst>
            <a:ext uri="{FF2B5EF4-FFF2-40B4-BE49-F238E27FC236}">
              <a16:creationId xmlns:a16="http://schemas.microsoft.com/office/drawing/2014/main" id="{35D4ABBE-0B9C-496E-A526-44AE95462283}"/>
            </a:ext>
          </a:extLst>
        </xdr:cNvPr>
        <xdr:cNvSpPr/>
      </xdr:nvSpPr>
      <xdr:spPr>
        <a:xfrm>
          <a:off x="13289280" y="5927280"/>
          <a:ext cx="8064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111665</xdr:rowOff>
    </xdr:from>
    <xdr:to>
      <xdr:col>72</xdr:col>
      <xdr:colOff>123825</xdr:colOff>
      <xdr:row>32</xdr:row>
      <xdr:rowOff>41815</xdr:rowOff>
    </xdr:to>
    <xdr:sp macro="" textlink="">
      <xdr:nvSpPr>
        <xdr:cNvPr id="134" name="フローチャート: 判断 133">
          <a:extLst>
            <a:ext uri="{FF2B5EF4-FFF2-40B4-BE49-F238E27FC236}">
              <a16:creationId xmlns:a16="http://schemas.microsoft.com/office/drawing/2014/main" id="{8135A4FD-BE43-46F1-B593-DBA4D829452C}"/>
            </a:ext>
          </a:extLst>
        </xdr:cNvPr>
        <xdr:cNvSpPr/>
      </xdr:nvSpPr>
      <xdr:spPr>
        <a:xfrm>
          <a:off x="12629515" y="6179090"/>
          <a:ext cx="1073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21357</xdr:rowOff>
    </xdr:from>
    <xdr:to>
      <xdr:col>68</xdr:col>
      <xdr:colOff>123825</xdr:colOff>
      <xdr:row>32</xdr:row>
      <xdr:rowOff>122957</xdr:rowOff>
    </xdr:to>
    <xdr:sp macro="" textlink="">
      <xdr:nvSpPr>
        <xdr:cNvPr id="135" name="フローチャート: 判断 134">
          <a:extLst>
            <a:ext uri="{FF2B5EF4-FFF2-40B4-BE49-F238E27FC236}">
              <a16:creationId xmlns:a16="http://schemas.microsoft.com/office/drawing/2014/main" id="{68A5674E-6A97-4B95-913E-552C0AB73408}"/>
            </a:ext>
          </a:extLst>
        </xdr:cNvPr>
        <xdr:cNvSpPr/>
      </xdr:nvSpPr>
      <xdr:spPr>
        <a:xfrm>
          <a:off x="11943715" y="6256422"/>
          <a:ext cx="10731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7684</xdr:rowOff>
    </xdr:from>
    <xdr:to>
      <xdr:col>64</xdr:col>
      <xdr:colOff>123825</xdr:colOff>
      <xdr:row>32</xdr:row>
      <xdr:rowOff>109284</xdr:rowOff>
    </xdr:to>
    <xdr:sp macro="" textlink="">
      <xdr:nvSpPr>
        <xdr:cNvPr id="136" name="フローチャート: 判断 135">
          <a:extLst>
            <a:ext uri="{FF2B5EF4-FFF2-40B4-BE49-F238E27FC236}">
              <a16:creationId xmlns:a16="http://schemas.microsoft.com/office/drawing/2014/main" id="{0A216CEB-6691-4492-9D57-B05C4B580468}"/>
            </a:ext>
          </a:extLst>
        </xdr:cNvPr>
        <xdr:cNvSpPr/>
      </xdr:nvSpPr>
      <xdr:spPr>
        <a:xfrm>
          <a:off x="11257915" y="6248464"/>
          <a:ext cx="10731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11822</xdr:rowOff>
    </xdr:from>
    <xdr:to>
      <xdr:col>60</xdr:col>
      <xdr:colOff>123825</xdr:colOff>
      <xdr:row>32</xdr:row>
      <xdr:rowOff>113422</xdr:rowOff>
    </xdr:to>
    <xdr:sp macro="" textlink="">
      <xdr:nvSpPr>
        <xdr:cNvPr id="137" name="フローチャート: 判断 136">
          <a:extLst>
            <a:ext uri="{FF2B5EF4-FFF2-40B4-BE49-F238E27FC236}">
              <a16:creationId xmlns:a16="http://schemas.microsoft.com/office/drawing/2014/main" id="{ADE56217-3211-42D7-BE86-E73A7655728B}"/>
            </a:ext>
          </a:extLst>
        </xdr:cNvPr>
        <xdr:cNvSpPr/>
      </xdr:nvSpPr>
      <xdr:spPr>
        <a:xfrm>
          <a:off x="10572115" y="6254507"/>
          <a:ext cx="10731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B88A1A4C-9AFC-4ECD-B12F-9C385FAD0B52}"/>
            </a:ext>
          </a:extLst>
        </xdr:cNvPr>
        <xdr:cNvSpPr txBox="1"/>
      </xdr:nvSpPr>
      <xdr:spPr>
        <a:xfrm>
          <a:off x="1316037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AA7E690C-3F01-4578-BC00-6FFDE7444676}"/>
            </a:ext>
          </a:extLst>
        </xdr:cNvPr>
        <xdr:cNvSpPr txBox="1"/>
      </xdr:nvSpPr>
      <xdr:spPr>
        <a:xfrm>
          <a:off x="125272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B0E7CDBD-4FE2-4819-9072-158920761A7A}"/>
            </a:ext>
          </a:extLst>
        </xdr:cNvPr>
        <xdr:cNvSpPr txBox="1"/>
      </xdr:nvSpPr>
      <xdr:spPr>
        <a:xfrm>
          <a:off x="118414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19AD7462-ED44-4943-9029-4DE94108D137}"/>
            </a:ext>
          </a:extLst>
        </xdr:cNvPr>
        <xdr:cNvSpPr txBox="1"/>
      </xdr:nvSpPr>
      <xdr:spPr>
        <a:xfrm>
          <a:off x="111556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9E05F865-B595-46E8-8E64-62A02C6D7C4C}"/>
            </a:ext>
          </a:extLst>
        </xdr:cNvPr>
        <xdr:cNvSpPr txBox="1"/>
      </xdr:nvSpPr>
      <xdr:spPr>
        <a:xfrm>
          <a:off x="104698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138462</xdr:rowOff>
    </xdr:from>
    <xdr:to>
      <xdr:col>76</xdr:col>
      <xdr:colOff>73025</xdr:colOff>
      <xdr:row>31</xdr:row>
      <xdr:rowOff>68612</xdr:rowOff>
    </xdr:to>
    <xdr:sp macro="" textlink="">
      <xdr:nvSpPr>
        <xdr:cNvPr id="143" name="楕円 142">
          <a:extLst>
            <a:ext uri="{FF2B5EF4-FFF2-40B4-BE49-F238E27FC236}">
              <a16:creationId xmlns:a16="http://schemas.microsoft.com/office/drawing/2014/main" id="{530D2D1E-B3D3-44F9-8700-94E7E16E8A57}"/>
            </a:ext>
          </a:extLst>
        </xdr:cNvPr>
        <xdr:cNvSpPr/>
      </xdr:nvSpPr>
      <xdr:spPr>
        <a:xfrm>
          <a:off x="13289280" y="6030627"/>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116889</xdr:rowOff>
    </xdr:from>
    <xdr:ext cx="469744" cy="259045"/>
    <xdr:sp macro="" textlink="">
      <xdr:nvSpPr>
        <xdr:cNvPr id="144" name="債務償還比率該当値テキスト">
          <a:extLst>
            <a:ext uri="{FF2B5EF4-FFF2-40B4-BE49-F238E27FC236}">
              <a16:creationId xmlns:a16="http://schemas.microsoft.com/office/drawing/2014/main" id="{070349B3-DB90-431B-B349-05467FE087D9}"/>
            </a:ext>
          </a:extLst>
        </xdr:cNvPr>
        <xdr:cNvSpPr txBox="1"/>
      </xdr:nvSpPr>
      <xdr:spPr>
        <a:xfrm>
          <a:off x="13369925" y="6012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12721</xdr:rowOff>
    </xdr:from>
    <xdr:to>
      <xdr:col>72</xdr:col>
      <xdr:colOff>123825</xdr:colOff>
      <xdr:row>32</xdr:row>
      <xdr:rowOff>114321</xdr:rowOff>
    </xdr:to>
    <xdr:sp macro="" textlink="">
      <xdr:nvSpPr>
        <xdr:cNvPr id="145" name="楕円 144">
          <a:extLst>
            <a:ext uri="{FF2B5EF4-FFF2-40B4-BE49-F238E27FC236}">
              <a16:creationId xmlns:a16="http://schemas.microsoft.com/office/drawing/2014/main" id="{9B9E6397-5674-4886-B043-212E30EAEDAC}"/>
            </a:ext>
          </a:extLst>
        </xdr:cNvPr>
        <xdr:cNvSpPr/>
      </xdr:nvSpPr>
      <xdr:spPr>
        <a:xfrm>
          <a:off x="12629515" y="6255406"/>
          <a:ext cx="10731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17812</xdr:rowOff>
    </xdr:from>
    <xdr:to>
      <xdr:col>76</xdr:col>
      <xdr:colOff>22225</xdr:colOff>
      <xdr:row>32</xdr:row>
      <xdr:rowOff>63521</xdr:rowOff>
    </xdr:to>
    <xdr:cxnSp macro="">
      <xdr:nvCxnSpPr>
        <xdr:cNvPr id="146" name="直線コネクタ 145">
          <a:extLst>
            <a:ext uri="{FF2B5EF4-FFF2-40B4-BE49-F238E27FC236}">
              <a16:creationId xmlns:a16="http://schemas.microsoft.com/office/drawing/2014/main" id="{BEEA864B-6297-44B9-8723-1D83D7FDECA0}"/>
            </a:ext>
          </a:extLst>
        </xdr:cNvPr>
        <xdr:cNvCxnSpPr/>
      </xdr:nvCxnSpPr>
      <xdr:spPr>
        <a:xfrm flipV="1">
          <a:off x="12684125" y="6089047"/>
          <a:ext cx="631190" cy="20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102309</xdr:rowOff>
    </xdr:from>
    <xdr:to>
      <xdr:col>68</xdr:col>
      <xdr:colOff>123825</xdr:colOff>
      <xdr:row>32</xdr:row>
      <xdr:rowOff>32459</xdr:rowOff>
    </xdr:to>
    <xdr:sp macro="" textlink="">
      <xdr:nvSpPr>
        <xdr:cNvPr id="147" name="楕円 146">
          <a:extLst>
            <a:ext uri="{FF2B5EF4-FFF2-40B4-BE49-F238E27FC236}">
              <a16:creationId xmlns:a16="http://schemas.microsoft.com/office/drawing/2014/main" id="{7A12EA59-D0B5-4415-989B-F9805AC652EA}"/>
            </a:ext>
          </a:extLst>
        </xdr:cNvPr>
        <xdr:cNvSpPr/>
      </xdr:nvSpPr>
      <xdr:spPr>
        <a:xfrm>
          <a:off x="11943715" y="6165924"/>
          <a:ext cx="10731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153109</xdr:rowOff>
    </xdr:from>
    <xdr:to>
      <xdr:col>72</xdr:col>
      <xdr:colOff>73025</xdr:colOff>
      <xdr:row>32</xdr:row>
      <xdr:rowOff>63521</xdr:rowOff>
    </xdr:to>
    <xdr:cxnSp macro="">
      <xdr:nvCxnSpPr>
        <xdr:cNvPr id="148" name="直線コネクタ 147">
          <a:extLst>
            <a:ext uri="{FF2B5EF4-FFF2-40B4-BE49-F238E27FC236}">
              <a16:creationId xmlns:a16="http://schemas.microsoft.com/office/drawing/2014/main" id="{5C04D48D-4E73-4EBC-93A5-128A2A2FFF66}"/>
            </a:ext>
          </a:extLst>
        </xdr:cNvPr>
        <xdr:cNvCxnSpPr/>
      </xdr:nvCxnSpPr>
      <xdr:spPr>
        <a:xfrm>
          <a:off x="11998325" y="6220534"/>
          <a:ext cx="685800" cy="78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80550</xdr:rowOff>
    </xdr:from>
    <xdr:to>
      <xdr:col>64</xdr:col>
      <xdr:colOff>123825</xdr:colOff>
      <xdr:row>33</xdr:row>
      <xdr:rowOff>10700</xdr:rowOff>
    </xdr:to>
    <xdr:sp macro="" textlink="">
      <xdr:nvSpPr>
        <xdr:cNvPr id="149" name="楕円 148">
          <a:extLst>
            <a:ext uri="{FF2B5EF4-FFF2-40B4-BE49-F238E27FC236}">
              <a16:creationId xmlns:a16="http://schemas.microsoft.com/office/drawing/2014/main" id="{AF72A1A9-BE8B-4EF5-A565-09F27145B8DC}"/>
            </a:ext>
          </a:extLst>
        </xdr:cNvPr>
        <xdr:cNvSpPr/>
      </xdr:nvSpPr>
      <xdr:spPr>
        <a:xfrm>
          <a:off x="11257915" y="6321330"/>
          <a:ext cx="1073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153109</xdr:rowOff>
    </xdr:from>
    <xdr:to>
      <xdr:col>68</xdr:col>
      <xdr:colOff>73025</xdr:colOff>
      <xdr:row>32</xdr:row>
      <xdr:rowOff>131350</xdr:rowOff>
    </xdr:to>
    <xdr:cxnSp macro="">
      <xdr:nvCxnSpPr>
        <xdr:cNvPr id="150" name="直線コネクタ 149">
          <a:extLst>
            <a:ext uri="{FF2B5EF4-FFF2-40B4-BE49-F238E27FC236}">
              <a16:creationId xmlns:a16="http://schemas.microsoft.com/office/drawing/2014/main" id="{6BC5C4F1-E15C-4A31-835F-C13DBD762069}"/>
            </a:ext>
          </a:extLst>
        </xdr:cNvPr>
        <xdr:cNvCxnSpPr/>
      </xdr:nvCxnSpPr>
      <xdr:spPr>
        <a:xfrm flipV="1">
          <a:off x="11312525" y="6220534"/>
          <a:ext cx="685800" cy="153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161502</xdr:rowOff>
    </xdr:from>
    <xdr:to>
      <xdr:col>60</xdr:col>
      <xdr:colOff>123825</xdr:colOff>
      <xdr:row>32</xdr:row>
      <xdr:rowOff>91652</xdr:rowOff>
    </xdr:to>
    <xdr:sp macro="" textlink="">
      <xdr:nvSpPr>
        <xdr:cNvPr id="151" name="楕円 150">
          <a:extLst>
            <a:ext uri="{FF2B5EF4-FFF2-40B4-BE49-F238E27FC236}">
              <a16:creationId xmlns:a16="http://schemas.microsoft.com/office/drawing/2014/main" id="{8CCFEFE6-C840-44A3-B624-26203E3353E1}"/>
            </a:ext>
          </a:extLst>
        </xdr:cNvPr>
        <xdr:cNvSpPr/>
      </xdr:nvSpPr>
      <xdr:spPr>
        <a:xfrm>
          <a:off x="10572115" y="6230832"/>
          <a:ext cx="10731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40852</xdr:rowOff>
    </xdr:from>
    <xdr:to>
      <xdr:col>64</xdr:col>
      <xdr:colOff>73025</xdr:colOff>
      <xdr:row>32</xdr:row>
      <xdr:rowOff>131350</xdr:rowOff>
    </xdr:to>
    <xdr:cxnSp macro="">
      <xdr:nvCxnSpPr>
        <xdr:cNvPr id="152" name="直線コネクタ 151">
          <a:extLst>
            <a:ext uri="{FF2B5EF4-FFF2-40B4-BE49-F238E27FC236}">
              <a16:creationId xmlns:a16="http://schemas.microsoft.com/office/drawing/2014/main" id="{2BFC3DAA-CB9A-4273-81ED-FEC3AEE5F4A4}"/>
            </a:ext>
          </a:extLst>
        </xdr:cNvPr>
        <xdr:cNvCxnSpPr/>
      </xdr:nvCxnSpPr>
      <xdr:spPr>
        <a:xfrm>
          <a:off x="10626725" y="6279727"/>
          <a:ext cx="685800" cy="94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58342</xdr:rowOff>
    </xdr:from>
    <xdr:ext cx="469744" cy="259045"/>
    <xdr:sp macro="" textlink="">
      <xdr:nvSpPr>
        <xdr:cNvPr id="153" name="n_1aveValue債務償還比率">
          <a:extLst>
            <a:ext uri="{FF2B5EF4-FFF2-40B4-BE49-F238E27FC236}">
              <a16:creationId xmlns:a16="http://schemas.microsoft.com/office/drawing/2014/main" id="{69877308-030B-47D4-9E41-31D6A945FDC7}"/>
            </a:ext>
          </a:extLst>
        </xdr:cNvPr>
        <xdr:cNvSpPr txBox="1"/>
      </xdr:nvSpPr>
      <xdr:spPr>
        <a:xfrm>
          <a:off x="12459412" y="595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114084</xdr:rowOff>
    </xdr:from>
    <xdr:ext cx="469744" cy="259045"/>
    <xdr:sp macro="" textlink="">
      <xdr:nvSpPr>
        <xdr:cNvPr id="154" name="n_2aveValue債務償還比率">
          <a:extLst>
            <a:ext uri="{FF2B5EF4-FFF2-40B4-BE49-F238E27FC236}">
              <a16:creationId xmlns:a16="http://schemas.microsoft.com/office/drawing/2014/main" id="{9FA9BB7B-DDF9-4CCE-8949-373B7B95F557}"/>
            </a:ext>
          </a:extLst>
        </xdr:cNvPr>
        <xdr:cNvSpPr txBox="1"/>
      </xdr:nvSpPr>
      <xdr:spPr>
        <a:xfrm>
          <a:off x="11780597" y="635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125811</xdr:rowOff>
    </xdr:from>
    <xdr:ext cx="469744" cy="259045"/>
    <xdr:sp macro="" textlink="">
      <xdr:nvSpPr>
        <xdr:cNvPr id="155" name="n_3aveValue債務償還比率">
          <a:extLst>
            <a:ext uri="{FF2B5EF4-FFF2-40B4-BE49-F238E27FC236}">
              <a16:creationId xmlns:a16="http://schemas.microsoft.com/office/drawing/2014/main" id="{FC1AEE68-0A7D-478C-B8D2-1A6F39A7CA99}"/>
            </a:ext>
          </a:extLst>
        </xdr:cNvPr>
        <xdr:cNvSpPr txBox="1"/>
      </xdr:nvSpPr>
      <xdr:spPr>
        <a:xfrm>
          <a:off x="11094797" y="602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104549</xdr:rowOff>
    </xdr:from>
    <xdr:ext cx="469744" cy="259045"/>
    <xdr:sp macro="" textlink="">
      <xdr:nvSpPr>
        <xdr:cNvPr id="156" name="n_4aveValue債務償還比率">
          <a:extLst>
            <a:ext uri="{FF2B5EF4-FFF2-40B4-BE49-F238E27FC236}">
              <a16:creationId xmlns:a16="http://schemas.microsoft.com/office/drawing/2014/main" id="{FB576730-B6CA-4644-BED8-619EFD0D30C2}"/>
            </a:ext>
          </a:extLst>
        </xdr:cNvPr>
        <xdr:cNvSpPr txBox="1"/>
      </xdr:nvSpPr>
      <xdr:spPr>
        <a:xfrm>
          <a:off x="10408997" y="6341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105448</xdr:rowOff>
    </xdr:from>
    <xdr:ext cx="469744" cy="259045"/>
    <xdr:sp macro="" textlink="">
      <xdr:nvSpPr>
        <xdr:cNvPr id="157" name="n_1mainValue債務償還比率">
          <a:extLst>
            <a:ext uri="{FF2B5EF4-FFF2-40B4-BE49-F238E27FC236}">
              <a16:creationId xmlns:a16="http://schemas.microsoft.com/office/drawing/2014/main" id="{B7BF6FF8-45A2-408B-B6CB-0F40821A9310}"/>
            </a:ext>
          </a:extLst>
        </xdr:cNvPr>
        <xdr:cNvSpPr txBox="1"/>
      </xdr:nvSpPr>
      <xdr:spPr>
        <a:xfrm>
          <a:off x="12459412" y="6342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48986</xdr:rowOff>
    </xdr:from>
    <xdr:ext cx="469744" cy="259045"/>
    <xdr:sp macro="" textlink="">
      <xdr:nvSpPr>
        <xdr:cNvPr id="158" name="n_2mainValue債務償還比率">
          <a:extLst>
            <a:ext uri="{FF2B5EF4-FFF2-40B4-BE49-F238E27FC236}">
              <a16:creationId xmlns:a16="http://schemas.microsoft.com/office/drawing/2014/main" id="{181EC243-90E6-4FF7-8DB1-A3647117DECC}"/>
            </a:ext>
          </a:extLst>
        </xdr:cNvPr>
        <xdr:cNvSpPr txBox="1"/>
      </xdr:nvSpPr>
      <xdr:spPr>
        <a:xfrm>
          <a:off x="11780597" y="5946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1827</xdr:rowOff>
    </xdr:from>
    <xdr:ext cx="469744" cy="259045"/>
    <xdr:sp macro="" textlink="">
      <xdr:nvSpPr>
        <xdr:cNvPr id="159" name="n_3mainValue債務償還比率">
          <a:extLst>
            <a:ext uri="{FF2B5EF4-FFF2-40B4-BE49-F238E27FC236}">
              <a16:creationId xmlns:a16="http://schemas.microsoft.com/office/drawing/2014/main" id="{DD750597-798E-4AA1-B4DC-6303544F860E}"/>
            </a:ext>
          </a:extLst>
        </xdr:cNvPr>
        <xdr:cNvSpPr txBox="1"/>
      </xdr:nvSpPr>
      <xdr:spPr>
        <a:xfrm>
          <a:off x="11094797" y="6412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108179</xdr:rowOff>
    </xdr:from>
    <xdr:ext cx="469744" cy="259045"/>
    <xdr:sp macro="" textlink="">
      <xdr:nvSpPr>
        <xdr:cNvPr id="160" name="n_4mainValue債務償還比率">
          <a:extLst>
            <a:ext uri="{FF2B5EF4-FFF2-40B4-BE49-F238E27FC236}">
              <a16:creationId xmlns:a16="http://schemas.microsoft.com/office/drawing/2014/main" id="{1A79322F-FEDD-4394-8B71-0938F2B6B8F7}"/>
            </a:ext>
          </a:extLst>
        </xdr:cNvPr>
        <xdr:cNvSpPr txBox="1"/>
      </xdr:nvSpPr>
      <xdr:spPr>
        <a:xfrm>
          <a:off x="10408997" y="6002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F859858C-8F4A-4ADE-8187-6549DFEE1154}"/>
            </a:ext>
          </a:extLst>
        </xdr:cNvPr>
        <xdr:cNvSpPr/>
      </xdr:nvSpPr>
      <xdr:spPr>
        <a:xfrm>
          <a:off x="1142365" y="797242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A037C520-4369-4C9D-9D0C-3384E0AE7330}"/>
            </a:ext>
          </a:extLst>
        </xdr:cNvPr>
        <xdr:cNvSpPr/>
      </xdr:nvSpPr>
      <xdr:spPr>
        <a:xfrm>
          <a:off x="1142365" y="1177099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08DC2EA8-F33E-4D50-B9D6-EA515937D5C6}"/>
            </a:ext>
          </a:extLst>
        </xdr:cNvPr>
        <xdr:cNvSpPr txBox="1"/>
      </xdr:nvSpPr>
      <xdr:spPr>
        <a:xfrm>
          <a:off x="830580" y="82226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43E02FA9-A564-4025-80C6-EEECF9176F50}"/>
            </a:ext>
          </a:extLst>
        </xdr:cNvPr>
        <xdr:cNvSpPr txBox="1"/>
      </xdr:nvSpPr>
      <xdr:spPr>
        <a:xfrm>
          <a:off x="6285865" y="1089533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1275D275-8F6A-4B36-9CBD-58353A7B26AE}"/>
            </a:ext>
          </a:extLst>
        </xdr:cNvPr>
        <xdr:cNvSpPr txBox="1"/>
      </xdr:nvSpPr>
      <xdr:spPr>
        <a:xfrm>
          <a:off x="830580" y="119995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DA955832-2079-43FA-BD39-75C006650710}"/>
            </a:ext>
          </a:extLst>
        </xdr:cNvPr>
        <xdr:cNvSpPr txBox="1"/>
      </xdr:nvSpPr>
      <xdr:spPr>
        <a:xfrm>
          <a:off x="6285865" y="147574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2F1477B-2CD3-4C1A-A527-FB0AE0E21FC7}"/>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C71BBE7-4E34-4B08-B654-81C1B3E74D8F}"/>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C2B095B-6A9B-47C6-A04F-DF08396B9255}"/>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DB7CE3B-2FDE-4BF5-913D-34790549ED58}"/>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千葉県流山市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602D87A-B751-4966-9678-4C4E4CF72F53}"/>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4D5C067-AAE7-4026-8499-41E8CF69B976}"/>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A9E4846-134A-4402-A9A4-85405FBF3A1A}"/>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2D8C4C6-3C41-4207-9DAE-A6917422F9A9}"/>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770A874-64EB-48E0-9DFC-DE46CA696FD9}"/>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5141774-90D0-43E6-B8E6-83CB40B91966}"/>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204,512
201,353
35.32
86,775,249
82,867,764
3,142,411
37,119,272
60,939,868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CBC429D-0FFE-4907-AA27-ED5299C40511}"/>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FC9BCD5-BDA4-44C2-B518-FAE5CA117FE3}"/>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DED63AD-DC63-45DE-BFA0-760A1D2DC552}"/>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45.1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3E9E528-F40C-42D9-B636-E5D7447DA999}"/>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4201A0E-5345-4ED9-AB2F-CD4B5B4429DD}"/>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79B940BB-B06D-4526-933D-AD896A3B2ECD}"/>
            </a:ext>
          </a:extLst>
        </xdr:cNvPr>
        <xdr:cNvSpPr/>
      </xdr:nvSpPr>
      <xdr:spPr>
        <a:xfrm>
          <a:off x="6474460" y="1714500"/>
          <a:ext cx="329819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0389F50-1A5D-4D56-8471-106DA639DE4F}"/>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2EFD8F5-6DB7-4CA8-A46B-5B20CAE3F92D}"/>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575AA1D-58D2-4A00-8C07-567753CA3F01}"/>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2857C35-81C4-4AFD-A4CB-0BF57D27789E}"/>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BF2A9F1-826E-4D44-9FBE-3181025C8B8E}"/>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2A4E8EE-10D6-425F-A443-6245473BD4AC}"/>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6826D8D-86AE-429C-BF69-70EDD7C40163}"/>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A03C518-2F33-4226-BF6D-04C8C29F4815}"/>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BF79C51-37E5-45CC-B6E4-50B9EBC8F8C6}"/>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1A39BAD-98AE-4336-AEFB-3335F2B1306C}"/>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56D9D09-B937-4AE1-94D2-DB0D1872DE01}"/>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BED1E05-DE28-4E5C-9094-837346B231E8}"/>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BC537B9-9D43-42D0-B073-7BF1BA7B3076}"/>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B50C74E6-7436-4FB9-A826-DD35BD9FA501}"/>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F40CAF1-926F-4B4E-A38E-A899A5C7FF49}"/>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80215C3-A191-439F-90D6-2D46E7ABE50B}"/>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E5203CA-30F1-474E-8757-810B56CB74E8}"/>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5F15A2D-261D-41A3-A0EA-A7AF890E10F4}"/>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0A0DA08-417F-412A-9402-EF2E73DA9914}"/>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5DB2723-D4F5-44A9-B966-6D52CCF3923C}"/>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33AC118-DCEC-4D51-B15A-447D57FDFD1C}"/>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CD701E6-C042-4C7D-8DF2-11592B79FDD4}"/>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BF50427-9AE2-4A19-8DBC-45D00FFD861A}"/>
            </a:ext>
          </a:extLst>
        </xdr:cNvPr>
        <xdr:cNvSpPr/>
      </xdr:nvSpPr>
      <xdr:spPr>
        <a:xfrm>
          <a:off x="6858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E464EE2-7CA4-4D96-B5F3-06A9C82536CE}"/>
            </a:ext>
          </a:extLst>
        </xdr:cNvPr>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6D5C331-6B05-4FDB-B7FD-2718653FBE1B}"/>
            </a:ext>
          </a:extLst>
        </xdr:cNvPr>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BF726AF3-3F21-4EC1-A8BA-882AB50AB286}"/>
            </a:ext>
          </a:extLst>
        </xdr:cNvPr>
        <xdr:cNvSpPr txBox="1"/>
      </xdr:nvSpPr>
      <xdr:spPr>
        <a:xfrm>
          <a:off x="273866"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3369C6E1-7F1C-47CA-AF59-D328A4A962AB}"/>
            </a:ext>
          </a:extLst>
        </xdr:cNvPr>
        <xdr:cNvCxnSpPr/>
      </xdr:nvCxnSpPr>
      <xdr:spPr>
        <a:xfrm>
          <a:off x="68580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58966D67-F7CD-4BB5-AD39-05984EDF5244}"/>
            </a:ext>
          </a:extLst>
        </xdr:cNvPr>
        <xdr:cNvSpPr txBox="1"/>
      </xdr:nvSpPr>
      <xdr:spPr>
        <a:xfrm>
          <a:off x="273866"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E3B09126-CBFE-4AA4-87C1-DA8C14120776}"/>
            </a:ext>
          </a:extLst>
        </xdr:cNvPr>
        <xdr:cNvCxnSpPr/>
      </xdr:nvCxnSpPr>
      <xdr:spPr>
        <a:xfrm>
          <a:off x="68580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1452261-7AE1-40E3-BBF7-EB44C7882FDE}"/>
            </a:ext>
          </a:extLst>
        </xdr:cNvPr>
        <xdr:cNvSpPr txBox="1"/>
      </xdr:nvSpPr>
      <xdr:spPr>
        <a:xfrm>
          <a:off x="34370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4473E51F-09DD-48C2-A1DC-BBA31077F6D3}"/>
            </a:ext>
          </a:extLst>
        </xdr:cNvPr>
        <xdr:cNvCxnSpPr/>
      </xdr:nvCxnSpPr>
      <xdr:spPr>
        <a:xfrm>
          <a:off x="68580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C289CCE5-E7B9-43B0-8027-B16AF1EC2384}"/>
            </a:ext>
          </a:extLst>
        </xdr:cNvPr>
        <xdr:cNvSpPr txBox="1"/>
      </xdr:nvSpPr>
      <xdr:spPr>
        <a:xfrm>
          <a:off x="34370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AE16DD4A-F47D-4D90-97BA-ED5E7BD109E6}"/>
            </a:ext>
          </a:extLst>
        </xdr:cNvPr>
        <xdr:cNvCxnSpPr/>
      </xdr:nvCxnSpPr>
      <xdr:spPr>
        <a:xfrm>
          <a:off x="68580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D67C0A7E-E9CF-4C4A-BB14-B5C369EA9DE8}"/>
            </a:ext>
          </a:extLst>
        </xdr:cNvPr>
        <xdr:cNvSpPr txBox="1"/>
      </xdr:nvSpPr>
      <xdr:spPr>
        <a:xfrm>
          <a:off x="34370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4E459395-04E3-4A31-8E76-BBB9FF742552}"/>
            </a:ext>
          </a:extLst>
        </xdr:cNvPr>
        <xdr:cNvCxnSpPr/>
      </xdr:nvCxnSpPr>
      <xdr:spPr>
        <a:xfrm>
          <a:off x="68580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78C017C6-E15A-4926-8AB7-2D84724F32CB}"/>
            </a:ext>
          </a:extLst>
        </xdr:cNvPr>
        <xdr:cNvSpPr txBox="1"/>
      </xdr:nvSpPr>
      <xdr:spPr>
        <a:xfrm>
          <a:off x="34370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D141931A-CA64-49BF-B29E-36B8B66F83C5}"/>
            </a:ext>
          </a:extLst>
        </xdr:cNvPr>
        <xdr:cNvCxnSpPr/>
      </xdr:nvCxnSpPr>
      <xdr:spPr>
        <a:xfrm>
          <a:off x="68580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1A631C4D-377E-4B19-89C9-76215D21A077}"/>
            </a:ext>
          </a:extLst>
        </xdr:cNvPr>
        <xdr:cNvSpPr txBox="1"/>
      </xdr:nvSpPr>
      <xdr:spPr>
        <a:xfrm>
          <a:off x="386866" y="551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37087A37-8C98-4EAE-AE50-4273ED944CEC}"/>
            </a:ext>
          </a:extLst>
        </xdr:cNvPr>
        <xdr:cNvCxnSpPr/>
      </xdr:nvCxnSpPr>
      <xdr:spPr>
        <a:xfrm>
          <a:off x="6858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1EC56BF6-F15C-40FC-9A4C-C3673529CCD8}"/>
            </a:ext>
          </a:extLst>
        </xdr:cNvPr>
        <xdr:cNvSpPr/>
      </xdr:nvSpPr>
      <xdr:spPr>
        <a:xfrm>
          <a:off x="6858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17417</xdr:rowOff>
    </xdr:from>
    <xdr:to>
      <xdr:col>24</xdr:col>
      <xdr:colOff>62865</xdr:colOff>
      <xdr:row>41</xdr:row>
      <xdr:rowOff>54973</xdr:rowOff>
    </xdr:to>
    <xdr:cxnSp macro="">
      <xdr:nvCxnSpPr>
        <xdr:cNvPr id="58" name="直線コネクタ 57">
          <a:extLst>
            <a:ext uri="{FF2B5EF4-FFF2-40B4-BE49-F238E27FC236}">
              <a16:creationId xmlns:a16="http://schemas.microsoft.com/office/drawing/2014/main" id="{20C919A4-5C17-414E-B47D-E1F62E552907}"/>
            </a:ext>
          </a:extLst>
        </xdr:cNvPr>
        <xdr:cNvCxnSpPr/>
      </xdr:nvCxnSpPr>
      <xdr:spPr>
        <a:xfrm flipV="1">
          <a:off x="4173855" y="5850527"/>
          <a:ext cx="0" cy="1237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58800</xdr:rowOff>
    </xdr:from>
    <xdr:ext cx="405111" cy="259045"/>
    <xdr:sp macro="" textlink="">
      <xdr:nvSpPr>
        <xdr:cNvPr id="59" name="【道路】&#10;有形固定資産減価償却率最小値テキスト">
          <a:extLst>
            <a:ext uri="{FF2B5EF4-FFF2-40B4-BE49-F238E27FC236}">
              <a16:creationId xmlns:a16="http://schemas.microsoft.com/office/drawing/2014/main" id="{AA81453E-6FB2-4830-9807-CFBC1870685F}"/>
            </a:ext>
          </a:extLst>
        </xdr:cNvPr>
        <xdr:cNvSpPr txBox="1"/>
      </xdr:nvSpPr>
      <xdr:spPr>
        <a:xfrm>
          <a:off x="4212590" y="7084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54973</xdr:rowOff>
    </xdr:from>
    <xdr:to>
      <xdr:col>24</xdr:col>
      <xdr:colOff>152400</xdr:colOff>
      <xdr:row>41</xdr:row>
      <xdr:rowOff>54973</xdr:rowOff>
    </xdr:to>
    <xdr:cxnSp macro="">
      <xdr:nvCxnSpPr>
        <xdr:cNvPr id="60" name="直線コネクタ 59">
          <a:extLst>
            <a:ext uri="{FF2B5EF4-FFF2-40B4-BE49-F238E27FC236}">
              <a16:creationId xmlns:a16="http://schemas.microsoft.com/office/drawing/2014/main" id="{E1B0305A-2E4E-4ABA-A41A-59C527E2FC78}"/>
            </a:ext>
          </a:extLst>
        </xdr:cNvPr>
        <xdr:cNvCxnSpPr/>
      </xdr:nvCxnSpPr>
      <xdr:spPr>
        <a:xfrm>
          <a:off x="4112260" y="708823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135544</xdr:rowOff>
    </xdr:from>
    <xdr:ext cx="405111" cy="259045"/>
    <xdr:sp macro="" textlink="">
      <xdr:nvSpPr>
        <xdr:cNvPr id="61" name="【道路】&#10;有形固定資産減価償却率最大値テキスト">
          <a:extLst>
            <a:ext uri="{FF2B5EF4-FFF2-40B4-BE49-F238E27FC236}">
              <a16:creationId xmlns:a16="http://schemas.microsoft.com/office/drawing/2014/main" id="{5926ED40-3023-4AF1-9EE8-1B6D8F422961}"/>
            </a:ext>
          </a:extLst>
        </xdr:cNvPr>
        <xdr:cNvSpPr txBox="1"/>
      </xdr:nvSpPr>
      <xdr:spPr>
        <a:xfrm>
          <a:off x="4212590" y="5618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17417</xdr:rowOff>
    </xdr:from>
    <xdr:to>
      <xdr:col>24</xdr:col>
      <xdr:colOff>152400</xdr:colOff>
      <xdr:row>34</xdr:row>
      <xdr:rowOff>17417</xdr:rowOff>
    </xdr:to>
    <xdr:cxnSp macro="">
      <xdr:nvCxnSpPr>
        <xdr:cNvPr id="62" name="直線コネクタ 61">
          <a:extLst>
            <a:ext uri="{FF2B5EF4-FFF2-40B4-BE49-F238E27FC236}">
              <a16:creationId xmlns:a16="http://schemas.microsoft.com/office/drawing/2014/main" id="{959A2290-1C35-44CD-A990-D00E610BA1CC}"/>
            </a:ext>
          </a:extLst>
        </xdr:cNvPr>
        <xdr:cNvCxnSpPr/>
      </xdr:nvCxnSpPr>
      <xdr:spPr>
        <a:xfrm>
          <a:off x="4112260" y="58505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116494</xdr:rowOff>
    </xdr:from>
    <xdr:ext cx="405111" cy="259045"/>
    <xdr:sp macro="" textlink="">
      <xdr:nvSpPr>
        <xdr:cNvPr id="63" name="【道路】&#10;有形固定資産減価償却率平均値テキスト">
          <a:extLst>
            <a:ext uri="{FF2B5EF4-FFF2-40B4-BE49-F238E27FC236}">
              <a16:creationId xmlns:a16="http://schemas.microsoft.com/office/drawing/2014/main" id="{B5FA8F85-C661-4217-864C-60B37A107CC4}"/>
            </a:ext>
          </a:extLst>
        </xdr:cNvPr>
        <xdr:cNvSpPr txBox="1"/>
      </xdr:nvSpPr>
      <xdr:spPr>
        <a:xfrm>
          <a:off x="4212590" y="66315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138067</xdr:rowOff>
    </xdr:from>
    <xdr:to>
      <xdr:col>24</xdr:col>
      <xdr:colOff>114300</xdr:colOff>
      <xdr:row>39</xdr:row>
      <xdr:rowOff>68217</xdr:rowOff>
    </xdr:to>
    <xdr:sp macro="" textlink="">
      <xdr:nvSpPr>
        <xdr:cNvPr id="64" name="フローチャート: 判断 63">
          <a:extLst>
            <a:ext uri="{FF2B5EF4-FFF2-40B4-BE49-F238E27FC236}">
              <a16:creationId xmlns:a16="http://schemas.microsoft.com/office/drawing/2014/main" id="{8C40745C-B92A-4A86-86B8-30EA30E0CE9D}"/>
            </a:ext>
          </a:extLst>
        </xdr:cNvPr>
        <xdr:cNvSpPr/>
      </xdr:nvSpPr>
      <xdr:spPr>
        <a:xfrm>
          <a:off x="4131310" y="664935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90715</xdr:rowOff>
    </xdr:from>
    <xdr:to>
      <xdr:col>20</xdr:col>
      <xdr:colOff>38100</xdr:colOff>
      <xdr:row>39</xdr:row>
      <xdr:rowOff>20865</xdr:rowOff>
    </xdr:to>
    <xdr:sp macro="" textlink="">
      <xdr:nvSpPr>
        <xdr:cNvPr id="65" name="フローチャート: 判断 64">
          <a:extLst>
            <a:ext uri="{FF2B5EF4-FFF2-40B4-BE49-F238E27FC236}">
              <a16:creationId xmlns:a16="http://schemas.microsoft.com/office/drawing/2014/main" id="{9E32B308-EE66-4834-AFBE-C219E9D7D752}"/>
            </a:ext>
          </a:extLst>
        </xdr:cNvPr>
        <xdr:cNvSpPr/>
      </xdr:nvSpPr>
      <xdr:spPr>
        <a:xfrm>
          <a:off x="3388360" y="6609625"/>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66222</xdr:rowOff>
    </xdr:from>
    <xdr:to>
      <xdr:col>15</xdr:col>
      <xdr:colOff>101600</xdr:colOff>
      <xdr:row>38</xdr:row>
      <xdr:rowOff>167822</xdr:rowOff>
    </xdr:to>
    <xdr:sp macro="" textlink="">
      <xdr:nvSpPr>
        <xdr:cNvPr id="66" name="フローチャート: 判断 65">
          <a:extLst>
            <a:ext uri="{FF2B5EF4-FFF2-40B4-BE49-F238E27FC236}">
              <a16:creationId xmlns:a16="http://schemas.microsoft.com/office/drawing/2014/main" id="{2A86B6A8-A7D8-4CAA-B853-0821BEB5CE4F}"/>
            </a:ext>
          </a:extLst>
        </xdr:cNvPr>
        <xdr:cNvSpPr/>
      </xdr:nvSpPr>
      <xdr:spPr>
        <a:xfrm>
          <a:off x="2571750" y="6579417"/>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46627</xdr:rowOff>
    </xdr:from>
    <xdr:to>
      <xdr:col>10</xdr:col>
      <xdr:colOff>165100</xdr:colOff>
      <xdr:row>38</xdr:row>
      <xdr:rowOff>148227</xdr:rowOff>
    </xdr:to>
    <xdr:sp macro="" textlink="">
      <xdr:nvSpPr>
        <xdr:cNvPr id="67" name="フローチャート: 判断 66">
          <a:extLst>
            <a:ext uri="{FF2B5EF4-FFF2-40B4-BE49-F238E27FC236}">
              <a16:creationId xmlns:a16="http://schemas.microsoft.com/office/drawing/2014/main" id="{2474669D-65D0-4820-8CA8-28EFE9ADE80D}"/>
            </a:ext>
          </a:extLst>
        </xdr:cNvPr>
        <xdr:cNvSpPr/>
      </xdr:nvSpPr>
      <xdr:spPr>
        <a:xfrm>
          <a:off x="1774190" y="6563632"/>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30299</xdr:rowOff>
    </xdr:from>
    <xdr:to>
      <xdr:col>6</xdr:col>
      <xdr:colOff>38100</xdr:colOff>
      <xdr:row>38</xdr:row>
      <xdr:rowOff>131899</xdr:rowOff>
    </xdr:to>
    <xdr:sp macro="" textlink="">
      <xdr:nvSpPr>
        <xdr:cNvPr id="68" name="フローチャート: 判断 67">
          <a:extLst>
            <a:ext uri="{FF2B5EF4-FFF2-40B4-BE49-F238E27FC236}">
              <a16:creationId xmlns:a16="http://schemas.microsoft.com/office/drawing/2014/main" id="{0F8F0447-D866-4B7C-A96B-54AF5038F7A0}"/>
            </a:ext>
          </a:extLst>
        </xdr:cNvPr>
        <xdr:cNvSpPr/>
      </xdr:nvSpPr>
      <xdr:spPr>
        <a:xfrm>
          <a:off x="988060" y="6543494"/>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7D002D5-CA6D-4237-BE01-9284F7B2097A}"/>
            </a:ext>
          </a:extLst>
        </xdr:cNvPr>
        <xdr:cNvSpPr txBox="1"/>
      </xdr:nvSpPr>
      <xdr:spPr>
        <a:xfrm>
          <a:off x="40030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A337875-9373-4183-B882-B761E2BCB19B}"/>
            </a:ext>
          </a:extLst>
        </xdr:cNvPr>
        <xdr:cNvSpPr txBox="1"/>
      </xdr:nvSpPr>
      <xdr:spPr>
        <a:xfrm>
          <a:off x="32600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1A4BC42-59A9-4FAD-A0CE-D676E624EBD2}"/>
            </a:ext>
          </a:extLst>
        </xdr:cNvPr>
        <xdr:cNvSpPr txBox="1"/>
      </xdr:nvSpPr>
      <xdr:spPr>
        <a:xfrm>
          <a:off x="24549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978A2ABE-51CD-459F-A3F6-1E1988E0AD69}"/>
            </a:ext>
          </a:extLst>
        </xdr:cNvPr>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47DC9AE6-F5C9-4159-AF18-9A9FCEAF6E14}"/>
            </a:ext>
          </a:extLst>
        </xdr:cNvPr>
        <xdr:cNvSpPr txBox="1"/>
      </xdr:nvSpPr>
      <xdr:spPr>
        <a:xfrm>
          <a:off x="859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43362</xdr:rowOff>
    </xdr:from>
    <xdr:to>
      <xdr:col>24</xdr:col>
      <xdr:colOff>114300</xdr:colOff>
      <xdr:row>38</xdr:row>
      <xdr:rowOff>144962</xdr:rowOff>
    </xdr:to>
    <xdr:sp macro="" textlink="">
      <xdr:nvSpPr>
        <xdr:cNvPr id="74" name="楕円 73">
          <a:extLst>
            <a:ext uri="{FF2B5EF4-FFF2-40B4-BE49-F238E27FC236}">
              <a16:creationId xmlns:a16="http://schemas.microsoft.com/office/drawing/2014/main" id="{398D90AD-7444-4A8C-A805-BE5029854F04}"/>
            </a:ext>
          </a:extLst>
        </xdr:cNvPr>
        <xdr:cNvSpPr/>
      </xdr:nvSpPr>
      <xdr:spPr>
        <a:xfrm>
          <a:off x="4131310" y="6560367"/>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66238</xdr:rowOff>
    </xdr:from>
    <xdr:ext cx="405111" cy="259045"/>
    <xdr:sp macro="" textlink="">
      <xdr:nvSpPr>
        <xdr:cNvPr id="75" name="【道路】&#10;有形固定資産減価償却率該当値テキスト">
          <a:extLst>
            <a:ext uri="{FF2B5EF4-FFF2-40B4-BE49-F238E27FC236}">
              <a16:creationId xmlns:a16="http://schemas.microsoft.com/office/drawing/2014/main" id="{98B121F1-B58F-4B1C-BD27-9B3C54C89266}"/>
            </a:ext>
          </a:extLst>
        </xdr:cNvPr>
        <xdr:cNvSpPr txBox="1"/>
      </xdr:nvSpPr>
      <xdr:spPr>
        <a:xfrm>
          <a:off x="4212590" y="640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12337</xdr:rowOff>
    </xdr:from>
    <xdr:to>
      <xdr:col>20</xdr:col>
      <xdr:colOff>38100</xdr:colOff>
      <xdr:row>38</xdr:row>
      <xdr:rowOff>113937</xdr:rowOff>
    </xdr:to>
    <xdr:sp macro="" textlink="">
      <xdr:nvSpPr>
        <xdr:cNvPr id="76" name="楕円 75">
          <a:extLst>
            <a:ext uri="{FF2B5EF4-FFF2-40B4-BE49-F238E27FC236}">
              <a16:creationId xmlns:a16="http://schemas.microsoft.com/office/drawing/2014/main" id="{CF7CA63C-2B17-4297-BD5C-9D11ED5D0F14}"/>
            </a:ext>
          </a:extLst>
        </xdr:cNvPr>
        <xdr:cNvSpPr/>
      </xdr:nvSpPr>
      <xdr:spPr>
        <a:xfrm>
          <a:off x="3388360" y="653124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63137</xdr:rowOff>
    </xdr:from>
    <xdr:to>
      <xdr:col>24</xdr:col>
      <xdr:colOff>63500</xdr:colOff>
      <xdr:row>38</xdr:row>
      <xdr:rowOff>94162</xdr:rowOff>
    </xdr:to>
    <xdr:cxnSp macro="">
      <xdr:nvCxnSpPr>
        <xdr:cNvPr id="77" name="直線コネクタ 76">
          <a:extLst>
            <a:ext uri="{FF2B5EF4-FFF2-40B4-BE49-F238E27FC236}">
              <a16:creationId xmlns:a16="http://schemas.microsoft.com/office/drawing/2014/main" id="{CF275EB8-98F6-4390-AA6B-61FC32CC7409}"/>
            </a:ext>
          </a:extLst>
        </xdr:cNvPr>
        <xdr:cNvCxnSpPr/>
      </xdr:nvCxnSpPr>
      <xdr:spPr>
        <a:xfrm>
          <a:off x="3431540" y="6574427"/>
          <a:ext cx="742950" cy="38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156028</xdr:rowOff>
    </xdr:from>
    <xdr:to>
      <xdr:col>15</xdr:col>
      <xdr:colOff>101600</xdr:colOff>
      <xdr:row>38</xdr:row>
      <xdr:rowOff>86178</xdr:rowOff>
    </xdr:to>
    <xdr:sp macro="" textlink="">
      <xdr:nvSpPr>
        <xdr:cNvPr id="78" name="楕円 77">
          <a:extLst>
            <a:ext uri="{FF2B5EF4-FFF2-40B4-BE49-F238E27FC236}">
              <a16:creationId xmlns:a16="http://schemas.microsoft.com/office/drawing/2014/main" id="{D85A6F5E-FB1B-4695-B7EE-716FF97C3EA8}"/>
            </a:ext>
          </a:extLst>
        </xdr:cNvPr>
        <xdr:cNvSpPr/>
      </xdr:nvSpPr>
      <xdr:spPr>
        <a:xfrm>
          <a:off x="2571750" y="6499678"/>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35378</xdr:rowOff>
    </xdr:from>
    <xdr:to>
      <xdr:col>19</xdr:col>
      <xdr:colOff>177800</xdr:colOff>
      <xdr:row>38</xdr:row>
      <xdr:rowOff>63137</xdr:rowOff>
    </xdr:to>
    <xdr:cxnSp macro="">
      <xdr:nvCxnSpPr>
        <xdr:cNvPr id="79" name="直線コネクタ 78">
          <a:extLst>
            <a:ext uri="{FF2B5EF4-FFF2-40B4-BE49-F238E27FC236}">
              <a16:creationId xmlns:a16="http://schemas.microsoft.com/office/drawing/2014/main" id="{C1857958-0AB6-4AF7-826D-B37852D5BE01}"/>
            </a:ext>
          </a:extLst>
        </xdr:cNvPr>
        <xdr:cNvCxnSpPr/>
      </xdr:nvCxnSpPr>
      <xdr:spPr>
        <a:xfrm>
          <a:off x="2626360" y="6550478"/>
          <a:ext cx="805180" cy="2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151130</xdr:rowOff>
    </xdr:from>
    <xdr:to>
      <xdr:col>10</xdr:col>
      <xdr:colOff>165100</xdr:colOff>
      <xdr:row>38</xdr:row>
      <xdr:rowOff>81280</xdr:rowOff>
    </xdr:to>
    <xdr:sp macro="" textlink="">
      <xdr:nvSpPr>
        <xdr:cNvPr id="80" name="楕円 79">
          <a:extLst>
            <a:ext uri="{FF2B5EF4-FFF2-40B4-BE49-F238E27FC236}">
              <a16:creationId xmlns:a16="http://schemas.microsoft.com/office/drawing/2014/main" id="{A5D9923B-CA70-4215-9682-F07F7D69DDB7}"/>
            </a:ext>
          </a:extLst>
        </xdr:cNvPr>
        <xdr:cNvSpPr/>
      </xdr:nvSpPr>
      <xdr:spPr>
        <a:xfrm>
          <a:off x="1774190" y="649478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30480</xdr:rowOff>
    </xdr:from>
    <xdr:to>
      <xdr:col>15</xdr:col>
      <xdr:colOff>50800</xdr:colOff>
      <xdr:row>38</xdr:row>
      <xdr:rowOff>35378</xdr:rowOff>
    </xdr:to>
    <xdr:cxnSp macro="">
      <xdr:nvCxnSpPr>
        <xdr:cNvPr id="81" name="直線コネクタ 80">
          <a:extLst>
            <a:ext uri="{FF2B5EF4-FFF2-40B4-BE49-F238E27FC236}">
              <a16:creationId xmlns:a16="http://schemas.microsoft.com/office/drawing/2014/main" id="{F8B7BD00-D532-42C8-B8FB-DA5223F0CB79}"/>
            </a:ext>
          </a:extLst>
        </xdr:cNvPr>
        <xdr:cNvCxnSpPr/>
      </xdr:nvCxnSpPr>
      <xdr:spPr>
        <a:xfrm>
          <a:off x="1828800" y="6543675"/>
          <a:ext cx="797560" cy="6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125004</xdr:rowOff>
    </xdr:from>
    <xdr:to>
      <xdr:col>6</xdr:col>
      <xdr:colOff>38100</xdr:colOff>
      <xdr:row>38</xdr:row>
      <xdr:rowOff>55155</xdr:rowOff>
    </xdr:to>
    <xdr:sp macro="" textlink="">
      <xdr:nvSpPr>
        <xdr:cNvPr id="82" name="楕円 81">
          <a:extLst>
            <a:ext uri="{FF2B5EF4-FFF2-40B4-BE49-F238E27FC236}">
              <a16:creationId xmlns:a16="http://schemas.microsoft.com/office/drawing/2014/main" id="{164DB94D-3C08-417F-B0EE-84C4E1375057}"/>
            </a:ext>
          </a:extLst>
        </xdr:cNvPr>
        <xdr:cNvSpPr/>
      </xdr:nvSpPr>
      <xdr:spPr>
        <a:xfrm>
          <a:off x="988060" y="6470559"/>
          <a:ext cx="78740" cy="10350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4354</xdr:rowOff>
    </xdr:from>
    <xdr:to>
      <xdr:col>10</xdr:col>
      <xdr:colOff>114300</xdr:colOff>
      <xdr:row>38</xdr:row>
      <xdr:rowOff>30480</xdr:rowOff>
    </xdr:to>
    <xdr:cxnSp macro="">
      <xdr:nvCxnSpPr>
        <xdr:cNvPr id="83" name="直線コネクタ 82">
          <a:extLst>
            <a:ext uri="{FF2B5EF4-FFF2-40B4-BE49-F238E27FC236}">
              <a16:creationId xmlns:a16="http://schemas.microsoft.com/office/drawing/2014/main" id="{74A638A7-262D-40F9-A04A-FA5075FDADB7}"/>
            </a:ext>
          </a:extLst>
        </xdr:cNvPr>
        <xdr:cNvCxnSpPr/>
      </xdr:nvCxnSpPr>
      <xdr:spPr>
        <a:xfrm>
          <a:off x="1031240" y="6521359"/>
          <a:ext cx="797560" cy="2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11992</xdr:rowOff>
    </xdr:from>
    <xdr:ext cx="405111" cy="259045"/>
    <xdr:sp macro="" textlink="">
      <xdr:nvSpPr>
        <xdr:cNvPr id="84" name="n_1aveValue【道路】&#10;有形固定資産減価償却率">
          <a:extLst>
            <a:ext uri="{FF2B5EF4-FFF2-40B4-BE49-F238E27FC236}">
              <a16:creationId xmlns:a16="http://schemas.microsoft.com/office/drawing/2014/main" id="{38B9190C-26D9-4E21-8994-497C2CDE3DB0}"/>
            </a:ext>
          </a:extLst>
        </xdr:cNvPr>
        <xdr:cNvSpPr txBox="1"/>
      </xdr:nvSpPr>
      <xdr:spPr>
        <a:xfrm>
          <a:off x="3239144" y="670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158949</xdr:rowOff>
    </xdr:from>
    <xdr:ext cx="405111" cy="259045"/>
    <xdr:sp macro="" textlink="">
      <xdr:nvSpPr>
        <xdr:cNvPr id="85" name="n_2aveValue【道路】&#10;有形固定資産減価償却率">
          <a:extLst>
            <a:ext uri="{FF2B5EF4-FFF2-40B4-BE49-F238E27FC236}">
              <a16:creationId xmlns:a16="http://schemas.microsoft.com/office/drawing/2014/main" id="{469F9511-B542-4B25-AF2E-A54D0B81565A}"/>
            </a:ext>
          </a:extLst>
        </xdr:cNvPr>
        <xdr:cNvSpPr txBox="1"/>
      </xdr:nvSpPr>
      <xdr:spPr>
        <a:xfrm>
          <a:off x="2439044" y="6675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139354</xdr:rowOff>
    </xdr:from>
    <xdr:ext cx="405111" cy="259045"/>
    <xdr:sp macro="" textlink="">
      <xdr:nvSpPr>
        <xdr:cNvPr id="86" name="n_3aveValue【道路】&#10;有形固定資産減価償却率">
          <a:extLst>
            <a:ext uri="{FF2B5EF4-FFF2-40B4-BE49-F238E27FC236}">
              <a16:creationId xmlns:a16="http://schemas.microsoft.com/office/drawing/2014/main" id="{0BE29277-BAF1-46F1-B531-3C789BBFAB4B}"/>
            </a:ext>
          </a:extLst>
        </xdr:cNvPr>
        <xdr:cNvSpPr txBox="1"/>
      </xdr:nvSpPr>
      <xdr:spPr>
        <a:xfrm>
          <a:off x="1641484" y="6650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123026</xdr:rowOff>
    </xdr:from>
    <xdr:ext cx="405111" cy="259045"/>
    <xdr:sp macro="" textlink="">
      <xdr:nvSpPr>
        <xdr:cNvPr id="87" name="n_4aveValue【道路】&#10;有形固定資産減価償却率">
          <a:extLst>
            <a:ext uri="{FF2B5EF4-FFF2-40B4-BE49-F238E27FC236}">
              <a16:creationId xmlns:a16="http://schemas.microsoft.com/office/drawing/2014/main" id="{C54513DD-DAB6-40E3-A49F-72BB1D6E91FF}"/>
            </a:ext>
          </a:extLst>
        </xdr:cNvPr>
        <xdr:cNvSpPr txBox="1"/>
      </xdr:nvSpPr>
      <xdr:spPr>
        <a:xfrm>
          <a:off x="855354" y="664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130464</xdr:rowOff>
    </xdr:from>
    <xdr:ext cx="405111" cy="259045"/>
    <xdr:sp macro="" textlink="">
      <xdr:nvSpPr>
        <xdr:cNvPr id="88" name="n_1mainValue【道路】&#10;有形固定資産減価償却率">
          <a:extLst>
            <a:ext uri="{FF2B5EF4-FFF2-40B4-BE49-F238E27FC236}">
              <a16:creationId xmlns:a16="http://schemas.microsoft.com/office/drawing/2014/main" id="{BF5017AA-62DD-40FE-8A69-182C05A50707}"/>
            </a:ext>
          </a:extLst>
        </xdr:cNvPr>
        <xdr:cNvSpPr txBox="1"/>
      </xdr:nvSpPr>
      <xdr:spPr>
        <a:xfrm>
          <a:off x="3239144" y="6306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102705</xdr:rowOff>
    </xdr:from>
    <xdr:ext cx="405111" cy="259045"/>
    <xdr:sp macro="" textlink="">
      <xdr:nvSpPr>
        <xdr:cNvPr id="89" name="n_2mainValue【道路】&#10;有形固定資産減価償却率">
          <a:extLst>
            <a:ext uri="{FF2B5EF4-FFF2-40B4-BE49-F238E27FC236}">
              <a16:creationId xmlns:a16="http://schemas.microsoft.com/office/drawing/2014/main" id="{238CC5BE-1B42-42BC-844C-27374F3F5677}"/>
            </a:ext>
          </a:extLst>
        </xdr:cNvPr>
        <xdr:cNvSpPr txBox="1"/>
      </xdr:nvSpPr>
      <xdr:spPr>
        <a:xfrm>
          <a:off x="2439044" y="627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97807</xdr:rowOff>
    </xdr:from>
    <xdr:ext cx="405111" cy="259045"/>
    <xdr:sp macro="" textlink="">
      <xdr:nvSpPr>
        <xdr:cNvPr id="90" name="n_3mainValue【道路】&#10;有形固定資産減価償却率">
          <a:extLst>
            <a:ext uri="{FF2B5EF4-FFF2-40B4-BE49-F238E27FC236}">
              <a16:creationId xmlns:a16="http://schemas.microsoft.com/office/drawing/2014/main" id="{DA009540-149F-4AC2-9937-F6F0769DA3AB}"/>
            </a:ext>
          </a:extLst>
        </xdr:cNvPr>
        <xdr:cNvSpPr txBox="1"/>
      </xdr:nvSpPr>
      <xdr:spPr>
        <a:xfrm>
          <a:off x="1641484" y="626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71681</xdr:rowOff>
    </xdr:from>
    <xdr:ext cx="405111" cy="259045"/>
    <xdr:sp macro="" textlink="">
      <xdr:nvSpPr>
        <xdr:cNvPr id="91" name="n_4mainValue【道路】&#10;有形固定資産減価償却率">
          <a:extLst>
            <a:ext uri="{FF2B5EF4-FFF2-40B4-BE49-F238E27FC236}">
              <a16:creationId xmlns:a16="http://schemas.microsoft.com/office/drawing/2014/main" id="{C3B4D8A4-090F-4D63-9C23-8F93FFEE273F}"/>
            </a:ext>
          </a:extLst>
        </xdr:cNvPr>
        <xdr:cNvSpPr txBox="1"/>
      </xdr:nvSpPr>
      <xdr:spPr>
        <a:xfrm>
          <a:off x="855354" y="6241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E2EDD6B7-60A9-4206-AC91-8C91A2DAFE3C}"/>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5E9A82D9-8166-4A51-8252-45998D6327C0}"/>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BC2A3384-63FD-4452-A99F-73F4F75C1D33}"/>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5D011E08-62D5-42FC-B7CE-11326EC46D27}"/>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9526E86-88E1-4FC8-9AB2-2E03EFFBFB30}"/>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38533691-76ED-4223-943A-EB2697A3DB49}"/>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CB6F54DA-13C3-4E4C-B56E-22DE10713D9B}"/>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E9DF4EB5-C643-4E52-8A4A-8BC9219981E8}"/>
            </a:ext>
          </a:extLst>
        </xdr:cNvPr>
        <xdr:cNvSpPr/>
      </xdr:nvSpPr>
      <xdr:spPr>
        <a:xfrm>
          <a:off x="596011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230982E5-E42E-4850-A0FD-789E1458F322}"/>
            </a:ext>
          </a:extLst>
        </xdr:cNvPr>
        <xdr:cNvSpPr txBox="1"/>
      </xdr:nvSpPr>
      <xdr:spPr>
        <a:xfrm>
          <a:off x="592201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535E888D-E049-4E3F-9A9C-8A6F9C0C0198}"/>
            </a:ext>
          </a:extLst>
        </xdr:cNvPr>
        <xdr:cNvCxnSpPr/>
      </xdr:nvCxnSpPr>
      <xdr:spPr>
        <a:xfrm>
          <a:off x="596011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73FB55B7-BA06-49AB-A2A3-9D6FAC1EFC7B}"/>
            </a:ext>
          </a:extLst>
        </xdr:cNvPr>
        <xdr:cNvCxnSpPr/>
      </xdr:nvCxnSpPr>
      <xdr:spPr>
        <a:xfrm>
          <a:off x="5960110" y="71589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48B79D45-1904-4BB9-AE36-3FC2514756ED}"/>
            </a:ext>
          </a:extLst>
        </xdr:cNvPr>
        <xdr:cNvSpPr txBox="1"/>
      </xdr:nvSpPr>
      <xdr:spPr>
        <a:xfrm>
          <a:off x="5527221" y="70224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524874F9-1964-482D-B0E8-C79E445D6369}"/>
            </a:ext>
          </a:extLst>
        </xdr:cNvPr>
        <xdr:cNvCxnSpPr/>
      </xdr:nvCxnSpPr>
      <xdr:spPr>
        <a:xfrm>
          <a:off x="5960110" y="67017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5" name="テキスト ボックス 104">
          <a:extLst>
            <a:ext uri="{FF2B5EF4-FFF2-40B4-BE49-F238E27FC236}">
              <a16:creationId xmlns:a16="http://schemas.microsoft.com/office/drawing/2014/main" id="{0FB1C69A-9019-41F7-9F05-982557008E9B}"/>
            </a:ext>
          </a:extLst>
        </xdr:cNvPr>
        <xdr:cNvSpPr txBox="1"/>
      </xdr:nvSpPr>
      <xdr:spPr>
        <a:xfrm>
          <a:off x="5485961" y="65652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2B200182-F29C-49E1-954E-AD53C7CA75A2}"/>
            </a:ext>
          </a:extLst>
        </xdr:cNvPr>
        <xdr:cNvCxnSpPr/>
      </xdr:nvCxnSpPr>
      <xdr:spPr>
        <a:xfrm>
          <a:off x="596011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7" name="テキスト ボックス 106">
          <a:extLst>
            <a:ext uri="{FF2B5EF4-FFF2-40B4-BE49-F238E27FC236}">
              <a16:creationId xmlns:a16="http://schemas.microsoft.com/office/drawing/2014/main" id="{514BA065-5A6D-4107-B962-CCBA02BC7394}"/>
            </a:ext>
          </a:extLst>
        </xdr:cNvPr>
        <xdr:cNvSpPr txBox="1"/>
      </xdr:nvSpPr>
      <xdr:spPr>
        <a:xfrm>
          <a:off x="5485961" y="610427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7571A2C9-A362-4792-8284-EBFF270B3079}"/>
            </a:ext>
          </a:extLst>
        </xdr:cNvPr>
        <xdr:cNvCxnSpPr/>
      </xdr:nvCxnSpPr>
      <xdr:spPr>
        <a:xfrm>
          <a:off x="5960110" y="57873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9" name="テキスト ボックス 108">
          <a:extLst>
            <a:ext uri="{FF2B5EF4-FFF2-40B4-BE49-F238E27FC236}">
              <a16:creationId xmlns:a16="http://schemas.microsoft.com/office/drawing/2014/main" id="{C716AB3F-56AA-4260-B879-BD7415CBF052}"/>
            </a:ext>
          </a:extLst>
        </xdr:cNvPr>
        <xdr:cNvSpPr txBox="1"/>
      </xdr:nvSpPr>
      <xdr:spPr>
        <a:xfrm>
          <a:off x="5485961" y="56508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6B1F5EAB-6C2B-414D-BFE5-CD6A405A6437}"/>
            </a:ext>
          </a:extLst>
        </xdr:cNvPr>
        <xdr:cNvCxnSpPr/>
      </xdr:nvCxnSpPr>
      <xdr:spPr>
        <a:xfrm>
          <a:off x="5960110" y="533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1" name="テキスト ボックス 110">
          <a:extLst>
            <a:ext uri="{FF2B5EF4-FFF2-40B4-BE49-F238E27FC236}">
              <a16:creationId xmlns:a16="http://schemas.microsoft.com/office/drawing/2014/main" id="{9B615FCF-E4D2-4A55-8F9F-6CEAD8A68D24}"/>
            </a:ext>
          </a:extLst>
        </xdr:cNvPr>
        <xdr:cNvSpPr txBox="1"/>
      </xdr:nvSpPr>
      <xdr:spPr>
        <a:xfrm>
          <a:off x="5485961" y="5193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3AA2210A-7537-4DC0-ABC9-D60F989392A5}"/>
            </a:ext>
          </a:extLst>
        </xdr:cNvPr>
        <xdr:cNvSpPr/>
      </xdr:nvSpPr>
      <xdr:spPr>
        <a:xfrm>
          <a:off x="596011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118857</xdr:rowOff>
    </xdr:from>
    <xdr:to>
      <xdr:col>54</xdr:col>
      <xdr:colOff>189865</xdr:colOff>
      <xdr:row>41</xdr:row>
      <xdr:rowOff>93848</xdr:rowOff>
    </xdr:to>
    <xdr:cxnSp macro="">
      <xdr:nvCxnSpPr>
        <xdr:cNvPr id="113" name="直線コネクタ 112">
          <a:extLst>
            <a:ext uri="{FF2B5EF4-FFF2-40B4-BE49-F238E27FC236}">
              <a16:creationId xmlns:a16="http://schemas.microsoft.com/office/drawing/2014/main" id="{29327EAD-17E5-4D61-9C2D-DE0BA5C3EF4B}"/>
            </a:ext>
          </a:extLst>
        </xdr:cNvPr>
        <xdr:cNvCxnSpPr/>
      </xdr:nvCxnSpPr>
      <xdr:spPr>
        <a:xfrm flipV="1">
          <a:off x="9429115" y="5950062"/>
          <a:ext cx="0" cy="1177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97675</xdr:rowOff>
    </xdr:from>
    <xdr:ext cx="469744" cy="259045"/>
    <xdr:sp macro="" textlink="">
      <xdr:nvSpPr>
        <xdr:cNvPr id="114" name="【道路】&#10;一人当たり延長最小値テキスト">
          <a:extLst>
            <a:ext uri="{FF2B5EF4-FFF2-40B4-BE49-F238E27FC236}">
              <a16:creationId xmlns:a16="http://schemas.microsoft.com/office/drawing/2014/main" id="{ED09C9B2-2D2D-4943-ACB2-A1AC965CCB92}"/>
            </a:ext>
          </a:extLst>
        </xdr:cNvPr>
        <xdr:cNvSpPr txBox="1"/>
      </xdr:nvSpPr>
      <xdr:spPr>
        <a:xfrm>
          <a:off x="9467850" y="7123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93848</xdr:rowOff>
    </xdr:from>
    <xdr:to>
      <xdr:col>55</xdr:col>
      <xdr:colOff>88900</xdr:colOff>
      <xdr:row>41</xdr:row>
      <xdr:rowOff>93848</xdr:rowOff>
    </xdr:to>
    <xdr:cxnSp macro="">
      <xdr:nvCxnSpPr>
        <xdr:cNvPr id="115" name="直線コネクタ 114">
          <a:extLst>
            <a:ext uri="{FF2B5EF4-FFF2-40B4-BE49-F238E27FC236}">
              <a16:creationId xmlns:a16="http://schemas.microsoft.com/office/drawing/2014/main" id="{A0081C47-8898-44E6-98AE-9FE8013DF56B}"/>
            </a:ext>
          </a:extLst>
        </xdr:cNvPr>
        <xdr:cNvCxnSpPr/>
      </xdr:nvCxnSpPr>
      <xdr:spPr>
        <a:xfrm>
          <a:off x="9356090" y="7127108"/>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65534</xdr:rowOff>
    </xdr:from>
    <xdr:ext cx="534377" cy="259045"/>
    <xdr:sp macro="" textlink="">
      <xdr:nvSpPr>
        <xdr:cNvPr id="116" name="【道路】&#10;一人当たり延長最大値テキスト">
          <a:extLst>
            <a:ext uri="{FF2B5EF4-FFF2-40B4-BE49-F238E27FC236}">
              <a16:creationId xmlns:a16="http://schemas.microsoft.com/office/drawing/2014/main" id="{7563BC46-5FB7-4D2C-A740-C0DB26DD6A5F}"/>
            </a:ext>
          </a:extLst>
        </xdr:cNvPr>
        <xdr:cNvSpPr txBox="1"/>
      </xdr:nvSpPr>
      <xdr:spPr>
        <a:xfrm>
          <a:off x="9467850" y="572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118857</xdr:rowOff>
    </xdr:from>
    <xdr:to>
      <xdr:col>55</xdr:col>
      <xdr:colOff>88900</xdr:colOff>
      <xdr:row>34</xdr:row>
      <xdr:rowOff>118857</xdr:rowOff>
    </xdr:to>
    <xdr:cxnSp macro="">
      <xdr:nvCxnSpPr>
        <xdr:cNvPr id="117" name="直線コネクタ 116">
          <a:extLst>
            <a:ext uri="{FF2B5EF4-FFF2-40B4-BE49-F238E27FC236}">
              <a16:creationId xmlns:a16="http://schemas.microsoft.com/office/drawing/2014/main" id="{376D8192-D05D-4BA8-9183-D6EBD28D6E24}"/>
            </a:ext>
          </a:extLst>
        </xdr:cNvPr>
        <xdr:cNvCxnSpPr/>
      </xdr:nvCxnSpPr>
      <xdr:spPr>
        <a:xfrm>
          <a:off x="9356090" y="5950062"/>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88191</xdr:rowOff>
    </xdr:from>
    <xdr:ext cx="469744" cy="259045"/>
    <xdr:sp macro="" textlink="">
      <xdr:nvSpPr>
        <xdr:cNvPr id="118" name="【道路】&#10;一人当たり延長平均値テキスト">
          <a:extLst>
            <a:ext uri="{FF2B5EF4-FFF2-40B4-BE49-F238E27FC236}">
              <a16:creationId xmlns:a16="http://schemas.microsoft.com/office/drawing/2014/main" id="{B259B018-AB6D-4C87-875B-D9A19393D567}"/>
            </a:ext>
          </a:extLst>
        </xdr:cNvPr>
        <xdr:cNvSpPr txBox="1"/>
      </xdr:nvSpPr>
      <xdr:spPr>
        <a:xfrm>
          <a:off x="9467850" y="67785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65314</xdr:rowOff>
    </xdr:from>
    <xdr:to>
      <xdr:col>55</xdr:col>
      <xdr:colOff>50800</xdr:colOff>
      <xdr:row>40</xdr:row>
      <xdr:rowOff>166914</xdr:rowOff>
    </xdr:to>
    <xdr:sp macro="" textlink="">
      <xdr:nvSpPr>
        <xdr:cNvPr id="119" name="フローチャート: 判断 118">
          <a:extLst>
            <a:ext uri="{FF2B5EF4-FFF2-40B4-BE49-F238E27FC236}">
              <a16:creationId xmlns:a16="http://schemas.microsoft.com/office/drawing/2014/main" id="{3CCF60B7-1029-4540-9573-925409E7C055}"/>
            </a:ext>
          </a:extLst>
        </xdr:cNvPr>
        <xdr:cNvSpPr/>
      </xdr:nvSpPr>
      <xdr:spPr>
        <a:xfrm>
          <a:off x="9394190" y="6921409"/>
          <a:ext cx="9017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65953</xdr:rowOff>
    </xdr:from>
    <xdr:to>
      <xdr:col>50</xdr:col>
      <xdr:colOff>165100</xdr:colOff>
      <xdr:row>40</xdr:row>
      <xdr:rowOff>167553</xdr:rowOff>
    </xdr:to>
    <xdr:sp macro="" textlink="">
      <xdr:nvSpPr>
        <xdr:cNvPr id="120" name="フローチャート: 判断 119">
          <a:extLst>
            <a:ext uri="{FF2B5EF4-FFF2-40B4-BE49-F238E27FC236}">
              <a16:creationId xmlns:a16="http://schemas.microsoft.com/office/drawing/2014/main" id="{916BDA83-50F4-422E-89C7-5238F193D35F}"/>
            </a:ext>
          </a:extLst>
        </xdr:cNvPr>
        <xdr:cNvSpPr/>
      </xdr:nvSpPr>
      <xdr:spPr>
        <a:xfrm>
          <a:off x="8632190" y="6922048"/>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56993</xdr:rowOff>
    </xdr:from>
    <xdr:to>
      <xdr:col>46</xdr:col>
      <xdr:colOff>38100</xdr:colOff>
      <xdr:row>40</xdr:row>
      <xdr:rowOff>158593</xdr:rowOff>
    </xdr:to>
    <xdr:sp macro="" textlink="">
      <xdr:nvSpPr>
        <xdr:cNvPr id="121" name="フローチャート: 判断 120">
          <a:extLst>
            <a:ext uri="{FF2B5EF4-FFF2-40B4-BE49-F238E27FC236}">
              <a16:creationId xmlns:a16="http://schemas.microsoft.com/office/drawing/2014/main" id="{AEFEDF83-B705-46DB-8350-57558CF8F73B}"/>
            </a:ext>
          </a:extLst>
        </xdr:cNvPr>
        <xdr:cNvSpPr/>
      </xdr:nvSpPr>
      <xdr:spPr>
        <a:xfrm>
          <a:off x="7846060" y="6918803"/>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56947</xdr:rowOff>
    </xdr:from>
    <xdr:to>
      <xdr:col>41</xdr:col>
      <xdr:colOff>101600</xdr:colOff>
      <xdr:row>40</xdr:row>
      <xdr:rowOff>158547</xdr:rowOff>
    </xdr:to>
    <xdr:sp macro="" textlink="">
      <xdr:nvSpPr>
        <xdr:cNvPr id="122" name="フローチャート: 判断 121">
          <a:extLst>
            <a:ext uri="{FF2B5EF4-FFF2-40B4-BE49-F238E27FC236}">
              <a16:creationId xmlns:a16="http://schemas.microsoft.com/office/drawing/2014/main" id="{F7348E45-0A81-4AD6-8A12-7BF791EBB682}"/>
            </a:ext>
          </a:extLst>
        </xdr:cNvPr>
        <xdr:cNvSpPr/>
      </xdr:nvSpPr>
      <xdr:spPr>
        <a:xfrm>
          <a:off x="7029450" y="6918757"/>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61153</xdr:rowOff>
    </xdr:from>
    <xdr:to>
      <xdr:col>36</xdr:col>
      <xdr:colOff>165100</xdr:colOff>
      <xdr:row>40</xdr:row>
      <xdr:rowOff>162753</xdr:rowOff>
    </xdr:to>
    <xdr:sp macro="" textlink="">
      <xdr:nvSpPr>
        <xdr:cNvPr id="123" name="フローチャート: 判断 122">
          <a:extLst>
            <a:ext uri="{FF2B5EF4-FFF2-40B4-BE49-F238E27FC236}">
              <a16:creationId xmlns:a16="http://schemas.microsoft.com/office/drawing/2014/main" id="{F8760502-26C2-4F60-A294-74F9CAEEB22C}"/>
            </a:ext>
          </a:extLst>
        </xdr:cNvPr>
        <xdr:cNvSpPr/>
      </xdr:nvSpPr>
      <xdr:spPr>
        <a:xfrm>
          <a:off x="6231890" y="6915343"/>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832EF012-2C28-4FBF-BB50-FE6F7C0943F9}"/>
            </a:ext>
          </a:extLst>
        </xdr:cNvPr>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5B34A6B5-118F-4030-888F-791DBCCE8C7A}"/>
            </a:ext>
          </a:extLst>
        </xdr:cNvPr>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3DEF8271-C0D5-42DE-9BBF-FD446E2CE781}"/>
            </a:ext>
          </a:extLst>
        </xdr:cNvPr>
        <xdr:cNvSpPr txBox="1"/>
      </xdr:nvSpPr>
      <xdr:spPr>
        <a:xfrm>
          <a:off x="7717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A8B70D2C-69D5-49E8-AC84-50D2C27CE5BD}"/>
            </a:ext>
          </a:extLst>
        </xdr:cNvPr>
        <xdr:cNvSpPr txBox="1"/>
      </xdr:nvSpPr>
      <xdr:spPr>
        <a:xfrm>
          <a:off x="691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5DDFFC3-1492-48FE-9768-0F9D5A70AFCA}"/>
            </a:ext>
          </a:extLst>
        </xdr:cNvPr>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106325</xdr:rowOff>
    </xdr:from>
    <xdr:to>
      <xdr:col>55</xdr:col>
      <xdr:colOff>50800</xdr:colOff>
      <xdr:row>41</xdr:row>
      <xdr:rowOff>36475</xdr:rowOff>
    </xdr:to>
    <xdr:sp macro="" textlink="">
      <xdr:nvSpPr>
        <xdr:cNvPr id="129" name="楕円 128">
          <a:extLst>
            <a:ext uri="{FF2B5EF4-FFF2-40B4-BE49-F238E27FC236}">
              <a16:creationId xmlns:a16="http://schemas.microsoft.com/office/drawing/2014/main" id="{BA11B5CA-DDE0-4155-8ADA-D0FD5653AFB5}"/>
            </a:ext>
          </a:extLst>
        </xdr:cNvPr>
        <xdr:cNvSpPr/>
      </xdr:nvSpPr>
      <xdr:spPr>
        <a:xfrm>
          <a:off x="9394190" y="6962420"/>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43741</xdr:rowOff>
    </xdr:from>
    <xdr:ext cx="469744" cy="259045"/>
    <xdr:sp macro="" textlink="">
      <xdr:nvSpPr>
        <xdr:cNvPr id="130" name="【道路】&#10;一人当たり延長該当値テキスト">
          <a:extLst>
            <a:ext uri="{FF2B5EF4-FFF2-40B4-BE49-F238E27FC236}">
              <a16:creationId xmlns:a16="http://schemas.microsoft.com/office/drawing/2014/main" id="{7350A62C-F819-4562-98D7-31789F5E85B7}"/>
            </a:ext>
          </a:extLst>
        </xdr:cNvPr>
        <xdr:cNvSpPr txBox="1"/>
      </xdr:nvSpPr>
      <xdr:spPr>
        <a:xfrm>
          <a:off x="9467850" y="6903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102346</xdr:rowOff>
    </xdr:from>
    <xdr:to>
      <xdr:col>50</xdr:col>
      <xdr:colOff>165100</xdr:colOff>
      <xdr:row>41</xdr:row>
      <xdr:rowOff>32496</xdr:rowOff>
    </xdr:to>
    <xdr:sp macro="" textlink="">
      <xdr:nvSpPr>
        <xdr:cNvPr id="131" name="楕円 130">
          <a:extLst>
            <a:ext uri="{FF2B5EF4-FFF2-40B4-BE49-F238E27FC236}">
              <a16:creationId xmlns:a16="http://schemas.microsoft.com/office/drawing/2014/main" id="{FB243CD6-3CAC-4B48-976D-1D8519D31B14}"/>
            </a:ext>
          </a:extLst>
        </xdr:cNvPr>
        <xdr:cNvSpPr/>
      </xdr:nvSpPr>
      <xdr:spPr>
        <a:xfrm>
          <a:off x="8632190" y="6956536"/>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153146</xdr:rowOff>
    </xdr:from>
    <xdr:to>
      <xdr:col>55</xdr:col>
      <xdr:colOff>0</xdr:colOff>
      <xdr:row>40</xdr:row>
      <xdr:rowOff>157125</xdr:rowOff>
    </xdr:to>
    <xdr:cxnSp macro="">
      <xdr:nvCxnSpPr>
        <xdr:cNvPr id="132" name="直線コネクタ 131">
          <a:extLst>
            <a:ext uri="{FF2B5EF4-FFF2-40B4-BE49-F238E27FC236}">
              <a16:creationId xmlns:a16="http://schemas.microsoft.com/office/drawing/2014/main" id="{21FBE74C-9A62-485A-8F24-188B18F34112}"/>
            </a:ext>
          </a:extLst>
        </xdr:cNvPr>
        <xdr:cNvCxnSpPr/>
      </xdr:nvCxnSpPr>
      <xdr:spPr>
        <a:xfrm>
          <a:off x="8686800" y="7011146"/>
          <a:ext cx="742950" cy="5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98552</xdr:rowOff>
    </xdr:from>
    <xdr:to>
      <xdr:col>46</xdr:col>
      <xdr:colOff>38100</xdr:colOff>
      <xdr:row>41</xdr:row>
      <xdr:rowOff>28702</xdr:rowOff>
    </xdr:to>
    <xdr:sp macro="" textlink="">
      <xdr:nvSpPr>
        <xdr:cNvPr id="133" name="楕円 132">
          <a:extLst>
            <a:ext uri="{FF2B5EF4-FFF2-40B4-BE49-F238E27FC236}">
              <a16:creationId xmlns:a16="http://schemas.microsoft.com/office/drawing/2014/main" id="{66DDDED6-E490-46E0-89E4-5760B3D3A8D3}"/>
            </a:ext>
          </a:extLst>
        </xdr:cNvPr>
        <xdr:cNvSpPr/>
      </xdr:nvSpPr>
      <xdr:spPr>
        <a:xfrm>
          <a:off x="7846060" y="6952742"/>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149352</xdr:rowOff>
    </xdr:from>
    <xdr:to>
      <xdr:col>50</xdr:col>
      <xdr:colOff>114300</xdr:colOff>
      <xdr:row>40</xdr:row>
      <xdr:rowOff>153146</xdr:rowOff>
    </xdr:to>
    <xdr:cxnSp macro="">
      <xdr:nvCxnSpPr>
        <xdr:cNvPr id="134" name="直線コネクタ 133">
          <a:extLst>
            <a:ext uri="{FF2B5EF4-FFF2-40B4-BE49-F238E27FC236}">
              <a16:creationId xmlns:a16="http://schemas.microsoft.com/office/drawing/2014/main" id="{5488ACC0-04BC-48EC-90D4-2F5B4D83075A}"/>
            </a:ext>
          </a:extLst>
        </xdr:cNvPr>
        <xdr:cNvCxnSpPr/>
      </xdr:nvCxnSpPr>
      <xdr:spPr>
        <a:xfrm>
          <a:off x="7889240" y="7007352"/>
          <a:ext cx="797560" cy="3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95260</xdr:rowOff>
    </xdr:from>
    <xdr:to>
      <xdr:col>41</xdr:col>
      <xdr:colOff>101600</xdr:colOff>
      <xdr:row>41</xdr:row>
      <xdr:rowOff>25410</xdr:rowOff>
    </xdr:to>
    <xdr:sp macro="" textlink="">
      <xdr:nvSpPr>
        <xdr:cNvPr id="135" name="楕円 134">
          <a:extLst>
            <a:ext uri="{FF2B5EF4-FFF2-40B4-BE49-F238E27FC236}">
              <a16:creationId xmlns:a16="http://schemas.microsoft.com/office/drawing/2014/main" id="{64647EC2-A32F-4DCB-98D8-8836CC594FC4}"/>
            </a:ext>
          </a:extLst>
        </xdr:cNvPr>
        <xdr:cNvSpPr/>
      </xdr:nvSpPr>
      <xdr:spPr>
        <a:xfrm>
          <a:off x="7029450" y="694945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146060</xdr:rowOff>
    </xdr:from>
    <xdr:to>
      <xdr:col>45</xdr:col>
      <xdr:colOff>177800</xdr:colOff>
      <xdr:row>40</xdr:row>
      <xdr:rowOff>149352</xdr:rowOff>
    </xdr:to>
    <xdr:cxnSp macro="">
      <xdr:nvCxnSpPr>
        <xdr:cNvPr id="136" name="直線コネクタ 135">
          <a:extLst>
            <a:ext uri="{FF2B5EF4-FFF2-40B4-BE49-F238E27FC236}">
              <a16:creationId xmlns:a16="http://schemas.microsoft.com/office/drawing/2014/main" id="{132B8D4E-3411-49C2-A097-C3FF368D2B74}"/>
            </a:ext>
          </a:extLst>
        </xdr:cNvPr>
        <xdr:cNvCxnSpPr/>
      </xdr:nvCxnSpPr>
      <xdr:spPr>
        <a:xfrm>
          <a:off x="7084060" y="7002155"/>
          <a:ext cx="805180" cy="5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90094</xdr:rowOff>
    </xdr:from>
    <xdr:to>
      <xdr:col>36</xdr:col>
      <xdr:colOff>165100</xdr:colOff>
      <xdr:row>41</xdr:row>
      <xdr:rowOff>20244</xdr:rowOff>
    </xdr:to>
    <xdr:sp macro="" textlink="">
      <xdr:nvSpPr>
        <xdr:cNvPr id="137" name="楕円 136">
          <a:extLst>
            <a:ext uri="{FF2B5EF4-FFF2-40B4-BE49-F238E27FC236}">
              <a16:creationId xmlns:a16="http://schemas.microsoft.com/office/drawing/2014/main" id="{69820165-0D5B-4D2D-BD96-B8277B3E03B1}"/>
            </a:ext>
          </a:extLst>
        </xdr:cNvPr>
        <xdr:cNvSpPr/>
      </xdr:nvSpPr>
      <xdr:spPr>
        <a:xfrm>
          <a:off x="6231890" y="6951904"/>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140894</xdr:rowOff>
    </xdr:from>
    <xdr:to>
      <xdr:col>41</xdr:col>
      <xdr:colOff>50800</xdr:colOff>
      <xdr:row>40</xdr:row>
      <xdr:rowOff>146060</xdr:rowOff>
    </xdr:to>
    <xdr:cxnSp macro="">
      <xdr:nvCxnSpPr>
        <xdr:cNvPr id="138" name="直線コネクタ 137">
          <a:extLst>
            <a:ext uri="{FF2B5EF4-FFF2-40B4-BE49-F238E27FC236}">
              <a16:creationId xmlns:a16="http://schemas.microsoft.com/office/drawing/2014/main" id="{96EF5C95-B06A-4048-99F9-48EA243EB630}"/>
            </a:ext>
          </a:extLst>
        </xdr:cNvPr>
        <xdr:cNvCxnSpPr/>
      </xdr:nvCxnSpPr>
      <xdr:spPr>
        <a:xfrm>
          <a:off x="6286500" y="6995084"/>
          <a:ext cx="797560" cy="7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12630</xdr:rowOff>
    </xdr:from>
    <xdr:ext cx="469744" cy="259045"/>
    <xdr:sp macro="" textlink="">
      <xdr:nvSpPr>
        <xdr:cNvPr id="139" name="n_1aveValue【道路】&#10;一人当たり延長">
          <a:extLst>
            <a:ext uri="{FF2B5EF4-FFF2-40B4-BE49-F238E27FC236}">
              <a16:creationId xmlns:a16="http://schemas.microsoft.com/office/drawing/2014/main" id="{CD79876B-12C8-49BB-A4A9-F79CAB37A4DE}"/>
            </a:ext>
          </a:extLst>
        </xdr:cNvPr>
        <xdr:cNvSpPr txBox="1"/>
      </xdr:nvSpPr>
      <xdr:spPr>
        <a:xfrm>
          <a:off x="8454467" y="6702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3670</xdr:rowOff>
    </xdr:from>
    <xdr:ext cx="469744" cy="259045"/>
    <xdr:sp macro="" textlink="">
      <xdr:nvSpPr>
        <xdr:cNvPr id="140" name="n_2aveValue【道路】&#10;一人当たり延長">
          <a:extLst>
            <a:ext uri="{FF2B5EF4-FFF2-40B4-BE49-F238E27FC236}">
              <a16:creationId xmlns:a16="http://schemas.microsoft.com/office/drawing/2014/main" id="{AF2E8BD3-5101-46E1-BD94-B5AA5CF20E88}"/>
            </a:ext>
          </a:extLst>
        </xdr:cNvPr>
        <xdr:cNvSpPr txBox="1"/>
      </xdr:nvSpPr>
      <xdr:spPr>
        <a:xfrm>
          <a:off x="7673417" y="6690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3624</xdr:rowOff>
    </xdr:from>
    <xdr:ext cx="469744" cy="259045"/>
    <xdr:sp macro="" textlink="">
      <xdr:nvSpPr>
        <xdr:cNvPr id="141" name="n_3aveValue【道路】&#10;一人当たり延長">
          <a:extLst>
            <a:ext uri="{FF2B5EF4-FFF2-40B4-BE49-F238E27FC236}">
              <a16:creationId xmlns:a16="http://schemas.microsoft.com/office/drawing/2014/main" id="{481C58B4-374B-41D8-B6C2-721F04A3012E}"/>
            </a:ext>
          </a:extLst>
        </xdr:cNvPr>
        <xdr:cNvSpPr txBox="1"/>
      </xdr:nvSpPr>
      <xdr:spPr>
        <a:xfrm>
          <a:off x="6866332" y="669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7830</xdr:rowOff>
    </xdr:from>
    <xdr:ext cx="469744" cy="259045"/>
    <xdr:sp macro="" textlink="">
      <xdr:nvSpPr>
        <xdr:cNvPr id="142" name="n_4aveValue【道路】&#10;一人当たり延長">
          <a:extLst>
            <a:ext uri="{FF2B5EF4-FFF2-40B4-BE49-F238E27FC236}">
              <a16:creationId xmlns:a16="http://schemas.microsoft.com/office/drawing/2014/main" id="{9AB4DF73-2809-4E10-B611-C69A59B815AD}"/>
            </a:ext>
          </a:extLst>
        </xdr:cNvPr>
        <xdr:cNvSpPr txBox="1"/>
      </xdr:nvSpPr>
      <xdr:spPr>
        <a:xfrm>
          <a:off x="6068772" y="6696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23623</xdr:rowOff>
    </xdr:from>
    <xdr:ext cx="469744" cy="259045"/>
    <xdr:sp macro="" textlink="">
      <xdr:nvSpPr>
        <xdr:cNvPr id="143" name="n_1mainValue【道路】&#10;一人当たり延長">
          <a:extLst>
            <a:ext uri="{FF2B5EF4-FFF2-40B4-BE49-F238E27FC236}">
              <a16:creationId xmlns:a16="http://schemas.microsoft.com/office/drawing/2014/main" id="{5C2FC203-81BA-4096-9302-97BF37D580E5}"/>
            </a:ext>
          </a:extLst>
        </xdr:cNvPr>
        <xdr:cNvSpPr txBox="1"/>
      </xdr:nvSpPr>
      <xdr:spPr>
        <a:xfrm>
          <a:off x="8454467" y="7049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19829</xdr:rowOff>
    </xdr:from>
    <xdr:ext cx="469744" cy="259045"/>
    <xdr:sp macro="" textlink="">
      <xdr:nvSpPr>
        <xdr:cNvPr id="144" name="n_2mainValue【道路】&#10;一人当たり延長">
          <a:extLst>
            <a:ext uri="{FF2B5EF4-FFF2-40B4-BE49-F238E27FC236}">
              <a16:creationId xmlns:a16="http://schemas.microsoft.com/office/drawing/2014/main" id="{104A1EFD-111C-478C-8B6B-82A3EF493B76}"/>
            </a:ext>
          </a:extLst>
        </xdr:cNvPr>
        <xdr:cNvSpPr txBox="1"/>
      </xdr:nvSpPr>
      <xdr:spPr>
        <a:xfrm>
          <a:off x="7673417" y="7045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16537</xdr:rowOff>
    </xdr:from>
    <xdr:ext cx="469744" cy="259045"/>
    <xdr:sp macro="" textlink="">
      <xdr:nvSpPr>
        <xdr:cNvPr id="145" name="n_3mainValue【道路】&#10;一人当たり延長">
          <a:extLst>
            <a:ext uri="{FF2B5EF4-FFF2-40B4-BE49-F238E27FC236}">
              <a16:creationId xmlns:a16="http://schemas.microsoft.com/office/drawing/2014/main" id="{4943558C-4ED1-4931-9142-5101A0441B94}"/>
            </a:ext>
          </a:extLst>
        </xdr:cNvPr>
        <xdr:cNvSpPr txBox="1"/>
      </xdr:nvSpPr>
      <xdr:spPr>
        <a:xfrm>
          <a:off x="6866332" y="7049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11371</xdr:rowOff>
    </xdr:from>
    <xdr:ext cx="469744" cy="259045"/>
    <xdr:sp macro="" textlink="">
      <xdr:nvSpPr>
        <xdr:cNvPr id="146" name="n_4mainValue【道路】&#10;一人当たり延長">
          <a:extLst>
            <a:ext uri="{FF2B5EF4-FFF2-40B4-BE49-F238E27FC236}">
              <a16:creationId xmlns:a16="http://schemas.microsoft.com/office/drawing/2014/main" id="{B2CD3CE9-4A8D-4F65-B7C0-26C268BE69B0}"/>
            </a:ext>
          </a:extLst>
        </xdr:cNvPr>
        <xdr:cNvSpPr txBox="1"/>
      </xdr:nvSpPr>
      <xdr:spPr>
        <a:xfrm>
          <a:off x="6068772" y="7042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33128E09-8934-43A3-88AD-63D1887DF0E2}"/>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E3697A76-9F65-4765-8CFC-A5405AE0C332}"/>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9A02DBA8-964F-41E4-A002-BAFD94516ADA}"/>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8E223B57-DF15-48E8-BD59-51398AD58502}"/>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559CF245-0914-4A88-B4E4-8A04D3FB14D5}"/>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21F36522-1E17-4229-BF55-A8899DD54CA5}"/>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B21F03D1-B5F8-4B53-9E7C-5640B563FEE4}"/>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DEDB93F6-5ED7-483B-A37A-99E1782FF5F6}"/>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A5093E6C-AFAE-4FA8-9E65-285427F11F1B}"/>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B8F1F21A-24F1-412B-9B40-647D616839D3}"/>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EE1F4108-6F69-4E54-A872-AC77F85F2E5B}"/>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a:extLst>
            <a:ext uri="{FF2B5EF4-FFF2-40B4-BE49-F238E27FC236}">
              <a16:creationId xmlns:a16="http://schemas.microsoft.com/office/drawing/2014/main" id="{8B9D8112-4132-4062-B0D0-0F153539A729}"/>
            </a:ext>
          </a:extLst>
        </xdr:cNvPr>
        <xdr:cNvCxnSpPr/>
      </xdr:nvCxnSpPr>
      <xdr:spPr>
        <a:xfrm>
          <a:off x="68580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a:extLst>
            <a:ext uri="{FF2B5EF4-FFF2-40B4-BE49-F238E27FC236}">
              <a16:creationId xmlns:a16="http://schemas.microsoft.com/office/drawing/2014/main" id="{9B3F83F6-1934-4A7A-9BCF-C48301F4DA7F}"/>
            </a:ext>
          </a:extLst>
        </xdr:cNvPr>
        <xdr:cNvSpPr txBox="1"/>
      </xdr:nvSpPr>
      <xdr:spPr>
        <a:xfrm>
          <a:off x="273866"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a:extLst>
            <a:ext uri="{FF2B5EF4-FFF2-40B4-BE49-F238E27FC236}">
              <a16:creationId xmlns:a16="http://schemas.microsoft.com/office/drawing/2014/main" id="{18A4B186-33F5-48DE-923A-9C9B5C76DAC4}"/>
            </a:ext>
          </a:extLst>
        </xdr:cNvPr>
        <xdr:cNvCxnSpPr/>
      </xdr:nvCxnSpPr>
      <xdr:spPr>
        <a:xfrm>
          <a:off x="68580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a:extLst>
            <a:ext uri="{FF2B5EF4-FFF2-40B4-BE49-F238E27FC236}">
              <a16:creationId xmlns:a16="http://schemas.microsoft.com/office/drawing/2014/main" id="{2410F52F-6AE9-4F23-B6ED-F0B05F21E199}"/>
            </a:ext>
          </a:extLst>
        </xdr:cNvPr>
        <xdr:cNvSpPr txBox="1"/>
      </xdr:nvSpPr>
      <xdr:spPr>
        <a:xfrm>
          <a:off x="343701" y="1063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a:extLst>
            <a:ext uri="{FF2B5EF4-FFF2-40B4-BE49-F238E27FC236}">
              <a16:creationId xmlns:a16="http://schemas.microsoft.com/office/drawing/2014/main" id="{790D852C-26F4-4ECF-BDFF-AD41E663C31F}"/>
            </a:ext>
          </a:extLst>
        </xdr:cNvPr>
        <xdr:cNvCxnSpPr/>
      </xdr:nvCxnSpPr>
      <xdr:spPr>
        <a:xfrm>
          <a:off x="68580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a:extLst>
            <a:ext uri="{FF2B5EF4-FFF2-40B4-BE49-F238E27FC236}">
              <a16:creationId xmlns:a16="http://schemas.microsoft.com/office/drawing/2014/main" id="{FFE294A2-C280-482A-9E44-A2A454F6CD15}"/>
            </a:ext>
          </a:extLst>
        </xdr:cNvPr>
        <xdr:cNvSpPr txBox="1"/>
      </xdr:nvSpPr>
      <xdr:spPr>
        <a:xfrm>
          <a:off x="343701" y="10304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a:extLst>
            <a:ext uri="{FF2B5EF4-FFF2-40B4-BE49-F238E27FC236}">
              <a16:creationId xmlns:a16="http://schemas.microsoft.com/office/drawing/2014/main" id="{01658C95-86E3-4B72-B895-6DE9F35EF4A0}"/>
            </a:ext>
          </a:extLst>
        </xdr:cNvPr>
        <xdr:cNvCxnSpPr/>
      </xdr:nvCxnSpPr>
      <xdr:spPr>
        <a:xfrm>
          <a:off x="68580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a:extLst>
            <a:ext uri="{FF2B5EF4-FFF2-40B4-BE49-F238E27FC236}">
              <a16:creationId xmlns:a16="http://schemas.microsoft.com/office/drawing/2014/main" id="{1C6185BA-B69A-4785-B073-A9340BF3473C}"/>
            </a:ext>
          </a:extLst>
        </xdr:cNvPr>
        <xdr:cNvSpPr txBox="1"/>
      </xdr:nvSpPr>
      <xdr:spPr>
        <a:xfrm>
          <a:off x="34370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a:extLst>
            <a:ext uri="{FF2B5EF4-FFF2-40B4-BE49-F238E27FC236}">
              <a16:creationId xmlns:a16="http://schemas.microsoft.com/office/drawing/2014/main" id="{9AF4A9CC-E9DC-463A-8271-562CF5230908}"/>
            </a:ext>
          </a:extLst>
        </xdr:cNvPr>
        <xdr:cNvCxnSpPr/>
      </xdr:nvCxnSpPr>
      <xdr:spPr>
        <a:xfrm>
          <a:off x="68580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a:extLst>
            <a:ext uri="{FF2B5EF4-FFF2-40B4-BE49-F238E27FC236}">
              <a16:creationId xmlns:a16="http://schemas.microsoft.com/office/drawing/2014/main" id="{17EA5D8A-A00C-493E-9DB4-2A95BAC66B01}"/>
            </a:ext>
          </a:extLst>
        </xdr:cNvPr>
        <xdr:cNvSpPr txBox="1"/>
      </xdr:nvSpPr>
      <xdr:spPr>
        <a:xfrm>
          <a:off x="343701" y="965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a:extLst>
            <a:ext uri="{FF2B5EF4-FFF2-40B4-BE49-F238E27FC236}">
              <a16:creationId xmlns:a16="http://schemas.microsoft.com/office/drawing/2014/main" id="{5D901DBD-C877-40D0-9CA7-F8FBDFEC1DCF}"/>
            </a:ext>
          </a:extLst>
        </xdr:cNvPr>
        <xdr:cNvCxnSpPr/>
      </xdr:nvCxnSpPr>
      <xdr:spPr>
        <a:xfrm>
          <a:off x="68580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a:extLst>
            <a:ext uri="{FF2B5EF4-FFF2-40B4-BE49-F238E27FC236}">
              <a16:creationId xmlns:a16="http://schemas.microsoft.com/office/drawing/2014/main" id="{C50C9651-DC23-46DC-BA01-5C3F0B3D9E5A}"/>
            </a:ext>
          </a:extLst>
        </xdr:cNvPr>
        <xdr:cNvSpPr txBox="1"/>
      </xdr:nvSpPr>
      <xdr:spPr>
        <a:xfrm>
          <a:off x="386866" y="932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CB6E6E98-7373-42A6-82AC-17E8E0E8969E}"/>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88D89EF2-2322-40CF-832E-E516969A0243}"/>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119199</xdr:rowOff>
    </xdr:from>
    <xdr:to>
      <xdr:col>24</xdr:col>
      <xdr:colOff>62865</xdr:colOff>
      <xdr:row>63</xdr:row>
      <xdr:rowOff>81643</xdr:rowOff>
    </xdr:to>
    <xdr:cxnSp macro="">
      <xdr:nvCxnSpPr>
        <xdr:cNvPr id="172" name="直線コネクタ 171">
          <a:extLst>
            <a:ext uri="{FF2B5EF4-FFF2-40B4-BE49-F238E27FC236}">
              <a16:creationId xmlns:a16="http://schemas.microsoft.com/office/drawing/2014/main" id="{B9D2C87D-4A55-43F9-A844-456AC5E3A284}"/>
            </a:ext>
          </a:extLst>
        </xdr:cNvPr>
        <xdr:cNvCxnSpPr/>
      </xdr:nvCxnSpPr>
      <xdr:spPr>
        <a:xfrm flipV="1">
          <a:off x="4173855" y="9550854"/>
          <a:ext cx="0" cy="1334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85470</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354CD2D4-3878-4805-A049-7BCDA207F5B5}"/>
            </a:ext>
          </a:extLst>
        </xdr:cNvPr>
        <xdr:cNvSpPr txBox="1"/>
      </xdr:nvSpPr>
      <xdr:spPr>
        <a:xfrm>
          <a:off x="4212590" y="1088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81643</xdr:rowOff>
    </xdr:from>
    <xdr:to>
      <xdr:col>24</xdr:col>
      <xdr:colOff>152400</xdr:colOff>
      <xdr:row>63</xdr:row>
      <xdr:rowOff>81643</xdr:rowOff>
    </xdr:to>
    <xdr:cxnSp macro="">
      <xdr:nvCxnSpPr>
        <xdr:cNvPr id="174" name="直線コネクタ 173">
          <a:extLst>
            <a:ext uri="{FF2B5EF4-FFF2-40B4-BE49-F238E27FC236}">
              <a16:creationId xmlns:a16="http://schemas.microsoft.com/office/drawing/2014/main" id="{367DEC94-BDDF-4C44-926F-FD0BB9F870A8}"/>
            </a:ext>
          </a:extLst>
        </xdr:cNvPr>
        <xdr:cNvCxnSpPr/>
      </xdr:nvCxnSpPr>
      <xdr:spPr>
        <a:xfrm>
          <a:off x="4112260" y="108848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65876</xdr:rowOff>
    </xdr:from>
    <xdr:ext cx="340478" cy="259045"/>
    <xdr:sp macro="" textlink="">
      <xdr:nvSpPr>
        <xdr:cNvPr id="175" name="【橋りょう・トンネル】&#10;有形固定資産減価償却率最大値テキスト">
          <a:extLst>
            <a:ext uri="{FF2B5EF4-FFF2-40B4-BE49-F238E27FC236}">
              <a16:creationId xmlns:a16="http://schemas.microsoft.com/office/drawing/2014/main" id="{BA431AB7-699E-442B-A249-31B44E8B4F49}"/>
            </a:ext>
          </a:extLst>
        </xdr:cNvPr>
        <xdr:cNvSpPr txBox="1"/>
      </xdr:nvSpPr>
      <xdr:spPr>
        <a:xfrm>
          <a:off x="4212590" y="93222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119199</xdr:rowOff>
    </xdr:from>
    <xdr:to>
      <xdr:col>24</xdr:col>
      <xdr:colOff>152400</xdr:colOff>
      <xdr:row>55</xdr:row>
      <xdr:rowOff>119199</xdr:rowOff>
    </xdr:to>
    <xdr:cxnSp macro="">
      <xdr:nvCxnSpPr>
        <xdr:cNvPr id="176" name="直線コネクタ 175">
          <a:extLst>
            <a:ext uri="{FF2B5EF4-FFF2-40B4-BE49-F238E27FC236}">
              <a16:creationId xmlns:a16="http://schemas.microsoft.com/office/drawing/2014/main" id="{E6FC841B-5FA9-4016-A187-FF993AD42CAF}"/>
            </a:ext>
          </a:extLst>
        </xdr:cNvPr>
        <xdr:cNvCxnSpPr/>
      </xdr:nvCxnSpPr>
      <xdr:spPr>
        <a:xfrm>
          <a:off x="4112260" y="95508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130101</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36DD31C1-C03C-4825-BEBA-B671B351D7D0}"/>
            </a:ext>
          </a:extLst>
        </xdr:cNvPr>
        <xdr:cNvSpPr txBox="1"/>
      </xdr:nvSpPr>
      <xdr:spPr>
        <a:xfrm>
          <a:off x="4212590" y="10420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151674</xdr:rowOff>
    </xdr:from>
    <xdr:to>
      <xdr:col>24</xdr:col>
      <xdr:colOff>114300</xdr:colOff>
      <xdr:row>61</xdr:row>
      <xdr:rowOff>81824</xdr:rowOff>
    </xdr:to>
    <xdr:sp macro="" textlink="">
      <xdr:nvSpPr>
        <xdr:cNvPr id="178" name="フローチャート: 判断 177">
          <a:extLst>
            <a:ext uri="{FF2B5EF4-FFF2-40B4-BE49-F238E27FC236}">
              <a16:creationId xmlns:a16="http://schemas.microsoft.com/office/drawing/2014/main" id="{C957D7B0-4415-43A7-A9F5-344A7564E227}"/>
            </a:ext>
          </a:extLst>
        </xdr:cNvPr>
        <xdr:cNvSpPr/>
      </xdr:nvSpPr>
      <xdr:spPr>
        <a:xfrm>
          <a:off x="4131310" y="1043867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140244</xdr:rowOff>
    </xdr:from>
    <xdr:to>
      <xdr:col>20</xdr:col>
      <xdr:colOff>38100</xdr:colOff>
      <xdr:row>61</xdr:row>
      <xdr:rowOff>70394</xdr:rowOff>
    </xdr:to>
    <xdr:sp macro="" textlink="">
      <xdr:nvSpPr>
        <xdr:cNvPr id="179" name="フローチャート: 判断 178">
          <a:extLst>
            <a:ext uri="{FF2B5EF4-FFF2-40B4-BE49-F238E27FC236}">
              <a16:creationId xmlns:a16="http://schemas.microsoft.com/office/drawing/2014/main" id="{27F3DAB5-F639-4FCA-82D6-0AE80380A335}"/>
            </a:ext>
          </a:extLst>
        </xdr:cNvPr>
        <xdr:cNvSpPr/>
      </xdr:nvSpPr>
      <xdr:spPr>
        <a:xfrm>
          <a:off x="3388360" y="10423434"/>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110853</xdr:rowOff>
    </xdr:from>
    <xdr:to>
      <xdr:col>15</xdr:col>
      <xdr:colOff>101600</xdr:colOff>
      <xdr:row>61</xdr:row>
      <xdr:rowOff>41003</xdr:rowOff>
    </xdr:to>
    <xdr:sp macro="" textlink="">
      <xdr:nvSpPr>
        <xdr:cNvPr id="180" name="フローチャート: 判断 179">
          <a:extLst>
            <a:ext uri="{FF2B5EF4-FFF2-40B4-BE49-F238E27FC236}">
              <a16:creationId xmlns:a16="http://schemas.microsoft.com/office/drawing/2014/main" id="{88B28CAA-EA35-4C6B-9E25-2D66945479C2}"/>
            </a:ext>
          </a:extLst>
        </xdr:cNvPr>
        <xdr:cNvSpPr/>
      </xdr:nvSpPr>
      <xdr:spPr>
        <a:xfrm>
          <a:off x="2571750" y="10397853"/>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91259</xdr:rowOff>
    </xdr:from>
    <xdr:to>
      <xdr:col>10</xdr:col>
      <xdr:colOff>165100</xdr:colOff>
      <xdr:row>61</xdr:row>
      <xdr:rowOff>21409</xdr:rowOff>
    </xdr:to>
    <xdr:sp macro="" textlink="">
      <xdr:nvSpPr>
        <xdr:cNvPr id="181" name="フローチャート: 判断 180">
          <a:extLst>
            <a:ext uri="{FF2B5EF4-FFF2-40B4-BE49-F238E27FC236}">
              <a16:creationId xmlns:a16="http://schemas.microsoft.com/office/drawing/2014/main" id="{12E0232F-4AA3-46A4-B43B-1AD4F16EE1F1}"/>
            </a:ext>
          </a:extLst>
        </xdr:cNvPr>
        <xdr:cNvSpPr/>
      </xdr:nvSpPr>
      <xdr:spPr>
        <a:xfrm>
          <a:off x="1774190" y="10382069"/>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68399</xdr:rowOff>
    </xdr:from>
    <xdr:to>
      <xdr:col>6</xdr:col>
      <xdr:colOff>38100</xdr:colOff>
      <xdr:row>60</xdr:row>
      <xdr:rowOff>169999</xdr:rowOff>
    </xdr:to>
    <xdr:sp macro="" textlink="">
      <xdr:nvSpPr>
        <xdr:cNvPr id="182" name="フローチャート: 判断 181">
          <a:extLst>
            <a:ext uri="{FF2B5EF4-FFF2-40B4-BE49-F238E27FC236}">
              <a16:creationId xmlns:a16="http://schemas.microsoft.com/office/drawing/2014/main" id="{5D3C4267-F024-47F1-9B0D-550CCEDCD1A1}"/>
            </a:ext>
          </a:extLst>
        </xdr:cNvPr>
        <xdr:cNvSpPr/>
      </xdr:nvSpPr>
      <xdr:spPr>
        <a:xfrm>
          <a:off x="988060" y="10353494"/>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528FD1E2-34AD-47B6-8852-09AB1B706910}"/>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A8374FF2-8B42-4AA6-8445-B5BFEF9CF1A4}"/>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9AD25D07-2DC5-4753-B1FE-37E8C89BD5FE}"/>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C0E4DE12-4BE5-4741-9E72-2EB7CC0B849D}"/>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4CD271CC-904F-4526-89B8-7AE1A38CA4A6}"/>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154940</xdr:rowOff>
    </xdr:from>
    <xdr:to>
      <xdr:col>24</xdr:col>
      <xdr:colOff>114300</xdr:colOff>
      <xdr:row>58</xdr:row>
      <xdr:rowOff>85090</xdr:rowOff>
    </xdr:to>
    <xdr:sp macro="" textlink="">
      <xdr:nvSpPr>
        <xdr:cNvPr id="188" name="楕円 187">
          <a:extLst>
            <a:ext uri="{FF2B5EF4-FFF2-40B4-BE49-F238E27FC236}">
              <a16:creationId xmlns:a16="http://schemas.microsoft.com/office/drawing/2014/main" id="{0CA3ADA7-133A-46D7-8C52-A1DCB1DA265E}"/>
            </a:ext>
          </a:extLst>
        </xdr:cNvPr>
        <xdr:cNvSpPr/>
      </xdr:nvSpPr>
      <xdr:spPr>
        <a:xfrm>
          <a:off x="4131310" y="992759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6367</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E61C46F6-E7D1-459B-ABAF-17E176B04318}"/>
            </a:ext>
          </a:extLst>
        </xdr:cNvPr>
        <xdr:cNvSpPr txBox="1"/>
      </xdr:nvSpPr>
      <xdr:spPr>
        <a:xfrm>
          <a:off x="4212590" y="978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6350</xdr:rowOff>
    </xdr:from>
    <xdr:to>
      <xdr:col>20</xdr:col>
      <xdr:colOff>38100</xdr:colOff>
      <xdr:row>57</xdr:row>
      <xdr:rowOff>107950</xdr:rowOff>
    </xdr:to>
    <xdr:sp macro="" textlink="">
      <xdr:nvSpPr>
        <xdr:cNvPr id="190" name="楕円 189">
          <a:extLst>
            <a:ext uri="{FF2B5EF4-FFF2-40B4-BE49-F238E27FC236}">
              <a16:creationId xmlns:a16="http://schemas.microsoft.com/office/drawing/2014/main" id="{C6B6F0D7-A3C6-41D3-A774-D3181656B6CB}"/>
            </a:ext>
          </a:extLst>
        </xdr:cNvPr>
        <xdr:cNvSpPr/>
      </xdr:nvSpPr>
      <xdr:spPr>
        <a:xfrm>
          <a:off x="3388360" y="97809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57150</xdr:rowOff>
    </xdr:from>
    <xdr:to>
      <xdr:col>24</xdr:col>
      <xdr:colOff>63500</xdr:colOff>
      <xdr:row>58</xdr:row>
      <xdr:rowOff>34290</xdr:rowOff>
    </xdr:to>
    <xdr:cxnSp macro="">
      <xdr:nvCxnSpPr>
        <xdr:cNvPr id="191" name="直線コネクタ 190">
          <a:extLst>
            <a:ext uri="{FF2B5EF4-FFF2-40B4-BE49-F238E27FC236}">
              <a16:creationId xmlns:a16="http://schemas.microsoft.com/office/drawing/2014/main" id="{C2AE5FC2-DA1D-48AA-BC07-A8D2BB76B200}"/>
            </a:ext>
          </a:extLst>
        </xdr:cNvPr>
        <xdr:cNvCxnSpPr/>
      </xdr:nvCxnSpPr>
      <xdr:spPr>
        <a:xfrm>
          <a:off x="3431540" y="9825990"/>
          <a:ext cx="74295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150041</xdr:rowOff>
    </xdr:from>
    <xdr:to>
      <xdr:col>15</xdr:col>
      <xdr:colOff>101600</xdr:colOff>
      <xdr:row>57</xdr:row>
      <xdr:rowOff>80191</xdr:rowOff>
    </xdr:to>
    <xdr:sp macro="" textlink="">
      <xdr:nvSpPr>
        <xdr:cNvPr id="192" name="楕円 191">
          <a:extLst>
            <a:ext uri="{FF2B5EF4-FFF2-40B4-BE49-F238E27FC236}">
              <a16:creationId xmlns:a16="http://schemas.microsoft.com/office/drawing/2014/main" id="{BBA42D2F-9415-4EAA-827F-19D9C4A1573D}"/>
            </a:ext>
          </a:extLst>
        </xdr:cNvPr>
        <xdr:cNvSpPr/>
      </xdr:nvSpPr>
      <xdr:spPr>
        <a:xfrm>
          <a:off x="2571750" y="9751241"/>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29391</xdr:rowOff>
    </xdr:from>
    <xdr:to>
      <xdr:col>19</xdr:col>
      <xdr:colOff>177800</xdr:colOff>
      <xdr:row>57</xdr:row>
      <xdr:rowOff>57150</xdr:rowOff>
    </xdr:to>
    <xdr:cxnSp macro="">
      <xdr:nvCxnSpPr>
        <xdr:cNvPr id="193" name="直線コネクタ 192">
          <a:extLst>
            <a:ext uri="{FF2B5EF4-FFF2-40B4-BE49-F238E27FC236}">
              <a16:creationId xmlns:a16="http://schemas.microsoft.com/office/drawing/2014/main" id="{945E5F07-4110-4280-B4EB-6F51F6F78C1D}"/>
            </a:ext>
          </a:extLst>
        </xdr:cNvPr>
        <xdr:cNvCxnSpPr/>
      </xdr:nvCxnSpPr>
      <xdr:spPr>
        <a:xfrm>
          <a:off x="2626360" y="9800136"/>
          <a:ext cx="805180" cy="2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122283</xdr:rowOff>
    </xdr:from>
    <xdr:to>
      <xdr:col>10</xdr:col>
      <xdr:colOff>165100</xdr:colOff>
      <xdr:row>57</xdr:row>
      <xdr:rowOff>52433</xdr:rowOff>
    </xdr:to>
    <xdr:sp macro="" textlink="">
      <xdr:nvSpPr>
        <xdr:cNvPr id="194" name="楕円 193">
          <a:extLst>
            <a:ext uri="{FF2B5EF4-FFF2-40B4-BE49-F238E27FC236}">
              <a16:creationId xmlns:a16="http://schemas.microsoft.com/office/drawing/2014/main" id="{8BCF31E4-E340-49FB-BF3E-29E25C84C874}"/>
            </a:ext>
          </a:extLst>
        </xdr:cNvPr>
        <xdr:cNvSpPr/>
      </xdr:nvSpPr>
      <xdr:spPr>
        <a:xfrm>
          <a:off x="1774190" y="9725388"/>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1633</xdr:rowOff>
    </xdr:from>
    <xdr:to>
      <xdr:col>15</xdr:col>
      <xdr:colOff>50800</xdr:colOff>
      <xdr:row>57</xdr:row>
      <xdr:rowOff>29391</xdr:rowOff>
    </xdr:to>
    <xdr:cxnSp macro="">
      <xdr:nvCxnSpPr>
        <xdr:cNvPr id="195" name="直線コネクタ 194">
          <a:extLst>
            <a:ext uri="{FF2B5EF4-FFF2-40B4-BE49-F238E27FC236}">
              <a16:creationId xmlns:a16="http://schemas.microsoft.com/office/drawing/2014/main" id="{D16D2319-1A27-42DA-91B8-09159D76042B}"/>
            </a:ext>
          </a:extLst>
        </xdr:cNvPr>
        <xdr:cNvCxnSpPr/>
      </xdr:nvCxnSpPr>
      <xdr:spPr>
        <a:xfrm>
          <a:off x="1828800" y="9774283"/>
          <a:ext cx="797560" cy="2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94524</xdr:rowOff>
    </xdr:from>
    <xdr:to>
      <xdr:col>6</xdr:col>
      <xdr:colOff>38100</xdr:colOff>
      <xdr:row>57</xdr:row>
      <xdr:rowOff>24674</xdr:rowOff>
    </xdr:to>
    <xdr:sp macro="" textlink="">
      <xdr:nvSpPr>
        <xdr:cNvPr id="196" name="楕円 195">
          <a:extLst>
            <a:ext uri="{FF2B5EF4-FFF2-40B4-BE49-F238E27FC236}">
              <a16:creationId xmlns:a16="http://schemas.microsoft.com/office/drawing/2014/main" id="{64948220-BB97-4CBA-983C-81A04E493D71}"/>
            </a:ext>
          </a:extLst>
        </xdr:cNvPr>
        <xdr:cNvSpPr/>
      </xdr:nvSpPr>
      <xdr:spPr>
        <a:xfrm>
          <a:off x="988060" y="9699534"/>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145324</xdr:rowOff>
    </xdr:from>
    <xdr:to>
      <xdr:col>10</xdr:col>
      <xdr:colOff>114300</xdr:colOff>
      <xdr:row>57</xdr:row>
      <xdr:rowOff>1633</xdr:rowOff>
    </xdr:to>
    <xdr:cxnSp macro="">
      <xdr:nvCxnSpPr>
        <xdr:cNvPr id="197" name="直線コネクタ 196">
          <a:extLst>
            <a:ext uri="{FF2B5EF4-FFF2-40B4-BE49-F238E27FC236}">
              <a16:creationId xmlns:a16="http://schemas.microsoft.com/office/drawing/2014/main" id="{7C686ACA-7EB9-4C57-841A-42E64CBE0955}"/>
            </a:ext>
          </a:extLst>
        </xdr:cNvPr>
        <xdr:cNvCxnSpPr/>
      </xdr:nvCxnSpPr>
      <xdr:spPr>
        <a:xfrm>
          <a:off x="1031240" y="9744619"/>
          <a:ext cx="797560" cy="2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61521</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644EE69F-EF91-44EF-B5B2-B067554C7625}"/>
            </a:ext>
          </a:extLst>
        </xdr:cNvPr>
        <xdr:cNvSpPr txBox="1"/>
      </xdr:nvSpPr>
      <xdr:spPr>
        <a:xfrm>
          <a:off x="3239144" y="10516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32130</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CFF35BBD-2DE4-45AA-B0F1-30E2F3740567}"/>
            </a:ext>
          </a:extLst>
        </xdr:cNvPr>
        <xdr:cNvSpPr txBox="1"/>
      </xdr:nvSpPr>
      <xdr:spPr>
        <a:xfrm>
          <a:off x="2439044" y="10488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12536</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3E1FCEFA-3CF7-4134-8F9B-A670F0E1B66A}"/>
            </a:ext>
          </a:extLst>
        </xdr:cNvPr>
        <xdr:cNvSpPr txBox="1"/>
      </xdr:nvSpPr>
      <xdr:spPr>
        <a:xfrm>
          <a:off x="1641484" y="10474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161126</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5A4025E8-0895-42AE-BEB7-AC67E00C6E92}"/>
            </a:ext>
          </a:extLst>
        </xdr:cNvPr>
        <xdr:cNvSpPr txBox="1"/>
      </xdr:nvSpPr>
      <xdr:spPr>
        <a:xfrm>
          <a:off x="855354" y="1045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124477</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26039943-B849-4EE6-8066-2E90FEC8C833}"/>
            </a:ext>
          </a:extLst>
        </xdr:cNvPr>
        <xdr:cNvSpPr txBox="1"/>
      </xdr:nvSpPr>
      <xdr:spPr>
        <a:xfrm>
          <a:off x="3239144" y="955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96718</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D4D73EB5-1189-46E5-8F1D-2AC5F0D1E053}"/>
            </a:ext>
          </a:extLst>
        </xdr:cNvPr>
        <xdr:cNvSpPr txBox="1"/>
      </xdr:nvSpPr>
      <xdr:spPr>
        <a:xfrm>
          <a:off x="2439044" y="952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68960</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89DCD6BF-C682-4F12-90B0-DB5D73FCD707}"/>
            </a:ext>
          </a:extLst>
        </xdr:cNvPr>
        <xdr:cNvSpPr txBox="1"/>
      </xdr:nvSpPr>
      <xdr:spPr>
        <a:xfrm>
          <a:off x="1641484" y="9496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41201</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3FB69871-28EE-49FC-8EE6-C3713884EAC8}"/>
            </a:ext>
          </a:extLst>
        </xdr:cNvPr>
        <xdr:cNvSpPr txBox="1"/>
      </xdr:nvSpPr>
      <xdr:spPr>
        <a:xfrm>
          <a:off x="855354" y="9470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37132FDF-4EA8-484D-A21F-70F7CBD431FC}"/>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C27D48DB-C2C1-4F17-AC5C-F571D57B54E2}"/>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67375314-CBD2-4F60-9A4A-DCAEA7BBAC67}"/>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4A5467AF-44FF-4361-B31F-E242F6C1DC39}"/>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BD7A9E4F-051E-4ED7-ADF5-3AB9487B77A9}"/>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13B4EE9F-5F97-40C3-9E7A-1CA66CE899CF}"/>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06365EA5-1754-415B-A7F3-C4028E31EA9A}"/>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2C8B1925-702B-4ADA-AF4C-C8852BAF354A}"/>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515D11AC-7993-4FE8-9242-7F40B6B47E58}"/>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94DCE0FF-23B1-492C-9566-5FBEB15A687C}"/>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6" name="直線コネクタ 215">
          <a:extLst>
            <a:ext uri="{FF2B5EF4-FFF2-40B4-BE49-F238E27FC236}">
              <a16:creationId xmlns:a16="http://schemas.microsoft.com/office/drawing/2014/main" id="{977BA253-07C5-418F-8577-2100B12E9161}"/>
            </a:ext>
          </a:extLst>
        </xdr:cNvPr>
        <xdr:cNvCxnSpPr/>
      </xdr:nvCxnSpPr>
      <xdr:spPr>
        <a:xfrm>
          <a:off x="5960110" y="108546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62</xdr:row>
      <xdr:rowOff>86377</xdr:rowOff>
    </xdr:from>
    <xdr:ext cx="248786" cy="259045"/>
    <xdr:sp macro="" textlink="">
      <xdr:nvSpPr>
        <xdr:cNvPr id="217" name="テキスト ボックス 216">
          <a:extLst>
            <a:ext uri="{FF2B5EF4-FFF2-40B4-BE49-F238E27FC236}">
              <a16:creationId xmlns:a16="http://schemas.microsoft.com/office/drawing/2014/main" id="{CD77E426-B196-4BD2-A9AB-8B3A2D9D933F}"/>
            </a:ext>
          </a:extLst>
        </xdr:cNvPr>
        <xdr:cNvSpPr txBox="1"/>
      </xdr:nvSpPr>
      <xdr:spPr>
        <a:xfrm>
          <a:off x="5724659" y="1071818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a:extLst>
            <a:ext uri="{FF2B5EF4-FFF2-40B4-BE49-F238E27FC236}">
              <a16:creationId xmlns:a16="http://schemas.microsoft.com/office/drawing/2014/main" id="{F8F16DED-FF4D-4A80-B1D8-67BC7719BD9C}"/>
            </a:ext>
          </a:extLst>
        </xdr:cNvPr>
        <xdr:cNvCxnSpPr/>
      </xdr:nvCxnSpPr>
      <xdr:spPr>
        <a:xfrm>
          <a:off x="5960110" y="1028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9" name="テキスト ボックス 218">
          <a:extLst>
            <a:ext uri="{FF2B5EF4-FFF2-40B4-BE49-F238E27FC236}">
              <a16:creationId xmlns:a16="http://schemas.microsoft.com/office/drawing/2014/main" id="{3EC1567A-365E-4437-B8B0-BD9C1B5755BD}"/>
            </a:ext>
          </a:extLst>
        </xdr:cNvPr>
        <xdr:cNvSpPr txBox="1"/>
      </xdr:nvSpPr>
      <xdr:spPr>
        <a:xfrm>
          <a:off x="5416126" y="101428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20" name="直線コネクタ 219">
          <a:extLst>
            <a:ext uri="{FF2B5EF4-FFF2-40B4-BE49-F238E27FC236}">
              <a16:creationId xmlns:a16="http://schemas.microsoft.com/office/drawing/2014/main" id="{2B5901D6-C99B-45DF-8D7C-03F272FA616C}"/>
            </a:ext>
          </a:extLst>
        </xdr:cNvPr>
        <xdr:cNvCxnSpPr/>
      </xdr:nvCxnSpPr>
      <xdr:spPr>
        <a:xfrm>
          <a:off x="5960110" y="971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143527</xdr:rowOff>
    </xdr:from>
    <xdr:ext cx="595419" cy="259045"/>
    <xdr:sp macro="" textlink="">
      <xdr:nvSpPr>
        <xdr:cNvPr id="221" name="テキスト ボックス 220">
          <a:extLst>
            <a:ext uri="{FF2B5EF4-FFF2-40B4-BE49-F238E27FC236}">
              <a16:creationId xmlns:a16="http://schemas.microsoft.com/office/drawing/2014/main" id="{BCE050CD-5E02-4732-B372-A5C492EC85CA}"/>
            </a:ext>
          </a:extLst>
        </xdr:cNvPr>
        <xdr:cNvSpPr txBox="1"/>
      </xdr:nvSpPr>
      <xdr:spPr>
        <a:xfrm>
          <a:off x="5416126" y="95713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4DA428F5-9EBC-4CA1-B0F1-5EB286640E4A}"/>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3" name="テキスト ボックス 222">
          <a:extLst>
            <a:ext uri="{FF2B5EF4-FFF2-40B4-BE49-F238E27FC236}">
              <a16:creationId xmlns:a16="http://schemas.microsoft.com/office/drawing/2014/main" id="{A4D3D53C-60CA-44C9-9CA9-DF6E94D4A3DF}"/>
            </a:ext>
          </a:extLst>
        </xdr:cNvPr>
        <xdr:cNvSpPr txBox="1"/>
      </xdr:nvSpPr>
      <xdr:spPr>
        <a:xfrm>
          <a:off x="5416126" y="9003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a:extLst>
            <a:ext uri="{FF2B5EF4-FFF2-40B4-BE49-F238E27FC236}">
              <a16:creationId xmlns:a16="http://schemas.microsoft.com/office/drawing/2014/main" id="{AC614EDC-BBD5-4841-AD3C-802C13F9A975}"/>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1383</xdr:rowOff>
    </xdr:from>
    <xdr:to>
      <xdr:col>54</xdr:col>
      <xdr:colOff>189865</xdr:colOff>
      <xdr:row>63</xdr:row>
      <xdr:rowOff>53818</xdr:rowOff>
    </xdr:to>
    <xdr:cxnSp macro="">
      <xdr:nvCxnSpPr>
        <xdr:cNvPr id="225" name="直線コネクタ 224">
          <a:extLst>
            <a:ext uri="{FF2B5EF4-FFF2-40B4-BE49-F238E27FC236}">
              <a16:creationId xmlns:a16="http://schemas.microsoft.com/office/drawing/2014/main" id="{D93B594B-657A-4786-8C49-CDC605DC9D69}"/>
            </a:ext>
          </a:extLst>
        </xdr:cNvPr>
        <xdr:cNvCxnSpPr/>
      </xdr:nvCxnSpPr>
      <xdr:spPr>
        <a:xfrm flipV="1">
          <a:off x="9429115" y="9602583"/>
          <a:ext cx="0" cy="1256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57645</xdr:rowOff>
    </xdr:from>
    <xdr:ext cx="378565" cy="259045"/>
    <xdr:sp macro="" textlink="">
      <xdr:nvSpPr>
        <xdr:cNvPr id="226" name="【橋りょう・トンネル】&#10;一人当たり有形固定資産（償却資産）額最小値テキスト">
          <a:extLst>
            <a:ext uri="{FF2B5EF4-FFF2-40B4-BE49-F238E27FC236}">
              <a16:creationId xmlns:a16="http://schemas.microsoft.com/office/drawing/2014/main" id="{46020FDC-18D9-4A0E-B6AC-85E78184C7AF}"/>
            </a:ext>
          </a:extLst>
        </xdr:cNvPr>
        <xdr:cNvSpPr txBox="1"/>
      </xdr:nvSpPr>
      <xdr:spPr>
        <a:xfrm>
          <a:off x="9467850" y="108551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53818</xdr:rowOff>
    </xdr:from>
    <xdr:to>
      <xdr:col>55</xdr:col>
      <xdr:colOff>88900</xdr:colOff>
      <xdr:row>63</xdr:row>
      <xdr:rowOff>53818</xdr:rowOff>
    </xdr:to>
    <xdr:cxnSp macro="">
      <xdr:nvCxnSpPr>
        <xdr:cNvPr id="227" name="直線コネクタ 226">
          <a:extLst>
            <a:ext uri="{FF2B5EF4-FFF2-40B4-BE49-F238E27FC236}">
              <a16:creationId xmlns:a16="http://schemas.microsoft.com/office/drawing/2014/main" id="{9E021BD2-8735-45C7-BC40-D721185F9922}"/>
            </a:ext>
          </a:extLst>
        </xdr:cNvPr>
        <xdr:cNvCxnSpPr/>
      </xdr:nvCxnSpPr>
      <xdr:spPr>
        <a:xfrm>
          <a:off x="9356090" y="10858978"/>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119510</xdr:rowOff>
    </xdr:from>
    <xdr:ext cx="599010" cy="259045"/>
    <xdr:sp macro="" textlink="">
      <xdr:nvSpPr>
        <xdr:cNvPr id="228" name="【橋りょう・トンネル】&#10;一人当たり有形固定資産（償却資産）額最大値テキスト">
          <a:extLst>
            <a:ext uri="{FF2B5EF4-FFF2-40B4-BE49-F238E27FC236}">
              <a16:creationId xmlns:a16="http://schemas.microsoft.com/office/drawing/2014/main" id="{557A50C8-E145-48B1-B911-9D302F1CE011}"/>
            </a:ext>
          </a:extLst>
        </xdr:cNvPr>
        <xdr:cNvSpPr txBox="1"/>
      </xdr:nvSpPr>
      <xdr:spPr>
        <a:xfrm>
          <a:off x="9467850" y="9379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1383</xdr:rowOff>
    </xdr:from>
    <xdr:to>
      <xdr:col>55</xdr:col>
      <xdr:colOff>88900</xdr:colOff>
      <xdr:row>56</xdr:row>
      <xdr:rowOff>1383</xdr:rowOff>
    </xdr:to>
    <xdr:cxnSp macro="">
      <xdr:nvCxnSpPr>
        <xdr:cNvPr id="229" name="直線コネクタ 228">
          <a:extLst>
            <a:ext uri="{FF2B5EF4-FFF2-40B4-BE49-F238E27FC236}">
              <a16:creationId xmlns:a16="http://schemas.microsoft.com/office/drawing/2014/main" id="{F5578C23-ADB1-4C40-900F-1EB334DD8230}"/>
            </a:ext>
          </a:extLst>
        </xdr:cNvPr>
        <xdr:cNvCxnSpPr/>
      </xdr:nvCxnSpPr>
      <xdr:spPr>
        <a:xfrm>
          <a:off x="9356090" y="9602583"/>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98875</xdr:rowOff>
    </xdr:from>
    <xdr:ext cx="534377" cy="259045"/>
    <xdr:sp macro="" textlink="">
      <xdr:nvSpPr>
        <xdr:cNvPr id="230" name="【橋りょう・トンネル】&#10;一人当たり有形固定資産（償却資産）額平均値テキスト">
          <a:extLst>
            <a:ext uri="{FF2B5EF4-FFF2-40B4-BE49-F238E27FC236}">
              <a16:creationId xmlns:a16="http://schemas.microsoft.com/office/drawing/2014/main" id="{EB259588-7827-4998-A18A-BBE73F2A1390}"/>
            </a:ext>
          </a:extLst>
        </xdr:cNvPr>
        <xdr:cNvSpPr txBox="1"/>
      </xdr:nvSpPr>
      <xdr:spPr>
        <a:xfrm>
          <a:off x="9467850" y="102106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75998</xdr:rowOff>
    </xdr:from>
    <xdr:to>
      <xdr:col>55</xdr:col>
      <xdr:colOff>50800</xdr:colOff>
      <xdr:row>61</xdr:row>
      <xdr:rowOff>6148</xdr:rowOff>
    </xdr:to>
    <xdr:sp macro="" textlink="">
      <xdr:nvSpPr>
        <xdr:cNvPr id="231" name="フローチャート: 判断 230">
          <a:extLst>
            <a:ext uri="{FF2B5EF4-FFF2-40B4-BE49-F238E27FC236}">
              <a16:creationId xmlns:a16="http://schemas.microsoft.com/office/drawing/2014/main" id="{1171C8D4-2BDF-437E-832C-5EDD7C54D843}"/>
            </a:ext>
          </a:extLst>
        </xdr:cNvPr>
        <xdr:cNvSpPr/>
      </xdr:nvSpPr>
      <xdr:spPr>
        <a:xfrm>
          <a:off x="9394190" y="10362998"/>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77667</xdr:rowOff>
    </xdr:from>
    <xdr:to>
      <xdr:col>50</xdr:col>
      <xdr:colOff>165100</xdr:colOff>
      <xdr:row>61</xdr:row>
      <xdr:rowOff>7817</xdr:rowOff>
    </xdr:to>
    <xdr:sp macro="" textlink="">
      <xdr:nvSpPr>
        <xdr:cNvPr id="232" name="フローチャート: 判断 231">
          <a:extLst>
            <a:ext uri="{FF2B5EF4-FFF2-40B4-BE49-F238E27FC236}">
              <a16:creationId xmlns:a16="http://schemas.microsoft.com/office/drawing/2014/main" id="{ED4AE03A-7CF5-4220-AB33-E218B9A1E7D3}"/>
            </a:ext>
          </a:extLst>
        </xdr:cNvPr>
        <xdr:cNvSpPr/>
      </xdr:nvSpPr>
      <xdr:spPr>
        <a:xfrm>
          <a:off x="8632190" y="10364667"/>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46692</xdr:rowOff>
    </xdr:from>
    <xdr:to>
      <xdr:col>46</xdr:col>
      <xdr:colOff>38100</xdr:colOff>
      <xdr:row>60</xdr:row>
      <xdr:rowOff>148292</xdr:rowOff>
    </xdr:to>
    <xdr:sp macro="" textlink="">
      <xdr:nvSpPr>
        <xdr:cNvPr id="233" name="フローチャート: 判断 232">
          <a:extLst>
            <a:ext uri="{FF2B5EF4-FFF2-40B4-BE49-F238E27FC236}">
              <a16:creationId xmlns:a16="http://schemas.microsoft.com/office/drawing/2014/main" id="{5A11AF71-3B56-46DF-8957-BD05C5E7A96D}"/>
            </a:ext>
          </a:extLst>
        </xdr:cNvPr>
        <xdr:cNvSpPr/>
      </xdr:nvSpPr>
      <xdr:spPr>
        <a:xfrm>
          <a:off x="7846060" y="1033559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49967</xdr:rowOff>
    </xdr:from>
    <xdr:to>
      <xdr:col>41</xdr:col>
      <xdr:colOff>101600</xdr:colOff>
      <xdr:row>60</xdr:row>
      <xdr:rowOff>151567</xdr:rowOff>
    </xdr:to>
    <xdr:sp macro="" textlink="">
      <xdr:nvSpPr>
        <xdr:cNvPr id="234" name="フローチャート: 判断 233">
          <a:extLst>
            <a:ext uri="{FF2B5EF4-FFF2-40B4-BE49-F238E27FC236}">
              <a16:creationId xmlns:a16="http://schemas.microsoft.com/office/drawing/2014/main" id="{4AA6768E-4EC2-43E7-841B-B1083D9DC8CE}"/>
            </a:ext>
          </a:extLst>
        </xdr:cNvPr>
        <xdr:cNvSpPr/>
      </xdr:nvSpPr>
      <xdr:spPr>
        <a:xfrm>
          <a:off x="7029450" y="10340777"/>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50441</xdr:rowOff>
    </xdr:from>
    <xdr:to>
      <xdr:col>36</xdr:col>
      <xdr:colOff>165100</xdr:colOff>
      <xdr:row>60</xdr:row>
      <xdr:rowOff>152041</xdr:rowOff>
    </xdr:to>
    <xdr:sp macro="" textlink="">
      <xdr:nvSpPr>
        <xdr:cNvPr id="235" name="フローチャート: 判断 234">
          <a:extLst>
            <a:ext uri="{FF2B5EF4-FFF2-40B4-BE49-F238E27FC236}">
              <a16:creationId xmlns:a16="http://schemas.microsoft.com/office/drawing/2014/main" id="{6E8CC522-2732-4772-9F59-BB95C3AEB348}"/>
            </a:ext>
          </a:extLst>
        </xdr:cNvPr>
        <xdr:cNvSpPr/>
      </xdr:nvSpPr>
      <xdr:spPr>
        <a:xfrm>
          <a:off x="6231890" y="10341251"/>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8DD92DDC-DDD8-4DCF-A52C-59A17957B617}"/>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A267AFD6-993B-4475-986F-616B91EAF748}"/>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9BEB01B6-7582-4865-9928-C3B823AD7161}"/>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19FE713D-6572-485B-B227-568CABA0B69B}"/>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F81823EB-C811-4E95-BBF8-C5402FA6C045}"/>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3018</xdr:rowOff>
    </xdr:from>
    <xdr:to>
      <xdr:col>55</xdr:col>
      <xdr:colOff>50800</xdr:colOff>
      <xdr:row>63</xdr:row>
      <xdr:rowOff>104618</xdr:rowOff>
    </xdr:to>
    <xdr:sp macro="" textlink="">
      <xdr:nvSpPr>
        <xdr:cNvPr id="241" name="楕円 240">
          <a:extLst>
            <a:ext uri="{FF2B5EF4-FFF2-40B4-BE49-F238E27FC236}">
              <a16:creationId xmlns:a16="http://schemas.microsoft.com/office/drawing/2014/main" id="{9E47EB0F-5CEA-4FD7-9C28-B39BF4F3ADAF}"/>
            </a:ext>
          </a:extLst>
        </xdr:cNvPr>
        <xdr:cNvSpPr/>
      </xdr:nvSpPr>
      <xdr:spPr>
        <a:xfrm>
          <a:off x="9394190" y="10804368"/>
          <a:ext cx="9017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89395</xdr:rowOff>
    </xdr:from>
    <xdr:ext cx="378565" cy="259045"/>
    <xdr:sp macro="" textlink="">
      <xdr:nvSpPr>
        <xdr:cNvPr id="242" name="【橋りょう・トンネル】&#10;一人当たり有形固定資産（償却資産）額該当値テキスト">
          <a:extLst>
            <a:ext uri="{FF2B5EF4-FFF2-40B4-BE49-F238E27FC236}">
              <a16:creationId xmlns:a16="http://schemas.microsoft.com/office/drawing/2014/main" id="{A8A8CAF4-514A-458C-8DAC-D007C5B8B43E}"/>
            </a:ext>
          </a:extLst>
        </xdr:cNvPr>
        <xdr:cNvSpPr txBox="1"/>
      </xdr:nvSpPr>
      <xdr:spPr>
        <a:xfrm>
          <a:off x="9467850" y="107231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1892</xdr:rowOff>
    </xdr:from>
    <xdr:to>
      <xdr:col>50</xdr:col>
      <xdr:colOff>165100</xdr:colOff>
      <xdr:row>63</xdr:row>
      <xdr:rowOff>103492</xdr:rowOff>
    </xdr:to>
    <xdr:sp macro="" textlink="">
      <xdr:nvSpPr>
        <xdr:cNvPr id="243" name="楕円 242">
          <a:extLst>
            <a:ext uri="{FF2B5EF4-FFF2-40B4-BE49-F238E27FC236}">
              <a16:creationId xmlns:a16="http://schemas.microsoft.com/office/drawing/2014/main" id="{910BDD61-FD14-45DC-89FB-74A680652F25}"/>
            </a:ext>
          </a:extLst>
        </xdr:cNvPr>
        <xdr:cNvSpPr/>
      </xdr:nvSpPr>
      <xdr:spPr>
        <a:xfrm>
          <a:off x="8632190" y="10803242"/>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52692</xdr:rowOff>
    </xdr:from>
    <xdr:to>
      <xdr:col>55</xdr:col>
      <xdr:colOff>0</xdr:colOff>
      <xdr:row>63</xdr:row>
      <xdr:rowOff>53818</xdr:rowOff>
    </xdr:to>
    <xdr:cxnSp macro="">
      <xdr:nvCxnSpPr>
        <xdr:cNvPr id="244" name="直線コネクタ 243">
          <a:extLst>
            <a:ext uri="{FF2B5EF4-FFF2-40B4-BE49-F238E27FC236}">
              <a16:creationId xmlns:a16="http://schemas.microsoft.com/office/drawing/2014/main" id="{FA53AEDB-98DA-490B-BA28-DC23AD7C1234}"/>
            </a:ext>
          </a:extLst>
        </xdr:cNvPr>
        <xdr:cNvCxnSpPr/>
      </xdr:nvCxnSpPr>
      <xdr:spPr>
        <a:xfrm>
          <a:off x="8686800" y="10857852"/>
          <a:ext cx="742950" cy="1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1784</xdr:rowOff>
    </xdr:from>
    <xdr:to>
      <xdr:col>46</xdr:col>
      <xdr:colOff>38100</xdr:colOff>
      <xdr:row>63</xdr:row>
      <xdr:rowOff>103384</xdr:rowOff>
    </xdr:to>
    <xdr:sp macro="" textlink="">
      <xdr:nvSpPr>
        <xdr:cNvPr id="245" name="楕円 244">
          <a:extLst>
            <a:ext uri="{FF2B5EF4-FFF2-40B4-BE49-F238E27FC236}">
              <a16:creationId xmlns:a16="http://schemas.microsoft.com/office/drawing/2014/main" id="{3DC174F2-B344-403B-8D43-F27E13F0E8A9}"/>
            </a:ext>
          </a:extLst>
        </xdr:cNvPr>
        <xdr:cNvSpPr/>
      </xdr:nvSpPr>
      <xdr:spPr>
        <a:xfrm>
          <a:off x="7846060" y="10803134"/>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52584</xdr:rowOff>
    </xdr:from>
    <xdr:to>
      <xdr:col>50</xdr:col>
      <xdr:colOff>114300</xdr:colOff>
      <xdr:row>63</xdr:row>
      <xdr:rowOff>52692</xdr:rowOff>
    </xdr:to>
    <xdr:cxnSp macro="">
      <xdr:nvCxnSpPr>
        <xdr:cNvPr id="246" name="直線コネクタ 245">
          <a:extLst>
            <a:ext uri="{FF2B5EF4-FFF2-40B4-BE49-F238E27FC236}">
              <a16:creationId xmlns:a16="http://schemas.microsoft.com/office/drawing/2014/main" id="{4CC96EAA-730C-4412-AB05-C523EEDF9051}"/>
            </a:ext>
          </a:extLst>
        </xdr:cNvPr>
        <xdr:cNvCxnSpPr/>
      </xdr:nvCxnSpPr>
      <xdr:spPr>
        <a:xfrm>
          <a:off x="7889240" y="10857744"/>
          <a:ext cx="797560" cy="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1663</xdr:rowOff>
    </xdr:from>
    <xdr:to>
      <xdr:col>41</xdr:col>
      <xdr:colOff>101600</xdr:colOff>
      <xdr:row>63</xdr:row>
      <xdr:rowOff>103263</xdr:rowOff>
    </xdr:to>
    <xdr:sp macro="" textlink="">
      <xdr:nvSpPr>
        <xdr:cNvPr id="247" name="楕円 246">
          <a:extLst>
            <a:ext uri="{FF2B5EF4-FFF2-40B4-BE49-F238E27FC236}">
              <a16:creationId xmlns:a16="http://schemas.microsoft.com/office/drawing/2014/main" id="{17823A74-AF42-4275-A4CC-9741B5184DC5}"/>
            </a:ext>
          </a:extLst>
        </xdr:cNvPr>
        <xdr:cNvSpPr/>
      </xdr:nvSpPr>
      <xdr:spPr>
        <a:xfrm>
          <a:off x="7029450" y="10803013"/>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52463</xdr:rowOff>
    </xdr:from>
    <xdr:to>
      <xdr:col>45</xdr:col>
      <xdr:colOff>177800</xdr:colOff>
      <xdr:row>63</xdr:row>
      <xdr:rowOff>52584</xdr:rowOff>
    </xdr:to>
    <xdr:cxnSp macro="">
      <xdr:nvCxnSpPr>
        <xdr:cNvPr id="248" name="直線コネクタ 247">
          <a:extLst>
            <a:ext uri="{FF2B5EF4-FFF2-40B4-BE49-F238E27FC236}">
              <a16:creationId xmlns:a16="http://schemas.microsoft.com/office/drawing/2014/main" id="{8DCD6700-C9D6-4003-8EA7-6E7B179CB6DC}"/>
            </a:ext>
          </a:extLst>
        </xdr:cNvPr>
        <xdr:cNvCxnSpPr/>
      </xdr:nvCxnSpPr>
      <xdr:spPr>
        <a:xfrm>
          <a:off x="7084060" y="10857623"/>
          <a:ext cx="805180" cy="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1538</xdr:rowOff>
    </xdr:from>
    <xdr:to>
      <xdr:col>36</xdr:col>
      <xdr:colOff>165100</xdr:colOff>
      <xdr:row>63</xdr:row>
      <xdr:rowOff>103138</xdr:rowOff>
    </xdr:to>
    <xdr:sp macro="" textlink="">
      <xdr:nvSpPr>
        <xdr:cNvPr id="249" name="楕円 248">
          <a:extLst>
            <a:ext uri="{FF2B5EF4-FFF2-40B4-BE49-F238E27FC236}">
              <a16:creationId xmlns:a16="http://schemas.microsoft.com/office/drawing/2014/main" id="{9030910F-5538-4E64-993C-E829D38F5E24}"/>
            </a:ext>
          </a:extLst>
        </xdr:cNvPr>
        <xdr:cNvSpPr/>
      </xdr:nvSpPr>
      <xdr:spPr>
        <a:xfrm>
          <a:off x="6231890" y="10802888"/>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52338</xdr:rowOff>
    </xdr:from>
    <xdr:to>
      <xdr:col>41</xdr:col>
      <xdr:colOff>50800</xdr:colOff>
      <xdr:row>63</xdr:row>
      <xdr:rowOff>52463</xdr:rowOff>
    </xdr:to>
    <xdr:cxnSp macro="">
      <xdr:nvCxnSpPr>
        <xdr:cNvPr id="250" name="直線コネクタ 249">
          <a:extLst>
            <a:ext uri="{FF2B5EF4-FFF2-40B4-BE49-F238E27FC236}">
              <a16:creationId xmlns:a16="http://schemas.microsoft.com/office/drawing/2014/main" id="{2755BEC6-CDB8-444C-BFAE-FFBA4F0B73A2}"/>
            </a:ext>
          </a:extLst>
        </xdr:cNvPr>
        <xdr:cNvCxnSpPr/>
      </xdr:nvCxnSpPr>
      <xdr:spPr>
        <a:xfrm>
          <a:off x="6286500" y="10857498"/>
          <a:ext cx="797560" cy="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59</xdr:row>
      <xdr:rowOff>24344</xdr:rowOff>
    </xdr:from>
    <xdr:ext cx="534377" cy="259045"/>
    <xdr:sp macro="" textlink="">
      <xdr:nvSpPr>
        <xdr:cNvPr id="251" name="n_1aveValue【橋りょう・トンネル】&#10;一人当たり有形固定資産（償却資産）額">
          <a:extLst>
            <a:ext uri="{FF2B5EF4-FFF2-40B4-BE49-F238E27FC236}">
              <a16:creationId xmlns:a16="http://schemas.microsoft.com/office/drawing/2014/main" id="{E50F47C7-0F66-47A7-86D9-4D6A31A5961F}"/>
            </a:ext>
          </a:extLst>
        </xdr:cNvPr>
        <xdr:cNvSpPr txBox="1"/>
      </xdr:nvSpPr>
      <xdr:spPr>
        <a:xfrm>
          <a:off x="8422151" y="1013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58</xdr:row>
      <xdr:rowOff>164819</xdr:rowOff>
    </xdr:from>
    <xdr:ext cx="534377" cy="259045"/>
    <xdr:sp macro="" textlink="">
      <xdr:nvSpPr>
        <xdr:cNvPr id="252" name="n_2aveValue【橋りょう・トンネル】&#10;一人当たり有形固定資産（償却資産）額">
          <a:extLst>
            <a:ext uri="{FF2B5EF4-FFF2-40B4-BE49-F238E27FC236}">
              <a16:creationId xmlns:a16="http://schemas.microsoft.com/office/drawing/2014/main" id="{78BB022E-25B4-4BA3-B7A7-73E3312E4854}"/>
            </a:ext>
          </a:extLst>
        </xdr:cNvPr>
        <xdr:cNvSpPr txBox="1"/>
      </xdr:nvSpPr>
      <xdr:spPr>
        <a:xfrm>
          <a:off x="7641101" y="1011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58</xdr:row>
      <xdr:rowOff>168094</xdr:rowOff>
    </xdr:from>
    <xdr:ext cx="534377" cy="259045"/>
    <xdr:sp macro="" textlink="">
      <xdr:nvSpPr>
        <xdr:cNvPr id="253" name="n_3aveValue【橋りょう・トンネル】&#10;一人当たり有形固定資産（償却資産）額">
          <a:extLst>
            <a:ext uri="{FF2B5EF4-FFF2-40B4-BE49-F238E27FC236}">
              <a16:creationId xmlns:a16="http://schemas.microsoft.com/office/drawing/2014/main" id="{339FFD9A-0F62-493C-9787-E6E7FE5E4AF4}"/>
            </a:ext>
          </a:extLst>
        </xdr:cNvPr>
        <xdr:cNvSpPr txBox="1"/>
      </xdr:nvSpPr>
      <xdr:spPr>
        <a:xfrm>
          <a:off x="6854971" y="1011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58</xdr:row>
      <xdr:rowOff>168568</xdr:rowOff>
    </xdr:from>
    <xdr:ext cx="534377" cy="259045"/>
    <xdr:sp macro="" textlink="">
      <xdr:nvSpPr>
        <xdr:cNvPr id="254" name="n_4aveValue【橋りょう・トンネル】&#10;一人当たり有形固定資産（償却資産）額">
          <a:extLst>
            <a:ext uri="{FF2B5EF4-FFF2-40B4-BE49-F238E27FC236}">
              <a16:creationId xmlns:a16="http://schemas.microsoft.com/office/drawing/2014/main" id="{4E2163E3-4690-4F92-BB28-AE05CAC7533A}"/>
            </a:ext>
          </a:extLst>
        </xdr:cNvPr>
        <xdr:cNvSpPr txBox="1"/>
      </xdr:nvSpPr>
      <xdr:spPr>
        <a:xfrm>
          <a:off x="6038361" y="1011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102817</xdr:colOff>
      <xdr:row>63</xdr:row>
      <xdr:rowOff>94619</xdr:rowOff>
    </xdr:from>
    <xdr:ext cx="378565" cy="259045"/>
    <xdr:sp macro="" textlink="">
      <xdr:nvSpPr>
        <xdr:cNvPr id="255" name="n_1mainValue【橋りょう・トンネル】&#10;一人当たり有形固定資産（償却資産）額">
          <a:extLst>
            <a:ext uri="{FF2B5EF4-FFF2-40B4-BE49-F238E27FC236}">
              <a16:creationId xmlns:a16="http://schemas.microsoft.com/office/drawing/2014/main" id="{3F4645CC-E066-43A4-8827-BBC9F4EC29C8}"/>
            </a:ext>
          </a:extLst>
        </xdr:cNvPr>
        <xdr:cNvSpPr txBox="1"/>
      </xdr:nvSpPr>
      <xdr:spPr>
        <a:xfrm>
          <a:off x="8500057" y="10899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179017</xdr:colOff>
      <xdr:row>63</xdr:row>
      <xdr:rowOff>94511</xdr:rowOff>
    </xdr:from>
    <xdr:ext cx="378565" cy="259045"/>
    <xdr:sp macro="" textlink="">
      <xdr:nvSpPr>
        <xdr:cNvPr id="256" name="n_2mainValue【橋りょう・トンネル】&#10;一人当たり有形固定資産（償却資産）額">
          <a:extLst>
            <a:ext uri="{FF2B5EF4-FFF2-40B4-BE49-F238E27FC236}">
              <a16:creationId xmlns:a16="http://schemas.microsoft.com/office/drawing/2014/main" id="{E48CF81A-8471-4582-BCB1-21C6B3378C62}"/>
            </a:ext>
          </a:extLst>
        </xdr:cNvPr>
        <xdr:cNvSpPr txBox="1"/>
      </xdr:nvSpPr>
      <xdr:spPr>
        <a:xfrm>
          <a:off x="7719007" y="108996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52017</xdr:colOff>
      <xdr:row>63</xdr:row>
      <xdr:rowOff>94390</xdr:rowOff>
    </xdr:from>
    <xdr:ext cx="378565" cy="259045"/>
    <xdr:sp macro="" textlink="">
      <xdr:nvSpPr>
        <xdr:cNvPr id="257" name="n_3mainValue【橋りょう・トンネル】&#10;一人当たり有形固定資産（償却資産）額">
          <a:extLst>
            <a:ext uri="{FF2B5EF4-FFF2-40B4-BE49-F238E27FC236}">
              <a16:creationId xmlns:a16="http://schemas.microsoft.com/office/drawing/2014/main" id="{F3BE6DA4-B55C-4873-8882-A4F38702595B}"/>
            </a:ext>
          </a:extLst>
        </xdr:cNvPr>
        <xdr:cNvSpPr txBox="1"/>
      </xdr:nvSpPr>
      <xdr:spPr>
        <a:xfrm>
          <a:off x="6913827" y="10899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115517</xdr:colOff>
      <xdr:row>63</xdr:row>
      <xdr:rowOff>94265</xdr:rowOff>
    </xdr:from>
    <xdr:ext cx="378565" cy="259045"/>
    <xdr:sp macro="" textlink="">
      <xdr:nvSpPr>
        <xdr:cNvPr id="258" name="n_4mainValue【橋りょう・トンネル】&#10;一人当たり有形固定資産（償却資産）額">
          <a:extLst>
            <a:ext uri="{FF2B5EF4-FFF2-40B4-BE49-F238E27FC236}">
              <a16:creationId xmlns:a16="http://schemas.microsoft.com/office/drawing/2014/main" id="{137212F2-9C1C-40B1-BAB9-A9AF6FF6CE3A}"/>
            </a:ext>
          </a:extLst>
        </xdr:cNvPr>
        <xdr:cNvSpPr txBox="1"/>
      </xdr:nvSpPr>
      <xdr:spPr>
        <a:xfrm>
          <a:off x="6116267" y="108994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DF605FC9-9002-4DB6-A873-6CAD233EEE4C}"/>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94BF821D-C97E-41B4-8F87-2740C7D01E7B}"/>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70C11F70-B70E-43A1-9E84-89EB45B20AFE}"/>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65AE0E36-7D5E-4999-8A39-E89AF64E5BB1}"/>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58827EAF-B4E5-4EB3-A358-A604CA275270}"/>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35895CC1-CD14-461D-90E3-676A97F8611F}"/>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314FF861-5B5F-4D6D-A2BE-3CC8C7CD3739}"/>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1D2B9F6C-66D6-4DE3-84FB-3959D63D9F93}"/>
            </a:ext>
          </a:extLst>
        </xdr:cNvPr>
        <xdr:cNvSpPr/>
      </xdr:nvSpPr>
      <xdr:spPr>
        <a:xfrm>
          <a:off x="6858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3C32DE47-68A4-4362-A10B-72F733F24249}"/>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BB265D44-A147-4535-B16B-3F16CFE4C629}"/>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CD4DC0DD-CEA0-41CC-9EBF-0433C34A970E}"/>
            </a:ext>
          </a:extLst>
        </xdr:cNvPr>
        <xdr:cNvSpPr txBox="1"/>
      </xdr:nvSpPr>
      <xdr:spPr>
        <a:xfrm>
          <a:off x="273866"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0" name="直線コネクタ 269">
          <a:extLst>
            <a:ext uri="{FF2B5EF4-FFF2-40B4-BE49-F238E27FC236}">
              <a16:creationId xmlns:a16="http://schemas.microsoft.com/office/drawing/2014/main" id="{69075416-84FC-4BAA-AB83-D6445F27904D}"/>
            </a:ext>
          </a:extLst>
        </xdr:cNvPr>
        <xdr:cNvCxnSpPr/>
      </xdr:nvCxnSpPr>
      <xdr:spPr>
        <a:xfrm>
          <a:off x="685800" y="1478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1" name="テキスト ボックス 270">
          <a:extLst>
            <a:ext uri="{FF2B5EF4-FFF2-40B4-BE49-F238E27FC236}">
              <a16:creationId xmlns:a16="http://schemas.microsoft.com/office/drawing/2014/main" id="{880AC3E8-D6C4-476A-8DA6-4C7AC33C1D5A}"/>
            </a:ext>
          </a:extLst>
        </xdr:cNvPr>
        <xdr:cNvSpPr txBox="1"/>
      </xdr:nvSpPr>
      <xdr:spPr>
        <a:xfrm>
          <a:off x="273866" y="1463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2" name="直線コネクタ 271">
          <a:extLst>
            <a:ext uri="{FF2B5EF4-FFF2-40B4-BE49-F238E27FC236}">
              <a16:creationId xmlns:a16="http://schemas.microsoft.com/office/drawing/2014/main" id="{70EB8C37-D832-4162-B2D7-A5EE70BC3981}"/>
            </a:ext>
          </a:extLst>
        </xdr:cNvPr>
        <xdr:cNvCxnSpPr/>
      </xdr:nvCxnSpPr>
      <xdr:spPr>
        <a:xfrm>
          <a:off x="685800" y="1432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3" name="テキスト ボックス 272">
          <a:extLst>
            <a:ext uri="{FF2B5EF4-FFF2-40B4-BE49-F238E27FC236}">
              <a16:creationId xmlns:a16="http://schemas.microsoft.com/office/drawing/2014/main" id="{7A70778E-5E79-43C9-AC50-87BBC76F0F11}"/>
            </a:ext>
          </a:extLst>
        </xdr:cNvPr>
        <xdr:cNvSpPr txBox="1"/>
      </xdr:nvSpPr>
      <xdr:spPr>
        <a:xfrm>
          <a:off x="343701" y="141852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4" name="直線コネクタ 273">
          <a:extLst>
            <a:ext uri="{FF2B5EF4-FFF2-40B4-BE49-F238E27FC236}">
              <a16:creationId xmlns:a16="http://schemas.microsoft.com/office/drawing/2014/main" id="{14BB3DD5-A41A-4DC5-9967-4F1E8E253189}"/>
            </a:ext>
          </a:extLst>
        </xdr:cNvPr>
        <xdr:cNvCxnSpPr/>
      </xdr:nvCxnSpPr>
      <xdr:spPr>
        <a:xfrm>
          <a:off x="685800" y="1386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5" name="テキスト ボックス 274">
          <a:extLst>
            <a:ext uri="{FF2B5EF4-FFF2-40B4-BE49-F238E27FC236}">
              <a16:creationId xmlns:a16="http://schemas.microsoft.com/office/drawing/2014/main" id="{0710C426-AD81-4AF1-B3DF-8BEC58268665}"/>
            </a:ext>
          </a:extLst>
        </xdr:cNvPr>
        <xdr:cNvSpPr txBox="1"/>
      </xdr:nvSpPr>
      <xdr:spPr>
        <a:xfrm>
          <a:off x="343701" y="137280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6" name="直線コネクタ 275">
          <a:extLst>
            <a:ext uri="{FF2B5EF4-FFF2-40B4-BE49-F238E27FC236}">
              <a16:creationId xmlns:a16="http://schemas.microsoft.com/office/drawing/2014/main" id="{D59CF292-E403-4D1B-B295-37A31CC0DD54}"/>
            </a:ext>
          </a:extLst>
        </xdr:cNvPr>
        <xdr:cNvCxnSpPr/>
      </xdr:nvCxnSpPr>
      <xdr:spPr>
        <a:xfrm>
          <a:off x="685800" y="1341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7" name="テキスト ボックス 276">
          <a:extLst>
            <a:ext uri="{FF2B5EF4-FFF2-40B4-BE49-F238E27FC236}">
              <a16:creationId xmlns:a16="http://schemas.microsoft.com/office/drawing/2014/main" id="{E86569AD-57A3-45EE-AD84-8387267AB789}"/>
            </a:ext>
          </a:extLst>
        </xdr:cNvPr>
        <xdr:cNvSpPr txBox="1"/>
      </xdr:nvSpPr>
      <xdr:spPr>
        <a:xfrm>
          <a:off x="343701" y="132670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a:extLst>
            <a:ext uri="{FF2B5EF4-FFF2-40B4-BE49-F238E27FC236}">
              <a16:creationId xmlns:a16="http://schemas.microsoft.com/office/drawing/2014/main" id="{66344C8D-7653-4612-AA6F-67071E58C1C4}"/>
            </a:ext>
          </a:extLst>
        </xdr:cNvPr>
        <xdr:cNvCxnSpPr/>
      </xdr:nvCxnSpPr>
      <xdr:spPr>
        <a:xfrm>
          <a:off x="6858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9" name="テキスト ボックス 278">
          <a:extLst>
            <a:ext uri="{FF2B5EF4-FFF2-40B4-BE49-F238E27FC236}">
              <a16:creationId xmlns:a16="http://schemas.microsoft.com/office/drawing/2014/main" id="{1AE40A97-119B-48FB-BD73-EFBF7675108A}"/>
            </a:ext>
          </a:extLst>
        </xdr:cNvPr>
        <xdr:cNvSpPr txBox="1"/>
      </xdr:nvSpPr>
      <xdr:spPr>
        <a:xfrm>
          <a:off x="343701" y="12813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公営住宅】&#10;有形固定資産減価償却率グラフ枠">
          <a:extLst>
            <a:ext uri="{FF2B5EF4-FFF2-40B4-BE49-F238E27FC236}">
              <a16:creationId xmlns:a16="http://schemas.microsoft.com/office/drawing/2014/main" id="{67241A73-16BC-421A-962A-928F3BC2006A}"/>
            </a:ext>
          </a:extLst>
        </xdr:cNvPr>
        <xdr:cNvSpPr/>
      </xdr:nvSpPr>
      <xdr:spPr>
        <a:xfrm>
          <a:off x="6858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115824</xdr:rowOff>
    </xdr:from>
    <xdr:to>
      <xdr:col>24</xdr:col>
      <xdr:colOff>62865</xdr:colOff>
      <xdr:row>86</xdr:row>
      <xdr:rowOff>38100</xdr:rowOff>
    </xdr:to>
    <xdr:cxnSp macro="">
      <xdr:nvCxnSpPr>
        <xdr:cNvPr id="281" name="直線コネクタ 280">
          <a:extLst>
            <a:ext uri="{FF2B5EF4-FFF2-40B4-BE49-F238E27FC236}">
              <a16:creationId xmlns:a16="http://schemas.microsoft.com/office/drawing/2014/main" id="{48CE2FED-102A-4FD7-B867-DD3E4BDE6F3C}"/>
            </a:ext>
          </a:extLst>
        </xdr:cNvPr>
        <xdr:cNvCxnSpPr/>
      </xdr:nvCxnSpPr>
      <xdr:spPr>
        <a:xfrm flipV="1">
          <a:off x="4173855" y="13317474"/>
          <a:ext cx="0" cy="1465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2" name="【公営住宅】&#10;有形固定資産減価償却率最小値テキスト">
          <a:extLst>
            <a:ext uri="{FF2B5EF4-FFF2-40B4-BE49-F238E27FC236}">
              <a16:creationId xmlns:a16="http://schemas.microsoft.com/office/drawing/2014/main" id="{B1FF4DB2-14A4-425E-BD02-DD4B6548BE43}"/>
            </a:ext>
          </a:extLst>
        </xdr:cNvPr>
        <xdr:cNvSpPr txBox="1"/>
      </xdr:nvSpPr>
      <xdr:spPr>
        <a:xfrm>
          <a:off x="4212590" y="1478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3" name="直線コネクタ 282">
          <a:extLst>
            <a:ext uri="{FF2B5EF4-FFF2-40B4-BE49-F238E27FC236}">
              <a16:creationId xmlns:a16="http://schemas.microsoft.com/office/drawing/2014/main" id="{E7EA25DC-B561-44C3-864E-D4AF8869721F}"/>
            </a:ext>
          </a:extLst>
        </xdr:cNvPr>
        <xdr:cNvCxnSpPr/>
      </xdr:nvCxnSpPr>
      <xdr:spPr>
        <a:xfrm>
          <a:off x="4112260" y="147828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62501</xdr:rowOff>
    </xdr:from>
    <xdr:ext cx="405111" cy="259045"/>
    <xdr:sp macro="" textlink="">
      <xdr:nvSpPr>
        <xdr:cNvPr id="284" name="【公営住宅】&#10;有形固定資産減価償却率最大値テキスト">
          <a:extLst>
            <a:ext uri="{FF2B5EF4-FFF2-40B4-BE49-F238E27FC236}">
              <a16:creationId xmlns:a16="http://schemas.microsoft.com/office/drawing/2014/main" id="{61BEF009-CD54-4AC4-88DF-6823F79DB639}"/>
            </a:ext>
          </a:extLst>
        </xdr:cNvPr>
        <xdr:cNvSpPr txBox="1"/>
      </xdr:nvSpPr>
      <xdr:spPr>
        <a:xfrm>
          <a:off x="4212590" y="13088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115824</xdr:rowOff>
    </xdr:from>
    <xdr:to>
      <xdr:col>24</xdr:col>
      <xdr:colOff>152400</xdr:colOff>
      <xdr:row>77</xdr:row>
      <xdr:rowOff>115824</xdr:rowOff>
    </xdr:to>
    <xdr:cxnSp macro="">
      <xdr:nvCxnSpPr>
        <xdr:cNvPr id="285" name="直線コネクタ 284">
          <a:extLst>
            <a:ext uri="{FF2B5EF4-FFF2-40B4-BE49-F238E27FC236}">
              <a16:creationId xmlns:a16="http://schemas.microsoft.com/office/drawing/2014/main" id="{35E4E805-0D97-408F-A8F1-666668C9ADBB}"/>
            </a:ext>
          </a:extLst>
        </xdr:cNvPr>
        <xdr:cNvCxnSpPr/>
      </xdr:nvCxnSpPr>
      <xdr:spPr>
        <a:xfrm>
          <a:off x="4112260" y="133174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108475</xdr:rowOff>
    </xdr:from>
    <xdr:ext cx="405111" cy="259045"/>
    <xdr:sp macro="" textlink="">
      <xdr:nvSpPr>
        <xdr:cNvPr id="286" name="【公営住宅】&#10;有形固定資産減価償却率平均値テキスト">
          <a:extLst>
            <a:ext uri="{FF2B5EF4-FFF2-40B4-BE49-F238E27FC236}">
              <a16:creationId xmlns:a16="http://schemas.microsoft.com/office/drawing/2014/main" id="{271B3671-8CBE-42C5-9A7C-C45406D25AD1}"/>
            </a:ext>
          </a:extLst>
        </xdr:cNvPr>
        <xdr:cNvSpPr txBox="1"/>
      </xdr:nvSpPr>
      <xdr:spPr>
        <a:xfrm>
          <a:off x="4212590" y="138225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85598</xdr:rowOff>
    </xdr:from>
    <xdr:to>
      <xdr:col>24</xdr:col>
      <xdr:colOff>114300</xdr:colOff>
      <xdr:row>82</xdr:row>
      <xdr:rowOff>15748</xdr:rowOff>
    </xdr:to>
    <xdr:sp macro="" textlink="">
      <xdr:nvSpPr>
        <xdr:cNvPr id="287" name="フローチャート: 判断 286">
          <a:extLst>
            <a:ext uri="{FF2B5EF4-FFF2-40B4-BE49-F238E27FC236}">
              <a16:creationId xmlns:a16="http://schemas.microsoft.com/office/drawing/2014/main" id="{0428BF72-BB4B-4AA0-BCDF-101A74D04C3B}"/>
            </a:ext>
          </a:extLst>
        </xdr:cNvPr>
        <xdr:cNvSpPr/>
      </xdr:nvSpPr>
      <xdr:spPr>
        <a:xfrm>
          <a:off x="4131310" y="13974953"/>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46737</xdr:rowOff>
    </xdr:from>
    <xdr:to>
      <xdr:col>20</xdr:col>
      <xdr:colOff>38100</xdr:colOff>
      <xdr:row>81</xdr:row>
      <xdr:rowOff>148337</xdr:rowOff>
    </xdr:to>
    <xdr:sp macro="" textlink="">
      <xdr:nvSpPr>
        <xdr:cNvPr id="288" name="フローチャート: 判断 287">
          <a:extLst>
            <a:ext uri="{FF2B5EF4-FFF2-40B4-BE49-F238E27FC236}">
              <a16:creationId xmlns:a16="http://schemas.microsoft.com/office/drawing/2014/main" id="{3873B973-67DB-48E0-96E7-DBCD8EEC096C}"/>
            </a:ext>
          </a:extLst>
        </xdr:cNvPr>
        <xdr:cNvSpPr/>
      </xdr:nvSpPr>
      <xdr:spPr>
        <a:xfrm>
          <a:off x="3388360" y="1393609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10161</xdr:rowOff>
    </xdr:from>
    <xdr:to>
      <xdr:col>15</xdr:col>
      <xdr:colOff>101600</xdr:colOff>
      <xdr:row>81</xdr:row>
      <xdr:rowOff>111761</xdr:rowOff>
    </xdr:to>
    <xdr:sp macro="" textlink="">
      <xdr:nvSpPr>
        <xdr:cNvPr id="289" name="フローチャート: 判断 288">
          <a:extLst>
            <a:ext uri="{FF2B5EF4-FFF2-40B4-BE49-F238E27FC236}">
              <a16:creationId xmlns:a16="http://schemas.microsoft.com/office/drawing/2014/main" id="{CC9C0519-98A5-46DB-A373-443BC724348A}"/>
            </a:ext>
          </a:extLst>
        </xdr:cNvPr>
        <xdr:cNvSpPr/>
      </xdr:nvSpPr>
      <xdr:spPr>
        <a:xfrm>
          <a:off x="2571750" y="13899516"/>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147320</xdr:rowOff>
    </xdr:from>
    <xdr:to>
      <xdr:col>10</xdr:col>
      <xdr:colOff>165100</xdr:colOff>
      <xdr:row>81</xdr:row>
      <xdr:rowOff>77470</xdr:rowOff>
    </xdr:to>
    <xdr:sp macro="" textlink="">
      <xdr:nvSpPr>
        <xdr:cNvPr id="290" name="フローチャート: 判断 289">
          <a:extLst>
            <a:ext uri="{FF2B5EF4-FFF2-40B4-BE49-F238E27FC236}">
              <a16:creationId xmlns:a16="http://schemas.microsoft.com/office/drawing/2014/main" id="{20689721-3E9B-4213-962D-B9A6AA5468AB}"/>
            </a:ext>
          </a:extLst>
        </xdr:cNvPr>
        <xdr:cNvSpPr/>
      </xdr:nvSpPr>
      <xdr:spPr>
        <a:xfrm>
          <a:off x="1774190" y="1386141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124461</xdr:rowOff>
    </xdr:from>
    <xdr:to>
      <xdr:col>6</xdr:col>
      <xdr:colOff>38100</xdr:colOff>
      <xdr:row>81</xdr:row>
      <xdr:rowOff>54611</xdr:rowOff>
    </xdr:to>
    <xdr:sp macro="" textlink="">
      <xdr:nvSpPr>
        <xdr:cNvPr id="291" name="フローチャート: 判断 290">
          <a:extLst>
            <a:ext uri="{FF2B5EF4-FFF2-40B4-BE49-F238E27FC236}">
              <a16:creationId xmlns:a16="http://schemas.microsoft.com/office/drawing/2014/main" id="{676BF067-2C2E-4FA3-B72A-D455CE9285CC}"/>
            </a:ext>
          </a:extLst>
        </xdr:cNvPr>
        <xdr:cNvSpPr/>
      </xdr:nvSpPr>
      <xdr:spPr>
        <a:xfrm>
          <a:off x="988060" y="1384236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E882E749-B299-4622-900F-83098825FCF6}"/>
            </a:ext>
          </a:extLst>
        </xdr:cNvPr>
        <xdr:cNvSpPr txBox="1"/>
      </xdr:nvSpPr>
      <xdr:spPr>
        <a:xfrm>
          <a:off x="40030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AE4E7B69-6E0C-43E3-96C3-EE5E58154287}"/>
            </a:ext>
          </a:extLst>
        </xdr:cNvPr>
        <xdr:cNvSpPr txBox="1"/>
      </xdr:nvSpPr>
      <xdr:spPr>
        <a:xfrm>
          <a:off x="32600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F8373BE9-5CD8-46DF-AF3F-6250C631411E}"/>
            </a:ext>
          </a:extLst>
        </xdr:cNvPr>
        <xdr:cNvSpPr txBox="1"/>
      </xdr:nvSpPr>
      <xdr:spPr>
        <a:xfrm>
          <a:off x="24549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3641254D-D8BD-4576-8F93-3C395F94CFEC}"/>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5B23BA14-784D-41C9-AB6A-FBA3BBD30014}"/>
            </a:ext>
          </a:extLst>
        </xdr:cNvPr>
        <xdr:cNvSpPr txBox="1"/>
      </xdr:nvSpPr>
      <xdr:spPr>
        <a:xfrm>
          <a:off x="859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76454</xdr:rowOff>
    </xdr:from>
    <xdr:to>
      <xdr:col>24</xdr:col>
      <xdr:colOff>114300</xdr:colOff>
      <xdr:row>83</xdr:row>
      <xdr:rowOff>6604</xdr:rowOff>
    </xdr:to>
    <xdr:sp macro="" textlink="">
      <xdr:nvSpPr>
        <xdr:cNvPr id="297" name="楕円 296">
          <a:extLst>
            <a:ext uri="{FF2B5EF4-FFF2-40B4-BE49-F238E27FC236}">
              <a16:creationId xmlns:a16="http://schemas.microsoft.com/office/drawing/2014/main" id="{3EBC0298-A327-424D-85E5-A29107D59C57}"/>
            </a:ext>
          </a:extLst>
        </xdr:cNvPr>
        <xdr:cNvSpPr/>
      </xdr:nvSpPr>
      <xdr:spPr>
        <a:xfrm>
          <a:off x="4131310" y="14135354"/>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54881</xdr:rowOff>
    </xdr:from>
    <xdr:ext cx="405111" cy="259045"/>
    <xdr:sp macro="" textlink="">
      <xdr:nvSpPr>
        <xdr:cNvPr id="298" name="【公営住宅】&#10;有形固定資産減価償却率該当値テキスト">
          <a:extLst>
            <a:ext uri="{FF2B5EF4-FFF2-40B4-BE49-F238E27FC236}">
              <a16:creationId xmlns:a16="http://schemas.microsoft.com/office/drawing/2014/main" id="{78C930D5-3A6D-4F0E-B897-ADF4A4261DF9}"/>
            </a:ext>
          </a:extLst>
        </xdr:cNvPr>
        <xdr:cNvSpPr txBox="1"/>
      </xdr:nvSpPr>
      <xdr:spPr>
        <a:xfrm>
          <a:off x="4212590" y="14117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37592</xdr:rowOff>
    </xdr:from>
    <xdr:to>
      <xdr:col>20</xdr:col>
      <xdr:colOff>38100</xdr:colOff>
      <xdr:row>82</xdr:row>
      <xdr:rowOff>139192</xdr:rowOff>
    </xdr:to>
    <xdr:sp macro="" textlink="">
      <xdr:nvSpPr>
        <xdr:cNvPr id="299" name="楕円 298">
          <a:extLst>
            <a:ext uri="{FF2B5EF4-FFF2-40B4-BE49-F238E27FC236}">
              <a16:creationId xmlns:a16="http://schemas.microsoft.com/office/drawing/2014/main" id="{FFA5F34C-117D-4649-B7EF-A5A4BDDFF9BE}"/>
            </a:ext>
          </a:extLst>
        </xdr:cNvPr>
        <xdr:cNvSpPr/>
      </xdr:nvSpPr>
      <xdr:spPr>
        <a:xfrm>
          <a:off x="3388360" y="1409649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88392</xdr:rowOff>
    </xdr:from>
    <xdr:to>
      <xdr:col>24</xdr:col>
      <xdr:colOff>63500</xdr:colOff>
      <xdr:row>82</xdr:row>
      <xdr:rowOff>127254</xdr:rowOff>
    </xdr:to>
    <xdr:cxnSp macro="">
      <xdr:nvCxnSpPr>
        <xdr:cNvPr id="300" name="直線コネクタ 299">
          <a:extLst>
            <a:ext uri="{FF2B5EF4-FFF2-40B4-BE49-F238E27FC236}">
              <a16:creationId xmlns:a16="http://schemas.microsoft.com/office/drawing/2014/main" id="{BD805AD4-2E1A-454C-8DD9-DB0F0CCB2113}"/>
            </a:ext>
          </a:extLst>
        </xdr:cNvPr>
        <xdr:cNvCxnSpPr/>
      </xdr:nvCxnSpPr>
      <xdr:spPr>
        <a:xfrm>
          <a:off x="3431540" y="14151102"/>
          <a:ext cx="74295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167894</xdr:rowOff>
    </xdr:from>
    <xdr:to>
      <xdr:col>15</xdr:col>
      <xdr:colOff>101600</xdr:colOff>
      <xdr:row>82</xdr:row>
      <xdr:rowOff>98044</xdr:rowOff>
    </xdr:to>
    <xdr:sp macro="" textlink="">
      <xdr:nvSpPr>
        <xdr:cNvPr id="301" name="楕円 300">
          <a:extLst>
            <a:ext uri="{FF2B5EF4-FFF2-40B4-BE49-F238E27FC236}">
              <a16:creationId xmlns:a16="http://schemas.microsoft.com/office/drawing/2014/main" id="{3F2E1550-329C-4EDB-AF24-25D459541046}"/>
            </a:ext>
          </a:extLst>
        </xdr:cNvPr>
        <xdr:cNvSpPr/>
      </xdr:nvSpPr>
      <xdr:spPr>
        <a:xfrm>
          <a:off x="2571750" y="14059154"/>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47244</xdr:rowOff>
    </xdr:from>
    <xdr:to>
      <xdr:col>19</xdr:col>
      <xdr:colOff>177800</xdr:colOff>
      <xdr:row>82</xdr:row>
      <xdr:rowOff>88392</xdr:rowOff>
    </xdr:to>
    <xdr:cxnSp macro="">
      <xdr:nvCxnSpPr>
        <xdr:cNvPr id="302" name="直線コネクタ 301">
          <a:extLst>
            <a:ext uri="{FF2B5EF4-FFF2-40B4-BE49-F238E27FC236}">
              <a16:creationId xmlns:a16="http://schemas.microsoft.com/office/drawing/2014/main" id="{AECF49BF-EAE1-4B20-ABC3-AC0F11FDAE16}"/>
            </a:ext>
          </a:extLst>
        </xdr:cNvPr>
        <xdr:cNvCxnSpPr/>
      </xdr:nvCxnSpPr>
      <xdr:spPr>
        <a:xfrm>
          <a:off x="2626360" y="14108049"/>
          <a:ext cx="805180" cy="4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119887</xdr:rowOff>
    </xdr:from>
    <xdr:to>
      <xdr:col>10</xdr:col>
      <xdr:colOff>165100</xdr:colOff>
      <xdr:row>82</xdr:row>
      <xdr:rowOff>50037</xdr:rowOff>
    </xdr:to>
    <xdr:sp macro="" textlink="">
      <xdr:nvSpPr>
        <xdr:cNvPr id="303" name="楕円 302">
          <a:extLst>
            <a:ext uri="{FF2B5EF4-FFF2-40B4-BE49-F238E27FC236}">
              <a16:creationId xmlns:a16="http://schemas.microsoft.com/office/drawing/2014/main" id="{C1C3A730-CB08-423F-9F60-386FADFC5074}"/>
            </a:ext>
          </a:extLst>
        </xdr:cNvPr>
        <xdr:cNvSpPr/>
      </xdr:nvSpPr>
      <xdr:spPr>
        <a:xfrm>
          <a:off x="1774190" y="14009242"/>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170687</xdr:rowOff>
    </xdr:from>
    <xdr:to>
      <xdr:col>15</xdr:col>
      <xdr:colOff>50800</xdr:colOff>
      <xdr:row>82</xdr:row>
      <xdr:rowOff>47244</xdr:rowOff>
    </xdr:to>
    <xdr:cxnSp macro="">
      <xdr:nvCxnSpPr>
        <xdr:cNvPr id="304" name="直線コネクタ 303">
          <a:extLst>
            <a:ext uri="{FF2B5EF4-FFF2-40B4-BE49-F238E27FC236}">
              <a16:creationId xmlns:a16="http://schemas.microsoft.com/office/drawing/2014/main" id="{0AE63829-7019-4D0B-A6EF-9DFA41CD6AF4}"/>
            </a:ext>
          </a:extLst>
        </xdr:cNvPr>
        <xdr:cNvCxnSpPr/>
      </xdr:nvCxnSpPr>
      <xdr:spPr>
        <a:xfrm>
          <a:off x="1828800" y="14061947"/>
          <a:ext cx="797560" cy="46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154178</xdr:rowOff>
    </xdr:from>
    <xdr:to>
      <xdr:col>6</xdr:col>
      <xdr:colOff>38100</xdr:colOff>
      <xdr:row>82</xdr:row>
      <xdr:rowOff>84328</xdr:rowOff>
    </xdr:to>
    <xdr:sp macro="" textlink="">
      <xdr:nvSpPr>
        <xdr:cNvPr id="305" name="楕円 304">
          <a:extLst>
            <a:ext uri="{FF2B5EF4-FFF2-40B4-BE49-F238E27FC236}">
              <a16:creationId xmlns:a16="http://schemas.microsoft.com/office/drawing/2014/main" id="{3F25936E-C2FB-4E28-AB87-3701C4A9CCC4}"/>
            </a:ext>
          </a:extLst>
        </xdr:cNvPr>
        <xdr:cNvSpPr/>
      </xdr:nvSpPr>
      <xdr:spPr>
        <a:xfrm>
          <a:off x="988060" y="14041628"/>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170687</xdr:rowOff>
    </xdr:from>
    <xdr:to>
      <xdr:col>10</xdr:col>
      <xdr:colOff>114300</xdr:colOff>
      <xdr:row>82</xdr:row>
      <xdr:rowOff>33528</xdr:rowOff>
    </xdr:to>
    <xdr:cxnSp macro="">
      <xdr:nvCxnSpPr>
        <xdr:cNvPr id="306" name="直線コネクタ 305">
          <a:extLst>
            <a:ext uri="{FF2B5EF4-FFF2-40B4-BE49-F238E27FC236}">
              <a16:creationId xmlns:a16="http://schemas.microsoft.com/office/drawing/2014/main" id="{A58E4F28-C122-44A8-A187-EC1CB6D04E12}"/>
            </a:ext>
          </a:extLst>
        </xdr:cNvPr>
        <xdr:cNvCxnSpPr/>
      </xdr:nvCxnSpPr>
      <xdr:spPr>
        <a:xfrm flipV="1">
          <a:off x="1031240" y="14061947"/>
          <a:ext cx="797560" cy="28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164864</xdr:rowOff>
    </xdr:from>
    <xdr:ext cx="405111" cy="259045"/>
    <xdr:sp macro="" textlink="">
      <xdr:nvSpPr>
        <xdr:cNvPr id="307" name="n_1aveValue【公営住宅】&#10;有形固定資産減価償却率">
          <a:extLst>
            <a:ext uri="{FF2B5EF4-FFF2-40B4-BE49-F238E27FC236}">
              <a16:creationId xmlns:a16="http://schemas.microsoft.com/office/drawing/2014/main" id="{8D2DC0F6-6718-414B-BD4B-6FE7D572028F}"/>
            </a:ext>
          </a:extLst>
        </xdr:cNvPr>
        <xdr:cNvSpPr txBox="1"/>
      </xdr:nvSpPr>
      <xdr:spPr>
        <a:xfrm>
          <a:off x="3239144" y="13713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128288</xdr:rowOff>
    </xdr:from>
    <xdr:ext cx="405111" cy="259045"/>
    <xdr:sp macro="" textlink="">
      <xdr:nvSpPr>
        <xdr:cNvPr id="308" name="n_2aveValue【公営住宅】&#10;有形固定資産減価償却率">
          <a:extLst>
            <a:ext uri="{FF2B5EF4-FFF2-40B4-BE49-F238E27FC236}">
              <a16:creationId xmlns:a16="http://schemas.microsoft.com/office/drawing/2014/main" id="{00E5B3C5-BFD5-4519-95A4-3EBA5D61080D}"/>
            </a:ext>
          </a:extLst>
        </xdr:cNvPr>
        <xdr:cNvSpPr txBox="1"/>
      </xdr:nvSpPr>
      <xdr:spPr>
        <a:xfrm>
          <a:off x="2439044" y="13676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93997</xdr:rowOff>
    </xdr:from>
    <xdr:ext cx="405111" cy="259045"/>
    <xdr:sp macro="" textlink="">
      <xdr:nvSpPr>
        <xdr:cNvPr id="309" name="n_3aveValue【公営住宅】&#10;有形固定資産減価償却率">
          <a:extLst>
            <a:ext uri="{FF2B5EF4-FFF2-40B4-BE49-F238E27FC236}">
              <a16:creationId xmlns:a16="http://schemas.microsoft.com/office/drawing/2014/main" id="{55EF3117-D95C-4DD7-8AC5-357B0B85BB34}"/>
            </a:ext>
          </a:extLst>
        </xdr:cNvPr>
        <xdr:cNvSpPr txBox="1"/>
      </xdr:nvSpPr>
      <xdr:spPr>
        <a:xfrm>
          <a:off x="1641484" y="1364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71138</xdr:rowOff>
    </xdr:from>
    <xdr:ext cx="405111" cy="259045"/>
    <xdr:sp macro="" textlink="">
      <xdr:nvSpPr>
        <xdr:cNvPr id="310" name="n_4aveValue【公営住宅】&#10;有形固定資産減価償却率">
          <a:extLst>
            <a:ext uri="{FF2B5EF4-FFF2-40B4-BE49-F238E27FC236}">
              <a16:creationId xmlns:a16="http://schemas.microsoft.com/office/drawing/2014/main" id="{41D7EB0F-3216-4166-8899-EBC4D59971BC}"/>
            </a:ext>
          </a:extLst>
        </xdr:cNvPr>
        <xdr:cNvSpPr txBox="1"/>
      </xdr:nvSpPr>
      <xdr:spPr>
        <a:xfrm>
          <a:off x="855354" y="13613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130319</xdr:rowOff>
    </xdr:from>
    <xdr:ext cx="405111" cy="259045"/>
    <xdr:sp macro="" textlink="">
      <xdr:nvSpPr>
        <xdr:cNvPr id="311" name="n_1mainValue【公営住宅】&#10;有形固定資産減価償却率">
          <a:extLst>
            <a:ext uri="{FF2B5EF4-FFF2-40B4-BE49-F238E27FC236}">
              <a16:creationId xmlns:a16="http://schemas.microsoft.com/office/drawing/2014/main" id="{5B257190-2887-4957-A06E-0252E6ACC94C}"/>
            </a:ext>
          </a:extLst>
        </xdr:cNvPr>
        <xdr:cNvSpPr txBox="1"/>
      </xdr:nvSpPr>
      <xdr:spPr>
        <a:xfrm>
          <a:off x="3239144" y="14193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89171</xdr:rowOff>
    </xdr:from>
    <xdr:ext cx="405111" cy="259045"/>
    <xdr:sp macro="" textlink="">
      <xdr:nvSpPr>
        <xdr:cNvPr id="312" name="n_2mainValue【公営住宅】&#10;有形固定資産減価償却率">
          <a:extLst>
            <a:ext uri="{FF2B5EF4-FFF2-40B4-BE49-F238E27FC236}">
              <a16:creationId xmlns:a16="http://schemas.microsoft.com/office/drawing/2014/main" id="{D5D1C344-4651-4359-B94B-6306F04A5C4C}"/>
            </a:ext>
          </a:extLst>
        </xdr:cNvPr>
        <xdr:cNvSpPr txBox="1"/>
      </xdr:nvSpPr>
      <xdr:spPr>
        <a:xfrm>
          <a:off x="2439044" y="14151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41164</xdr:rowOff>
    </xdr:from>
    <xdr:ext cx="405111" cy="259045"/>
    <xdr:sp macro="" textlink="">
      <xdr:nvSpPr>
        <xdr:cNvPr id="313" name="n_3mainValue【公営住宅】&#10;有形固定資産減価償却率">
          <a:extLst>
            <a:ext uri="{FF2B5EF4-FFF2-40B4-BE49-F238E27FC236}">
              <a16:creationId xmlns:a16="http://schemas.microsoft.com/office/drawing/2014/main" id="{29AAE09B-28E1-4693-B308-0278F77BACA1}"/>
            </a:ext>
          </a:extLst>
        </xdr:cNvPr>
        <xdr:cNvSpPr txBox="1"/>
      </xdr:nvSpPr>
      <xdr:spPr>
        <a:xfrm>
          <a:off x="1641484" y="14100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75455</xdr:rowOff>
    </xdr:from>
    <xdr:ext cx="405111" cy="259045"/>
    <xdr:sp macro="" textlink="">
      <xdr:nvSpPr>
        <xdr:cNvPr id="314" name="n_4mainValue【公営住宅】&#10;有形固定資産減価償却率">
          <a:extLst>
            <a:ext uri="{FF2B5EF4-FFF2-40B4-BE49-F238E27FC236}">
              <a16:creationId xmlns:a16="http://schemas.microsoft.com/office/drawing/2014/main" id="{9EA3E812-64E6-4957-AAAE-1E683E5D28FE}"/>
            </a:ext>
          </a:extLst>
        </xdr:cNvPr>
        <xdr:cNvSpPr txBox="1"/>
      </xdr:nvSpPr>
      <xdr:spPr>
        <a:xfrm>
          <a:off x="855354" y="14134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a:extLst>
            <a:ext uri="{FF2B5EF4-FFF2-40B4-BE49-F238E27FC236}">
              <a16:creationId xmlns:a16="http://schemas.microsoft.com/office/drawing/2014/main" id="{C2015C4A-4299-4041-B962-C2AA1012039D}"/>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6" name="正方形/長方形 315">
          <a:extLst>
            <a:ext uri="{FF2B5EF4-FFF2-40B4-BE49-F238E27FC236}">
              <a16:creationId xmlns:a16="http://schemas.microsoft.com/office/drawing/2014/main" id="{060A9CF0-E8C7-4236-BEB1-02B03B22243D}"/>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7" name="正方形/長方形 316">
          <a:extLst>
            <a:ext uri="{FF2B5EF4-FFF2-40B4-BE49-F238E27FC236}">
              <a16:creationId xmlns:a16="http://schemas.microsoft.com/office/drawing/2014/main" id="{3BB33B3F-BAC6-4331-A5C0-125E5B585957}"/>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8" name="正方形/長方形 317">
          <a:extLst>
            <a:ext uri="{FF2B5EF4-FFF2-40B4-BE49-F238E27FC236}">
              <a16:creationId xmlns:a16="http://schemas.microsoft.com/office/drawing/2014/main" id="{438A5F1F-0D5C-4136-978C-41BF01DC2B9B}"/>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9" name="正方形/長方形 318">
          <a:extLst>
            <a:ext uri="{FF2B5EF4-FFF2-40B4-BE49-F238E27FC236}">
              <a16:creationId xmlns:a16="http://schemas.microsoft.com/office/drawing/2014/main" id="{831D8147-94EE-4B9C-9FD8-16AA08BD07C4}"/>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0" name="正方形/長方形 319">
          <a:extLst>
            <a:ext uri="{FF2B5EF4-FFF2-40B4-BE49-F238E27FC236}">
              <a16:creationId xmlns:a16="http://schemas.microsoft.com/office/drawing/2014/main" id="{4D8779AD-39BE-4A47-9E72-0BEBAB75ECFC}"/>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1" name="正方形/長方形 320">
          <a:extLst>
            <a:ext uri="{FF2B5EF4-FFF2-40B4-BE49-F238E27FC236}">
              <a16:creationId xmlns:a16="http://schemas.microsoft.com/office/drawing/2014/main" id="{80B80593-F7CA-45A4-9B99-461B75867A8F}"/>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a:extLst>
            <a:ext uri="{FF2B5EF4-FFF2-40B4-BE49-F238E27FC236}">
              <a16:creationId xmlns:a16="http://schemas.microsoft.com/office/drawing/2014/main" id="{27334481-25E6-4B4C-B125-03E53D5F4A09}"/>
            </a:ext>
          </a:extLst>
        </xdr:cNvPr>
        <xdr:cNvSpPr/>
      </xdr:nvSpPr>
      <xdr:spPr>
        <a:xfrm>
          <a:off x="596011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a:extLst>
            <a:ext uri="{FF2B5EF4-FFF2-40B4-BE49-F238E27FC236}">
              <a16:creationId xmlns:a16="http://schemas.microsoft.com/office/drawing/2014/main" id="{BC5691A9-53A1-4939-B7E0-CC044993C7FA}"/>
            </a:ext>
          </a:extLst>
        </xdr:cNvPr>
        <xdr:cNvSpPr txBox="1"/>
      </xdr:nvSpPr>
      <xdr:spPr>
        <a:xfrm>
          <a:off x="592201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a:extLst>
            <a:ext uri="{FF2B5EF4-FFF2-40B4-BE49-F238E27FC236}">
              <a16:creationId xmlns:a16="http://schemas.microsoft.com/office/drawing/2014/main" id="{7B72A81F-A7AD-4418-AD11-B4A33627FDB5}"/>
            </a:ext>
          </a:extLst>
        </xdr:cNvPr>
        <xdr:cNvCxnSpPr/>
      </xdr:nvCxnSpPr>
      <xdr:spPr>
        <a:xfrm>
          <a:off x="596011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5" name="直線コネクタ 324">
          <a:extLst>
            <a:ext uri="{FF2B5EF4-FFF2-40B4-BE49-F238E27FC236}">
              <a16:creationId xmlns:a16="http://schemas.microsoft.com/office/drawing/2014/main" id="{542A716B-E5BF-4CB2-9C07-109713650512}"/>
            </a:ext>
          </a:extLst>
        </xdr:cNvPr>
        <xdr:cNvCxnSpPr/>
      </xdr:nvCxnSpPr>
      <xdr:spPr>
        <a:xfrm>
          <a:off x="5960110" y="14782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6" name="テキスト ボックス 325">
          <a:extLst>
            <a:ext uri="{FF2B5EF4-FFF2-40B4-BE49-F238E27FC236}">
              <a16:creationId xmlns:a16="http://schemas.microsoft.com/office/drawing/2014/main" id="{B23DD802-BC24-4995-90C5-CFD1A07CAA58}"/>
            </a:ext>
          </a:extLst>
        </xdr:cNvPr>
        <xdr:cNvSpPr txBox="1"/>
      </xdr:nvSpPr>
      <xdr:spPr>
        <a:xfrm>
          <a:off x="5527221" y="1463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7" name="直線コネクタ 326">
          <a:extLst>
            <a:ext uri="{FF2B5EF4-FFF2-40B4-BE49-F238E27FC236}">
              <a16:creationId xmlns:a16="http://schemas.microsoft.com/office/drawing/2014/main" id="{F0DE0CD4-FD95-4E1C-874D-C4D963C76C55}"/>
            </a:ext>
          </a:extLst>
        </xdr:cNvPr>
        <xdr:cNvCxnSpPr/>
      </xdr:nvCxnSpPr>
      <xdr:spPr>
        <a:xfrm>
          <a:off x="5960110" y="143217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8" name="テキスト ボックス 327">
          <a:extLst>
            <a:ext uri="{FF2B5EF4-FFF2-40B4-BE49-F238E27FC236}">
              <a16:creationId xmlns:a16="http://schemas.microsoft.com/office/drawing/2014/main" id="{982762AA-0B03-4861-B738-1A3977C31940}"/>
            </a:ext>
          </a:extLst>
        </xdr:cNvPr>
        <xdr:cNvSpPr txBox="1"/>
      </xdr:nvSpPr>
      <xdr:spPr>
        <a:xfrm>
          <a:off x="5527221" y="1418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9" name="直線コネクタ 328">
          <a:extLst>
            <a:ext uri="{FF2B5EF4-FFF2-40B4-BE49-F238E27FC236}">
              <a16:creationId xmlns:a16="http://schemas.microsoft.com/office/drawing/2014/main" id="{63A9AFAE-412B-4E29-903B-BCC6FF62E77C}"/>
            </a:ext>
          </a:extLst>
        </xdr:cNvPr>
        <xdr:cNvCxnSpPr/>
      </xdr:nvCxnSpPr>
      <xdr:spPr>
        <a:xfrm>
          <a:off x="5960110" y="1386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0" name="テキスト ボックス 329">
          <a:extLst>
            <a:ext uri="{FF2B5EF4-FFF2-40B4-BE49-F238E27FC236}">
              <a16:creationId xmlns:a16="http://schemas.microsoft.com/office/drawing/2014/main" id="{8019D67C-704E-4170-87C1-63EB7AF61810}"/>
            </a:ext>
          </a:extLst>
        </xdr:cNvPr>
        <xdr:cNvSpPr txBox="1"/>
      </xdr:nvSpPr>
      <xdr:spPr>
        <a:xfrm>
          <a:off x="5527221" y="137280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1" name="直線コネクタ 330">
          <a:extLst>
            <a:ext uri="{FF2B5EF4-FFF2-40B4-BE49-F238E27FC236}">
              <a16:creationId xmlns:a16="http://schemas.microsoft.com/office/drawing/2014/main" id="{95B7BBFE-94C2-4477-8D5C-852328B4F8B9}"/>
            </a:ext>
          </a:extLst>
        </xdr:cNvPr>
        <xdr:cNvCxnSpPr/>
      </xdr:nvCxnSpPr>
      <xdr:spPr>
        <a:xfrm>
          <a:off x="5960110" y="1341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2" name="テキスト ボックス 331">
          <a:extLst>
            <a:ext uri="{FF2B5EF4-FFF2-40B4-BE49-F238E27FC236}">
              <a16:creationId xmlns:a16="http://schemas.microsoft.com/office/drawing/2014/main" id="{F5EFFD3F-FB50-4CBB-B5FA-2DB680B8457D}"/>
            </a:ext>
          </a:extLst>
        </xdr:cNvPr>
        <xdr:cNvSpPr txBox="1"/>
      </xdr:nvSpPr>
      <xdr:spPr>
        <a:xfrm>
          <a:off x="5527221" y="1326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3" name="直線コネクタ 332">
          <a:extLst>
            <a:ext uri="{FF2B5EF4-FFF2-40B4-BE49-F238E27FC236}">
              <a16:creationId xmlns:a16="http://schemas.microsoft.com/office/drawing/2014/main" id="{A7247256-AFEF-423D-8A4E-A6287E898476}"/>
            </a:ext>
          </a:extLst>
        </xdr:cNvPr>
        <xdr:cNvCxnSpPr/>
      </xdr:nvCxnSpPr>
      <xdr:spPr>
        <a:xfrm>
          <a:off x="5960110" y="1295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4" name="テキスト ボックス 333">
          <a:extLst>
            <a:ext uri="{FF2B5EF4-FFF2-40B4-BE49-F238E27FC236}">
              <a16:creationId xmlns:a16="http://schemas.microsoft.com/office/drawing/2014/main" id="{7DD2A86E-225E-47A2-947F-7F654B8506A7}"/>
            </a:ext>
          </a:extLst>
        </xdr:cNvPr>
        <xdr:cNvSpPr txBox="1"/>
      </xdr:nvSpPr>
      <xdr:spPr>
        <a:xfrm>
          <a:off x="5527221"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5" name="【公営住宅】&#10;一人当たり面積グラフ枠">
          <a:extLst>
            <a:ext uri="{FF2B5EF4-FFF2-40B4-BE49-F238E27FC236}">
              <a16:creationId xmlns:a16="http://schemas.microsoft.com/office/drawing/2014/main" id="{E37FC7DD-C5FB-4D94-984C-119CDF484B6C}"/>
            </a:ext>
          </a:extLst>
        </xdr:cNvPr>
        <xdr:cNvSpPr/>
      </xdr:nvSpPr>
      <xdr:spPr>
        <a:xfrm>
          <a:off x="596011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104851</xdr:rowOff>
    </xdr:from>
    <xdr:to>
      <xdr:col>54</xdr:col>
      <xdr:colOff>189865</xdr:colOff>
      <xdr:row>86</xdr:row>
      <xdr:rowOff>37185</xdr:rowOff>
    </xdr:to>
    <xdr:cxnSp macro="">
      <xdr:nvCxnSpPr>
        <xdr:cNvPr id="336" name="直線コネクタ 335">
          <a:extLst>
            <a:ext uri="{FF2B5EF4-FFF2-40B4-BE49-F238E27FC236}">
              <a16:creationId xmlns:a16="http://schemas.microsoft.com/office/drawing/2014/main" id="{84D8EC76-1864-491E-AC12-DE9D15A490ED}"/>
            </a:ext>
          </a:extLst>
        </xdr:cNvPr>
        <xdr:cNvCxnSpPr/>
      </xdr:nvCxnSpPr>
      <xdr:spPr>
        <a:xfrm flipV="1">
          <a:off x="9429115" y="13476046"/>
          <a:ext cx="0" cy="1305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41012</xdr:rowOff>
    </xdr:from>
    <xdr:ext cx="469744" cy="259045"/>
    <xdr:sp macro="" textlink="">
      <xdr:nvSpPr>
        <xdr:cNvPr id="337" name="【公営住宅】&#10;一人当たり面積最小値テキスト">
          <a:extLst>
            <a:ext uri="{FF2B5EF4-FFF2-40B4-BE49-F238E27FC236}">
              <a16:creationId xmlns:a16="http://schemas.microsoft.com/office/drawing/2014/main" id="{084FE4B7-7BD8-4C0D-869F-351B38092194}"/>
            </a:ext>
          </a:extLst>
        </xdr:cNvPr>
        <xdr:cNvSpPr txBox="1"/>
      </xdr:nvSpPr>
      <xdr:spPr>
        <a:xfrm>
          <a:off x="9467850" y="1478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37185</xdr:rowOff>
    </xdr:from>
    <xdr:to>
      <xdr:col>55</xdr:col>
      <xdr:colOff>88900</xdr:colOff>
      <xdr:row>86</xdr:row>
      <xdr:rowOff>37185</xdr:rowOff>
    </xdr:to>
    <xdr:cxnSp macro="">
      <xdr:nvCxnSpPr>
        <xdr:cNvPr id="338" name="直線コネクタ 337">
          <a:extLst>
            <a:ext uri="{FF2B5EF4-FFF2-40B4-BE49-F238E27FC236}">
              <a16:creationId xmlns:a16="http://schemas.microsoft.com/office/drawing/2014/main" id="{A9BDB8EB-4644-4454-BCFD-EDD25DFBC3D6}"/>
            </a:ext>
          </a:extLst>
        </xdr:cNvPr>
        <xdr:cNvCxnSpPr/>
      </xdr:nvCxnSpPr>
      <xdr:spPr>
        <a:xfrm>
          <a:off x="9356090" y="1478188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51528</xdr:rowOff>
    </xdr:from>
    <xdr:ext cx="469744" cy="259045"/>
    <xdr:sp macro="" textlink="">
      <xdr:nvSpPr>
        <xdr:cNvPr id="339" name="【公営住宅】&#10;一人当たり面積最大値テキスト">
          <a:extLst>
            <a:ext uri="{FF2B5EF4-FFF2-40B4-BE49-F238E27FC236}">
              <a16:creationId xmlns:a16="http://schemas.microsoft.com/office/drawing/2014/main" id="{7558391D-2578-4AFA-B1E8-DCCF44CC7020}"/>
            </a:ext>
          </a:extLst>
        </xdr:cNvPr>
        <xdr:cNvSpPr txBox="1"/>
      </xdr:nvSpPr>
      <xdr:spPr>
        <a:xfrm>
          <a:off x="9467850" y="13256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104851</xdr:rowOff>
    </xdr:from>
    <xdr:to>
      <xdr:col>55</xdr:col>
      <xdr:colOff>88900</xdr:colOff>
      <xdr:row>78</xdr:row>
      <xdr:rowOff>104851</xdr:rowOff>
    </xdr:to>
    <xdr:cxnSp macro="">
      <xdr:nvCxnSpPr>
        <xdr:cNvPr id="340" name="直線コネクタ 339">
          <a:extLst>
            <a:ext uri="{FF2B5EF4-FFF2-40B4-BE49-F238E27FC236}">
              <a16:creationId xmlns:a16="http://schemas.microsoft.com/office/drawing/2014/main" id="{9334523F-98D0-4E4E-ACE9-FB9F83F3CB18}"/>
            </a:ext>
          </a:extLst>
        </xdr:cNvPr>
        <xdr:cNvCxnSpPr/>
      </xdr:nvCxnSpPr>
      <xdr:spPr>
        <a:xfrm>
          <a:off x="9356090" y="13476046"/>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4691</xdr:rowOff>
    </xdr:from>
    <xdr:ext cx="469744" cy="259045"/>
    <xdr:sp macro="" textlink="">
      <xdr:nvSpPr>
        <xdr:cNvPr id="341" name="【公営住宅】&#10;一人当たり面積平均値テキスト">
          <a:extLst>
            <a:ext uri="{FF2B5EF4-FFF2-40B4-BE49-F238E27FC236}">
              <a16:creationId xmlns:a16="http://schemas.microsoft.com/office/drawing/2014/main" id="{42016562-BBF4-4178-94BB-053F96F590F9}"/>
            </a:ext>
          </a:extLst>
        </xdr:cNvPr>
        <xdr:cNvSpPr txBox="1"/>
      </xdr:nvSpPr>
      <xdr:spPr>
        <a:xfrm>
          <a:off x="9467850" y="144083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153264</xdr:rowOff>
    </xdr:from>
    <xdr:to>
      <xdr:col>55</xdr:col>
      <xdr:colOff>50800</xdr:colOff>
      <xdr:row>85</xdr:row>
      <xdr:rowOff>83414</xdr:rowOff>
    </xdr:to>
    <xdr:sp macro="" textlink="">
      <xdr:nvSpPr>
        <xdr:cNvPr id="342" name="フローチャート: 判断 341">
          <a:extLst>
            <a:ext uri="{FF2B5EF4-FFF2-40B4-BE49-F238E27FC236}">
              <a16:creationId xmlns:a16="http://schemas.microsoft.com/office/drawing/2014/main" id="{FE57FD19-4283-4DEB-A90A-82EEF5E1C173}"/>
            </a:ext>
          </a:extLst>
        </xdr:cNvPr>
        <xdr:cNvSpPr/>
      </xdr:nvSpPr>
      <xdr:spPr>
        <a:xfrm>
          <a:off x="9394190" y="14555064"/>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138176</xdr:rowOff>
    </xdr:from>
    <xdr:to>
      <xdr:col>50</xdr:col>
      <xdr:colOff>165100</xdr:colOff>
      <xdr:row>85</xdr:row>
      <xdr:rowOff>68326</xdr:rowOff>
    </xdr:to>
    <xdr:sp macro="" textlink="">
      <xdr:nvSpPr>
        <xdr:cNvPr id="343" name="フローチャート: 判断 342">
          <a:extLst>
            <a:ext uri="{FF2B5EF4-FFF2-40B4-BE49-F238E27FC236}">
              <a16:creationId xmlns:a16="http://schemas.microsoft.com/office/drawing/2014/main" id="{BC17FB01-8689-47B6-99F7-C648F31CF485}"/>
            </a:ext>
          </a:extLst>
        </xdr:cNvPr>
        <xdr:cNvSpPr/>
      </xdr:nvSpPr>
      <xdr:spPr>
        <a:xfrm>
          <a:off x="8632190" y="14536166"/>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123089</xdr:rowOff>
    </xdr:from>
    <xdr:to>
      <xdr:col>46</xdr:col>
      <xdr:colOff>38100</xdr:colOff>
      <xdr:row>85</xdr:row>
      <xdr:rowOff>53239</xdr:rowOff>
    </xdr:to>
    <xdr:sp macro="" textlink="">
      <xdr:nvSpPr>
        <xdr:cNvPr id="344" name="フローチャート: 判断 343">
          <a:extLst>
            <a:ext uri="{FF2B5EF4-FFF2-40B4-BE49-F238E27FC236}">
              <a16:creationId xmlns:a16="http://schemas.microsoft.com/office/drawing/2014/main" id="{6E00A894-0743-48B0-95E5-73D001971682}"/>
            </a:ext>
          </a:extLst>
        </xdr:cNvPr>
        <xdr:cNvSpPr/>
      </xdr:nvSpPr>
      <xdr:spPr>
        <a:xfrm>
          <a:off x="7846060" y="14526794"/>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116687</xdr:rowOff>
    </xdr:from>
    <xdr:to>
      <xdr:col>41</xdr:col>
      <xdr:colOff>101600</xdr:colOff>
      <xdr:row>85</xdr:row>
      <xdr:rowOff>46837</xdr:rowOff>
    </xdr:to>
    <xdr:sp macro="" textlink="">
      <xdr:nvSpPr>
        <xdr:cNvPr id="345" name="フローチャート: 判断 344">
          <a:extLst>
            <a:ext uri="{FF2B5EF4-FFF2-40B4-BE49-F238E27FC236}">
              <a16:creationId xmlns:a16="http://schemas.microsoft.com/office/drawing/2014/main" id="{B6283E16-7066-4776-AFB9-B8B953B618D4}"/>
            </a:ext>
          </a:extLst>
        </xdr:cNvPr>
        <xdr:cNvSpPr/>
      </xdr:nvSpPr>
      <xdr:spPr>
        <a:xfrm>
          <a:off x="7029450" y="1451848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118974</xdr:rowOff>
    </xdr:from>
    <xdr:to>
      <xdr:col>36</xdr:col>
      <xdr:colOff>165100</xdr:colOff>
      <xdr:row>85</xdr:row>
      <xdr:rowOff>49124</xdr:rowOff>
    </xdr:to>
    <xdr:sp macro="" textlink="">
      <xdr:nvSpPr>
        <xdr:cNvPr id="346" name="フローチャート: 判断 345">
          <a:extLst>
            <a:ext uri="{FF2B5EF4-FFF2-40B4-BE49-F238E27FC236}">
              <a16:creationId xmlns:a16="http://schemas.microsoft.com/office/drawing/2014/main" id="{7BDD6953-98FC-4B34-AF46-33488DD93AD9}"/>
            </a:ext>
          </a:extLst>
        </xdr:cNvPr>
        <xdr:cNvSpPr/>
      </xdr:nvSpPr>
      <xdr:spPr>
        <a:xfrm>
          <a:off x="6231890" y="14522679"/>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9C1967AD-8C01-4C3E-8634-2BC04715ADA8}"/>
            </a:ext>
          </a:extLst>
        </xdr:cNvPr>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51638BBC-F676-472C-8FBD-543D9254C841}"/>
            </a:ext>
          </a:extLst>
        </xdr:cNvPr>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8EBC2707-0108-42E1-8B79-6745140A5109}"/>
            </a:ext>
          </a:extLst>
        </xdr:cNvPr>
        <xdr:cNvSpPr txBox="1"/>
      </xdr:nvSpPr>
      <xdr:spPr>
        <a:xfrm>
          <a:off x="7717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2F1B4D21-DEB8-4F9A-88BD-B247825181B9}"/>
            </a:ext>
          </a:extLst>
        </xdr:cNvPr>
        <xdr:cNvSpPr txBox="1"/>
      </xdr:nvSpPr>
      <xdr:spPr>
        <a:xfrm>
          <a:off x="691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201EDD7-8F6D-4FB2-9E93-5D56A16B0B36}"/>
            </a:ext>
          </a:extLst>
        </xdr:cNvPr>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113030</xdr:rowOff>
    </xdr:from>
    <xdr:to>
      <xdr:col>55</xdr:col>
      <xdr:colOff>50800</xdr:colOff>
      <xdr:row>86</xdr:row>
      <xdr:rowOff>43180</xdr:rowOff>
    </xdr:to>
    <xdr:sp macro="" textlink="">
      <xdr:nvSpPr>
        <xdr:cNvPr id="352" name="楕円 351">
          <a:extLst>
            <a:ext uri="{FF2B5EF4-FFF2-40B4-BE49-F238E27FC236}">
              <a16:creationId xmlns:a16="http://schemas.microsoft.com/office/drawing/2014/main" id="{5C6260F9-B5EB-4399-9217-D1FEBC328D8F}"/>
            </a:ext>
          </a:extLst>
        </xdr:cNvPr>
        <xdr:cNvSpPr/>
      </xdr:nvSpPr>
      <xdr:spPr>
        <a:xfrm>
          <a:off x="9394190" y="14686280"/>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27957</xdr:rowOff>
    </xdr:from>
    <xdr:ext cx="469744" cy="259045"/>
    <xdr:sp macro="" textlink="">
      <xdr:nvSpPr>
        <xdr:cNvPr id="353" name="【公営住宅】&#10;一人当たり面積該当値テキスト">
          <a:extLst>
            <a:ext uri="{FF2B5EF4-FFF2-40B4-BE49-F238E27FC236}">
              <a16:creationId xmlns:a16="http://schemas.microsoft.com/office/drawing/2014/main" id="{98DA767B-F1E0-4E3F-A8C3-10E3D07996B2}"/>
            </a:ext>
          </a:extLst>
        </xdr:cNvPr>
        <xdr:cNvSpPr txBox="1"/>
      </xdr:nvSpPr>
      <xdr:spPr>
        <a:xfrm>
          <a:off x="9467850" y="14599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112116</xdr:rowOff>
    </xdr:from>
    <xdr:to>
      <xdr:col>50</xdr:col>
      <xdr:colOff>165100</xdr:colOff>
      <xdr:row>86</xdr:row>
      <xdr:rowOff>42266</xdr:rowOff>
    </xdr:to>
    <xdr:sp macro="" textlink="">
      <xdr:nvSpPr>
        <xdr:cNvPr id="354" name="楕円 353">
          <a:extLst>
            <a:ext uri="{FF2B5EF4-FFF2-40B4-BE49-F238E27FC236}">
              <a16:creationId xmlns:a16="http://schemas.microsoft.com/office/drawing/2014/main" id="{82001434-E9E9-43B6-93C7-6F82BC19CF1D}"/>
            </a:ext>
          </a:extLst>
        </xdr:cNvPr>
        <xdr:cNvSpPr/>
      </xdr:nvSpPr>
      <xdr:spPr>
        <a:xfrm>
          <a:off x="8632190" y="14685366"/>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162916</xdr:rowOff>
    </xdr:from>
    <xdr:to>
      <xdr:col>55</xdr:col>
      <xdr:colOff>0</xdr:colOff>
      <xdr:row>85</xdr:row>
      <xdr:rowOff>163830</xdr:rowOff>
    </xdr:to>
    <xdr:cxnSp macro="">
      <xdr:nvCxnSpPr>
        <xdr:cNvPr id="355" name="直線コネクタ 354">
          <a:extLst>
            <a:ext uri="{FF2B5EF4-FFF2-40B4-BE49-F238E27FC236}">
              <a16:creationId xmlns:a16="http://schemas.microsoft.com/office/drawing/2014/main" id="{4B87DC74-03B6-41E8-A246-9DC6A83F2CD2}"/>
            </a:ext>
          </a:extLst>
        </xdr:cNvPr>
        <xdr:cNvCxnSpPr/>
      </xdr:nvCxnSpPr>
      <xdr:spPr>
        <a:xfrm>
          <a:off x="8686800" y="14738071"/>
          <a:ext cx="742950" cy="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111201</xdr:rowOff>
    </xdr:from>
    <xdr:to>
      <xdr:col>46</xdr:col>
      <xdr:colOff>38100</xdr:colOff>
      <xdr:row>86</xdr:row>
      <xdr:rowOff>41351</xdr:rowOff>
    </xdr:to>
    <xdr:sp macro="" textlink="">
      <xdr:nvSpPr>
        <xdr:cNvPr id="356" name="楕円 355">
          <a:extLst>
            <a:ext uri="{FF2B5EF4-FFF2-40B4-BE49-F238E27FC236}">
              <a16:creationId xmlns:a16="http://schemas.microsoft.com/office/drawing/2014/main" id="{64DD0CA2-6322-4DED-A1B4-F7B50CE2460B}"/>
            </a:ext>
          </a:extLst>
        </xdr:cNvPr>
        <xdr:cNvSpPr/>
      </xdr:nvSpPr>
      <xdr:spPr>
        <a:xfrm>
          <a:off x="7846060" y="1468445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162001</xdr:rowOff>
    </xdr:from>
    <xdr:to>
      <xdr:col>50</xdr:col>
      <xdr:colOff>114300</xdr:colOff>
      <xdr:row>85</xdr:row>
      <xdr:rowOff>162916</xdr:rowOff>
    </xdr:to>
    <xdr:cxnSp macro="">
      <xdr:nvCxnSpPr>
        <xdr:cNvPr id="357" name="直線コネクタ 356">
          <a:extLst>
            <a:ext uri="{FF2B5EF4-FFF2-40B4-BE49-F238E27FC236}">
              <a16:creationId xmlns:a16="http://schemas.microsoft.com/office/drawing/2014/main" id="{9FD0C69E-764C-4104-A7BC-B7F5732D3CFF}"/>
            </a:ext>
          </a:extLst>
        </xdr:cNvPr>
        <xdr:cNvCxnSpPr/>
      </xdr:nvCxnSpPr>
      <xdr:spPr>
        <a:xfrm>
          <a:off x="7889240" y="14737156"/>
          <a:ext cx="79756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109829</xdr:rowOff>
    </xdr:from>
    <xdr:to>
      <xdr:col>41</xdr:col>
      <xdr:colOff>101600</xdr:colOff>
      <xdr:row>86</xdr:row>
      <xdr:rowOff>39979</xdr:rowOff>
    </xdr:to>
    <xdr:sp macro="" textlink="">
      <xdr:nvSpPr>
        <xdr:cNvPr id="358" name="楕円 357">
          <a:extLst>
            <a:ext uri="{FF2B5EF4-FFF2-40B4-BE49-F238E27FC236}">
              <a16:creationId xmlns:a16="http://schemas.microsoft.com/office/drawing/2014/main" id="{51F68626-F36B-49F4-93DC-3604F2E78985}"/>
            </a:ext>
          </a:extLst>
        </xdr:cNvPr>
        <xdr:cNvSpPr/>
      </xdr:nvSpPr>
      <xdr:spPr>
        <a:xfrm>
          <a:off x="7029450" y="14681174"/>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160629</xdr:rowOff>
    </xdr:from>
    <xdr:to>
      <xdr:col>45</xdr:col>
      <xdr:colOff>177800</xdr:colOff>
      <xdr:row>85</xdr:row>
      <xdr:rowOff>162001</xdr:rowOff>
    </xdr:to>
    <xdr:cxnSp macro="">
      <xdr:nvCxnSpPr>
        <xdr:cNvPr id="359" name="直線コネクタ 358">
          <a:extLst>
            <a:ext uri="{FF2B5EF4-FFF2-40B4-BE49-F238E27FC236}">
              <a16:creationId xmlns:a16="http://schemas.microsoft.com/office/drawing/2014/main" id="{F1FB2E06-DB59-44B6-B474-4EB58A63AA8F}"/>
            </a:ext>
          </a:extLst>
        </xdr:cNvPr>
        <xdr:cNvCxnSpPr/>
      </xdr:nvCxnSpPr>
      <xdr:spPr>
        <a:xfrm>
          <a:off x="7084060" y="14735784"/>
          <a:ext cx="80518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99771</xdr:rowOff>
    </xdr:from>
    <xdr:to>
      <xdr:col>36</xdr:col>
      <xdr:colOff>165100</xdr:colOff>
      <xdr:row>86</xdr:row>
      <xdr:rowOff>29921</xdr:rowOff>
    </xdr:to>
    <xdr:sp macro="" textlink="">
      <xdr:nvSpPr>
        <xdr:cNvPr id="360" name="楕円 359">
          <a:extLst>
            <a:ext uri="{FF2B5EF4-FFF2-40B4-BE49-F238E27FC236}">
              <a16:creationId xmlns:a16="http://schemas.microsoft.com/office/drawing/2014/main" id="{A5D0422C-6152-41E8-897D-D98C12CF010D}"/>
            </a:ext>
          </a:extLst>
        </xdr:cNvPr>
        <xdr:cNvSpPr/>
      </xdr:nvSpPr>
      <xdr:spPr>
        <a:xfrm>
          <a:off x="6231890" y="14669211"/>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150571</xdr:rowOff>
    </xdr:from>
    <xdr:to>
      <xdr:col>41</xdr:col>
      <xdr:colOff>50800</xdr:colOff>
      <xdr:row>85</xdr:row>
      <xdr:rowOff>160629</xdr:rowOff>
    </xdr:to>
    <xdr:cxnSp macro="">
      <xdr:nvCxnSpPr>
        <xdr:cNvPr id="361" name="直線コネクタ 360">
          <a:extLst>
            <a:ext uri="{FF2B5EF4-FFF2-40B4-BE49-F238E27FC236}">
              <a16:creationId xmlns:a16="http://schemas.microsoft.com/office/drawing/2014/main" id="{7FFB33BC-0183-443B-B0BD-EE2F106B00D7}"/>
            </a:ext>
          </a:extLst>
        </xdr:cNvPr>
        <xdr:cNvCxnSpPr/>
      </xdr:nvCxnSpPr>
      <xdr:spPr>
        <a:xfrm>
          <a:off x="6286500" y="14723821"/>
          <a:ext cx="797560" cy="1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84853</xdr:rowOff>
    </xdr:from>
    <xdr:ext cx="469744" cy="259045"/>
    <xdr:sp macro="" textlink="">
      <xdr:nvSpPr>
        <xdr:cNvPr id="362" name="n_1aveValue【公営住宅】&#10;一人当たり面積">
          <a:extLst>
            <a:ext uri="{FF2B5EF4-FFF2-40B4-BE49-F238E27FC236}">
              <a16:creationId xmlns:a16="http://schemas.microsoft.com/office/drawing/2014/main" id="{06A13A11-3BE7-4CD2-ACA7-F566DD6CD170}"/>
            </a:ext>
          </a:extLst>
        </xdr:cNvPr>
        <xdr:cNvSpPr txBox="1"/>
      </xdr:nvSpPr>
      <xdr:spPr>
        <a:xfrm>
          <a:off x="8454467" y="14317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69766</xdr:rowOff>
    </xdr:from>
    <xdr:ext cx="469744" cy="259045"/>
    <xdr:sp macro="" textlink="">
      <xdr:nvSpPr>
        <xdr:cNvPr id="363" name="n_2aveValue【公営住宅】&#10;一人当たり面積">
          <a:extLst>
            <a:ext uri="{FF2B5EF4-FFF2-40B4-BE49-F238E27FC236}">
              <a16:creationId xmlns:a16="http://schemas.microsoft.com/office/drawing/2014/main" id="{DACC4E4E-7765-4611-A5DA-B2B9B906F5E5}"/>
            </a:ext>
          </a:extLst>
        </xdr:cNvPr>
        <xdr:cNvSpPr txBox="1"/>
      </xdr:nvSpPr>
      <xdr:spPr>
        <a:xfrm>
          <a:off x="7673417" y="14298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63364</xdr:rowOff>
    </xdr:from>
    <xdr:ext cx="469744" cy="259045"/>
    <xdr:sp macro="" textlink="">
      <xdr:nvSpPr>
        <xdr:cNvPr id="364" name="n_3aveValue【公営住宅】&#10;一人当たり面積">
          <a:extLst>
            <a:ext uri="{FF2B5EF4-FFF2-40B4-BE49-F238E27FC236}">
              <a16:creationId xmlns:a16="http://schemas.microsoft.com/office/drawing/2014/main" id="{4E70FAC6-30FA-40C8-BEC1-EDF12F60036B}"/>
            </a:ext>
          </a:extLst>
        </xdr:cNvPr>
        <xdr:cNvSpPr txBox="1"/>
      </xdr:nvSpPr>
      <xdr:spPr>
        <a:xfrm>
          <a:off x="6866332" y="14289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65651</xdr:rowOff>
    </xdr:from>
    <xdr:ext cx="469744" cy="259045"/>
    <xdr:sp macro="" textlink="">
      <xdr:nvSpPr>
        <xdr:cNvPr id="365" name="n_4aveValue【公営住宅】&#10;一人当たり面積">
          <a:extLst>
            <a:ext uri="{FF2B5EF4-FFF2-40B4-BE49-F238E27FC236}">
              <a16:creationId xmlns:a16="http://schemas.microsoft.com/office/drawing/2014/main" id="{26AF7876-0F3E-4A45-B064-DC60FF873FE4}"/>
            </a:ext>
          </a:extLst>
        </xdr:cNvPr>
        <xdr:cNvSpPr txBox="1"/>
      </xdr:nvSpPr>
      <xdr:spPr>
        <a:xfrm>
          <a:off x="6068772" y="14294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33393</xdr:rowOff>
    </xdr:from>
    <xdr:ext cx="469744" cy="259045"/>
    <xdr:sp macro="" textlink="">
      <xdr:nvSpPr>
        <xdr:cNvPr id="366" name="n_1mainValue【公営住宅】&#10;一人当たり面積">
          <a:extLst>
            <a:ext uri="{FF2B5EF4-FFF2-40B4-BE49-F238E27FC236}">
              <a16:creationId xmlns:a16="http://schemas.microsoft.com/office/drawing/2014/main" id="{E824C33C-02C7-4328-9E38-CC516F2CCCAB}"/>
            </a:ext>
          </a:extLst>
        </xdr:cNvPr>
        <xdr:cNvSpPr txBox="1"/>
      </xdr:nvSpPr>
      <xdr:spPr>
        <a:xfrm>
          <a:off x="8454467" y="14776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32478</xdr:rowOff>
    </xdr:from>
    <xdr:ext cx="469744" cy="259045"/>
    <xdr:sp macro="" textlink="">
      <xdr:nvSpPr>
        <xdr:cNvPr id="367" name="n_2mainValue【公営住宅】&#10;一人当たり面積">
          <a:extLst>
            <a:ext uri="{FF2B5EF4-FFF2-40B4-BE49-F238E27FC236}">
              <a16:creationId xmlns:a16="http://schemas.microsoft.com/office/drawing/2014/main" id="{B45CB8A5-6002-4DC3-8CF2-6E307CC832A9}"/>
            </a:ext>
          </a:extLst>
        </xdr:cNvPr>
        <xdr:cNvSpPr txBox="1"/>
      </xdr:nvSpPr>
      <xdr:spPr>
        <a:xfrm>
          <a:off x="7673417" y="14775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31106</xdr:rowOff>
    </xdr:from>
    <xdr:ext cx="469744" cy="259045"/>
    <xdr:sp macro="" textlink="">
      <xdr:nvSpPr>
        <xdr:cNvPr id="368" name="n_3mainValue【公営住宅】&#10;一人当たり面積">
          <a:extLst>
            <a:ext uri="{FF2B5EF4-FFF2-40B4-BE49-F238E27FC236}">
              <a16:creationId xmlns:a16="http://schemas.microsoft.com/office/drawing/2014/main" id="{2F9BC9D4-E8E7-44F0-BCB5-6A320C3A437A}"/>
            </a:ext>
          </a:extLst>
        </xdr:cNvPr>
        <xdr:cNvSpPr txBox="1"/>
      </xdr:nvSpPr>
      <xdr:spPr>
        <a:xfrm>
          <a:off x="6866332" y="14773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21048</xdr:rowOff>
    </xdr:from>
    <xdr:ext cx="469744" cy="259045"/>
    <xdr:sp macro="" textlink="">
      <xdr:nvSpPr>
        <xdr:cNvPr id="369" name="n_4mainValue【公営住宅】&#10;一人当たり面積">
          <a:extLst>
            <a:ext uri="{FF2B5EF4-FFF2-40B4-BE49-F238E27FC236}">
              <a16:creationId xmlns:a16="http://schemas.microsoft.com/office/drawing/2014/main" id="{D7229901-D602-4B24-9CDF-9B82ED0C5401}"/>
            </a:ext>
          </a:extLst>
        </xdr:cNvPr>
        <xdr:cNvSpPr txBox="1"/>
      </xdr:nvSpPr>
      <xdr:spPr>
        <a:xfrm>
          <a:off x="6068772" y="1476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0" name="正方形/長方形 369">
          <a:extLst>
            <a:ext uri="{FF2B5EF4-FFF2-40B4-BE49-F238E27FC236}">
              <a16:creationId xmlns:a16="http://schemas.microsoft.com/office/drawing/2014/main" id="{4F31A08A-388A-4E14-BD01-4E6F99B1677F}"/>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1" name="正方形/長方形 370">
          <a:extLst>
            <a:ext uri="{FF2B5EF4-FFF2-40B4-BE49-F238E27FC236}">
              <a16:creationId xmlns:a16="http://schemas.microsoft.com/office/drawing/2014/main" id="{D5600C46-7191-459F-9BAE-5191C5CB4D7E}"/>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2" name="正方形/長方形 371">
          <a:extLst>
            <a:ext uri="{FF2B5EF4-FFF2-40B4-BE49-F238E27FC236}">
              <a16:creationId xmlns:a16="http://schemas.microsoft.com/office/drawing/2014/main" id="{7C04E4A3-09D6-4C23-8521-FFE148A951DD}"/>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3" name="正方形/長方形 372">
          <a:extLst>
            <a:ext uri="{FF2B5EF4-FFF2-40B4-BE49-F238E27FC236}">
              <a16:creationId xmlns:a16="http://schemas.microsoft.com/office/drawing/2014/main" id="{39103ECB-AA99-4383-AEE8-0C9E1CDEADE2}"/>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4" name="正方形/長方形 373">
          <a:extLst>
            <a:ext uri="{FF2B5EF4-FFF2-40B4-BE49-F238E27FC236}">
              <a16:creationId xmlns:a16="http://schemas.microsoft.com/office/drawing/2014/main" id="{4559FE16-5EA1-4DEC-A89F-07251A0CBBD7}"/>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5" name="正方形/長方形 374">
          <a:extLst>
            <a:ext uri="{FF2B5EF4-FFF2-40B4-BE49-F238E27FC236}">
              <a16:creationId xmlns:a16="http://schemas.microsoft.com/office/drawing/2014/main" id="{550909B0-D7E7-47EA-B877-8ACE41B1C5CA}"/>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6" name="正方形/長方形 375">
          <a:extLst>
            <a:ext uri="{FF2B5EF4-FFF2-40B4-BE49-F238E27FC236}">
              <a16:creationId xmlns:a16="http://schemas.microsoft.com/office/drawing/2014/main" id="{61AE28E8-7CEA-4237-9D6C-637203566EB3}"/>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7" name="正方形/長方形 376">
          <a:extLst>
            <a:ext uri="{FF2B5EF4-FFF2-40B4-BE49-F238E27FC236}">
              <a16:creationId xmlns:a16="http://schemas.microsoft.com/office/drawing/2014/main" id="{290F38D3-DD41-4DB1-93E2-12F80B8EE04C}"/>
            </a:ext>
          </a:extLst>
        </xdr:cNvPr>
        <xdr:cNvSpPr/>
      </xdr:nvSpPr>
      <xdr:spPr>
        <a:xfrm>
          <a:off x="685800" y="1676019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8" name="正方形/長方形 377">
          <a:extLst>
            <a:ext uri="{FF2B5EF4-FFF2-40B4-BE49-F238E27FC236}">
              <a16:creationId xmlns:a16="http://schemas.microsoft.com/office/drawing/2014/main" id="{3E3C0432-C16E-4605-8F49-19B7D31D0C53}"/>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9" name="正方形/長方形 378">
          <a:extLst>
            <a:ext uri="{FF2B5EF4-FFF2-40B4-BE49-F238E27FC236}">
              <a16:creationId xmlns:a16="http://schemas.microsoft.com/office/drawing/2014/main" id="{46AA7EDC-044A-4315-95F4-9B8701EDB21D}"/>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0" name="正方形/長方形 379">
          <a:extLst>
            <a:ext uri="{FF2B5EF4-FFF2-40B4-BE49-F238E27FC236}">
              <a16:creationId xmlns:a16="http://schemas.microsoft.com/office/drawing/2014/main" id="{1BB8017B-56AE-4BC2-BA3B-8DB0510F163D}"/>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1" name="正方形/長方形 380">
          <a:extLst>
            <a:ext uri="{FF2B5EF4-FFF2-40B4-BE49-F238E27FC236}">
              <a16:creationId xmlns:a16="http://schemas.microsoft.com/office/drawing/2014/main" id="{49EB4C21-2341-445B-AC15-B16D75CB21EF}"/>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2" name="正方形/長方形 381">
          <a:extLst>
            <a:ext uri="{FF2B5EF4-FFF2-40B4-BE49-F238E27FC236}">
              <a16:creationId xmlns:a16="http://schemas.microsoft.com/office/drawing/2014/main" id="{C80B45EF-5E7B-48C2-B7FD-DA3BA3D6F2E0}"/>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3" name="正方形/長方形 382">
          <a:extLst>
            <a:ext uri="{FF2B5EF4-FFF2-40B4-BE49-F238E27FC236}">
              <a16:creationId xmlns:a16="http://schemas.microsoft.com/office/drawing/2014/main" id="{C3ACA753-D47B-4559-AD64-315C448EF7BF}"/>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4" name="正方形/長方形 383">
          <a:extLst>
            <a:ext uri="{FF2B5EF4-FFF2-40B4-BE49-F238E27FC236}">
              <a16:creationId xmlns:a16="http://schemas.microsoft.com/office/drawing/2014/main" id="{00358855-6EC8-411B-A007-475BB3E5AA30}"/>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5" name="正方形/長方形 384">
          <a:extLst>
            <a:ext uri="{FF2B5EF4-FFF2-40B4-BE49-F238E27FC236}">
              <a16:creationId xmlns:a16="http://schemas.microsoft.com/office/drawing/2014/main" id="{104B04E2-0CF6-4A3A-9259-60D24BB4B928}"/>
            </a:ext>
          </a:extLst>
        </xdr:cNvPr>
        <xdr:cNvSpPr/>
      </xdr:nvSpPr>
      <xdr:spPr>
        <a:xfrm>
          <a:off x="5960110" y="1676019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6" name="正方形/長方形 385">
          <a:extLst>
            <a:ext uri="{FF2B5EF4-FFF2-40B4-BE49-F238E27FC236}">
              <a16:creationId xmlns:a16="http://schemas.microsoft.com/office/drawing/2014/main" id="{221E1AE0-4E07-4EC9-A33D-59EBB0B51AB9}"/>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7" name="正方形/長方形 386">
          <a:extLst>
            <a:ext uri="{FF2B5EF4-FFF2-40B4-BE49-F238E27FC236}">
              <a16:creationId xmlns:a16="http://schemas.microsoft.com/office/drawing/2014/main" id="{DA11A5D4-4A50-4334-9961-C5A3FF4A9990}"/>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8" name="正方形/長方形 387">
          <a:extLst>
            <a:ext uri="{FF2B5EF4-FFF2-40B4-BE49-F238E27FC236}">
              <a16:creationId xmlns:a16="http://schemas.microsoft.com/office/drawing/2014/main" id="{979B53A6-664B-4BA6-B8CF-376C33AF837D}"/>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9" name="正方形/長方形 388">
          <a:extLst>
            <a:ext uri="{FF2B5EF4-FFF2-40B4-BE49-F238E27FC236}">
              <a16:creationId xmlns:a16="http://schemas.microsoft.com/office/drawing/2014/main" id="{637E3A6F-CCA2-4BCA-81E6-8A3145A64115}"/>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0" name="正方形/長方形 389">
          <a:extLst>
            <a:ext uri="{FF2B5EF4-FFF2-40B4-BE49-F238E27FC236}">
              <a16:creationId xmlns:a16="http://schemas.microsoft.com/office/drawing/2014/main" id="{4BCF74D9-A922-48EB-8854-E48268F64DF1}"/>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1" name="正方形/長方形 390">
          <a:extLst>
            <a:ext uri="{FF2B5EF4-FFF2-40B4-BE49-F238E27FC236}">
              <a16:creationId xmlns:a16="http://schemas.microsoft.com/office/drawing/2014/main" id="{0DADB6D0-02D6-4956-94BA-02293B41E847}"/>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2" name="正方形/長方形 391">
          <a:extLst>
            <a:ext uri="{FF2B5EF4-FFF2-40B4-BE49-F238E27FC236}">
              <a16:creationId xmlns:a16="http://schemas.microsoft.com/office/drawing/2014/main" id="{5CF8DCF8-929D-44C4-A3C4-93C3E5369B3F}"/>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3" name="正方形/長方形 392">
          <a:extLst>
            <a:ext uri="{FF2B5EF4-FFF2-40B4-BE49-F238E27FC236}">
              <a16:creationId xmlns:a16="http://schemas.microsoft.com/office/drawing/2014/main" id="{84CDA3E6-409E-4E8D-8D8C-DE6A0D95CEE7}"/>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4" name="テキスト ボックス 393">
          <a:extLst>
            <a:ext uri="{FF2B5EF4-FFF2-40B4-BE49-F238E27FC236}">
              <a16:creationId xmlns:a16="http://schemas.microsoft.com/office/drawing/2014/main" id="{EB758B55-CFB8-42E0-AE3E-3F9D2640EF01}"/>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5" name="直線コネクタ 394">
          <a:extLst>
            <a:ext uri="{FF2B5EF4-FFF2-40B4-BE49-F238E27FC236}">
              <a16:creationId xmlns:a16="http://schemas.microsoft.com/office/drawing/2014/main" id="{F5E9F58C-42C0-4192-84D7-0BE6D58FEE6B}"/>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6" name="テキスト ボックス 395">
          <a:extLst>
            <a:ext uri="{FF2B5EF4-FFF2-40B4-BE49-F238E27FC236}">
              <a16:creationId xmlns:a16="http://schemas.microsoft.com/office/drawing/2014/main" id="{9623632E-798D-4FB3-8706-2B94D3C286AA}"/>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97" name="直線コネクタ 396">
          <a:extLst>
            <a:ext uri="{FF2B5EF4-FFF2-40B4-BE49-F238E27FC236}">
              <a16:creationId xmlns:a16="http://schemas.microsoft.com/office/drawing/2014/main" id="{F2F66834-CB0B-4C51-A936-4346AE9454DA}"/>
            </a:ext>
          </a:extLst>
        </xdr:cNvPr>
        <xdr:cNvCxnSpPr/>
      </xdr:nvCxnSpPr>
      <xdr:spPr>
        <a:xfrm>
          <a:off x="11203940" y="71589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98" name="テキスト ボックス 397">
          <a:extLst>
            <a:ext uri="{FF2B5EF4-FFF2-40B4-BE49-F238E27FC236}">
              <a16:creationId xmlns:a16="http://schemas.microsoft.com/office/drawing/2014/main" id="{0A14B741-2FA7-4C93-94CF-B39C7499D417}"/>
            </a:ext>
          </a:extLst>
        </xdr:cNvPr>
        <xdr:cNvSpPr txBox="1"/>
      </xdr:nvSpPr>
      <xdr:spPr>
        <a:xfrm>
          <a:off x="10842791" y="70224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99" name="直線コネクタ 398">
          <a:extLst>
            <a:ext uri="{FF2B5EF4-FFF2-40B4-BE49-F238E27FC236}">
              <a16:creationId xmlns:a16="http://schemas.microsoft.com/office/drawing/2014/main" id="{86E0AF04-D43E-4EFE-9500-6FEA80AC9719}"/>
            </a:ext>
          </a:extLst>
        </xdr:cNvPr>
        <xdr:cNvCxnSpPr/>
      </xdr:nvCxnSpPr>
      <xdr:spPr>
        <a:xfrm>
          <a:off x="11203940" y="670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0" name="テキスト ボックス 399">
          <a:extLst>
            <a:ext uri="{FF2B5EF4-FFF2-40B4-BE49-F238E27FC236}">
              <a16:creationId xmlns:a16="http://schemas.microsoft.com/office/drawing/2014/main" id="{840F7843-67AC-4A72-A2CF-073398DC366C}"/>
            </a:ext>
          </a:extLst>
        </xdr:cNvPr>
        <xdr:cNvSpPr txBox="1"/>
      </xdr:nvSpPr>
      <xdr:spPr>
        <a:xfrm>
          <a:off x="10842791" y="65652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1" name="直線コネクタ 400">
          <a:extLst>
            <a:ext uri="{FF2B5EF4-FFF2-40B4-BE49-F238E27FC236}">
              <a16:creationId xmlns:a16="http://schemas.microsoft.com/office/drawing/2014/main" id="{F43FA499-2016-4EF0-9EFE-FA6C486E00CA}"/>
            </a:ext>
          </a:extLst>
        </xdr:cNvPr>
        <xdr:cNvCxnSpPr/>
      </xdr:nvCxnSpPr>
      <xdr:spPr>
        <a:xfrm>
          <a:off x="1120394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2" name="テキスト ボックス 401">
          <a:extLst>
            <a:ext uri="{FF2B5EF4-FFF2-40B4-BE49-F238E27FC236}">
              <a16:creationId xmlns:a16="http://schemas.microsoft.com/office/drawing/2014/main" id="{637C175D-CD87-4C11-805B-C493CF184842}"/>
            </a:ext>
          </a:extLst>
        </xdr:cNvPr>
        <xdr:cNvSpPr txBox="1"/>
      </xdr:nvSpPr>
      <xdr:spPr>
        <a:xfrm>
          <a:off x="10842791" y="61042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03" name="直線コネクタ 402">
          <a:extLst>
            <a:ext uri="{FF2B5EF4-FFF2-40B4-BE49-F238E27FC236}">
              <a16:creationId xmlns:a16="http://schemas.microsoft.com/office/drawing/2014/main" id="{8B97A666-6C7E-4366-AAF8-4DC4828CAABB}"/>
            </a:ext>
          </a:extLst>
        </xdr:cNvPr>
        <xdr:cNvCxnSpPr/>
      </xdr:nvCxnSpPr>
      <xdr:spPr>
        <a:xfrm>
          <a:off x="11203940" y="57873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04" name="テキスト ボックス 403">
          <a:extLst>
            <a:ext uri="{FF2B5EF4-FFF2-40B4-BE49-F238E27FC236}">
              <a16:creationId xmlns:a16="http://schemas.microsoft.com/office/drawing/2014/main" id="{EB30DEF9-8D8E-4275-A33A-494E5C35E85C}"/>
            </a:ext>
          </a:extLst>
        </xdr:cNvPr>
        <xdr:cNvSpPr txBox="1"/>
      </xdr:nvSpPr>
      <xdr:spPr>
        <a:xfrm>
          <a:off x="10842791" y="56508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5" name="直線コネクタ 404">
          <a:extLst>
            <a:ext uri="{FF2B5EF4-FFF2-40B4-BE49-F238E27FC236}">
              <a16:creationId xmlns:a16="http://schemas.microsoft.com/office/drawing/2014/main" id="{B6EBB881-9D54-4627-BC61-29A4532529D1}"/>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06" name="テキスト ボックス 405">
          <a:extLst>
            <a:ext uri="{FF2B5EF4-FFF2-40B4-BE49-F238E27FC236}">
              <a16:creationId xmlns:a16="http://schemas.microsoft.com/office/drawing/2014/main" id="{DA7EFE82-8038-4F37-BBE1-BA2FB108B417}"/>
            </a:ext>
          </a:extLst>
        </xdr:cNvPr>
        <xdr:cNvSpPr txBox="1"/>
      </xdr:nvSpPr>
      <xdr:spPr>
        <a:xfrm>
          <a:off x="10905006" y="519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7" name="【認定こども園・幼稚園・保育所】&#10;有形固定資産減価償却率グラフ枠">
          <a:extLst>
            <a:ext uri="{FF2B5EF4-FFF2-40B4-BE49-F238E27FC236}">
              <a16:creationId xmlns:a16="http://schemas.microsoft.com/office/drawing/2014/main" id="{350EE19C-95AA-447A-836C-A62A852FF51C}"/>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160782</xdr:rowOff>
    </xdr:from>
    <xdr:to>
      <xdr:col>85</xdr:col>
      <xdr:colOff>126364</xdr:colOff>
      <xdr:row>42</xdr:row>
      <xdr:rowOff>21336</xdr:rowOff>
    </xdr:to>
    <xdr:cxnSp macro="">
      <xdr:nvCxnSpPr>
        <xdr:cNvPr id="408" name="直線コネクタ 407">
          <a:extLst>
            <a:ext uri="{FF2B5EF4-FFF2-40B4-BE49-F238E27FC236}">
              <a16:creationId xmlns:a16="http://schemas.microsoft.com/office/drawing/2014/main" id="{47CF4AE9-6AAF-4C39-89A9-F9037B80B045}"/>
            </a:ext>
          </a:extLst>
        </xdr:cNvPr>
        <xdr:cNvCxnSpPr/>
      </xdr:nvCxnSpPr>
      <xdr:spPr>
        <a:xfrm flipV="1">
          <a:off x="14703424" y="5991987"/>
          <a:ext cx="0" cy="1226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25163</xdr:rowOff>
    </xdr:from>
    <xdr:ext cx="405111" cy="259045"/>
    <xdr:sp macro="" textlink="">
      <xdr:nvSpPr>
        <xdr:cNvPr id="409" name="【認定こども園・幼稚園・保育所】&#10;有形固定資産減価償却率最小値テキスト">
          <a:extLst>
            <a:ext uri="{FF2B5EF4-FFF2-40B4-BE49-F238E27FC236}">
              <a16:creationId xmlns:a16="http://schemas.microsoft.com/office/drawing/2014/main" id="{3FD7CF03-CA3E-4DE2-B890-1FB3FC6CCCDA}"/>
            </a:ext>
          </a:extLst>
        </xdr:cNvPr>
        <xdr:cNvSpPr txBox="1"/>
      </xdr:nvSpPr>
      <xdr:spPr>
        <a:xfrm>
          <a:off x="14742160" y="722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21336</xdr:rowOff>
    </xdr:from>
    <xdr:to>
      <xdr:col>86</xdr:col>
      <xdr:colOff>25400</xdr:colOff>
      <xdr:row>42</xdr:row>
      <xdr:rowOff>21336</xdr:rowOff>
    </xdr:to>
    <xdr:cxnSp macro="">
      <xdr:nvCxnSpPr>
        <xdr:cNvPr id="410" name="直線コネクタ 409">
          <a:extLst>
            <a:ext uri="{FF2B5EF4-FFF2-40B4-BE49-F238E27FC236}">
              <a16:creationId xmlns:a16="http://schemas.microsoft.com/office/drawing/2014/main" id="{F8AFE96F-E810-471F-A1FB-48E40544C4DE}"/>
            </a:ext>
          </a:extLst>
        </xdr:cNvPr>
        <xdr:cNvCxnSpPr/>
      </xdr:nvCxnSpPr>
      <xdr:spPr>
        <a:xfrm>
          <a:off x="14611350" y="72184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107459</xdr:rowOff>
    </xdr:from>
    <xdr:ext cx="405111" cy="259045"/>
    <xdr:sp macro="" textlink="">
      <xdr:nvSpPr>
        <xdr:cNvPr id="411" name="【認定こども園・幼稚園・保育所】&#10;有形固定資産減価償却率最大値テキスト">
          <a:extLst>
            <a:ext uri="{FF2B5EF4-FFF2-40B4-BE49-F238E27FC236}">
              <a16:creationId xmlns:a16="http://schemas.microsoft.com/office/drawing/2014/main" id="{ACD22927-58C7-4D79-A762-2F6E00835453}"/>
            </a:ext>
          </a:extLst>
        </xdr:cNvPr>
        <xdr:cNvSpPr txBox="1"/>
      </xdr:nvSpPr>
      <xdr:spPr>
        <a:xfrm>
          <a:off x="14742160" y="5763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160782</xdr:rowOff>
    </xdr:from>
    <xdr:to>
      <xdr:col>86</xdr:col>
      <xdr:colOff>25400</xdr:colOff>
      <xdr:row>34</xdr:row>
      <xdr:rowOff>160782</xdr:rowOff>
    </xdr:to>
    <xdr:cxnSp macro="">
      <xdr:nvCxnSpPr>
        <xdr:cNvPr id="412" name="直線コネクタ 411">
          <a:extLst>
            <a:ext uri="{FF2B5EF4-FFF2-40B4-BE49-F238E27FC236}">
              <a16:creationId xmlns:a16="http://schemas.microsoft.com/office/drawing/2014/main" id="{4CD51D59-B34B-4C89-9F18-624D17C7B6A4}"/>
            </a:ext>
          </a:extLst>
        </xdr:cNvPr>
        <xdr:cNvCxnSpPr/>
      </xdr:nvCxnSpPr>
      <xdr:spPr>
        <a:xfrm>
          <a:off x="14611350" y="59919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77995</xdr:rowOff>
    </xdr:from>
    <xdr:ext cx="405111" cy="259045"/>
    <xdr:sp macro="" textlink="">
      <xdr:nvSpPr>
        <xdr:cNvPr id="413" name="【認定こども園・幼稚園・保育所】&#10;有形固定資産減価償却率平均値テキスト">
          <a:extLst>
            <a:ext uri="{FF2B5EF4-FFF2-40B4-BE49-F238E27FC236}">
              <a16:creationId xmlns:a16="http://schemas.microsoft.com/office/drawing/2014/main" id="{ABAE00C6-F226-4FB3-AD90-8E37040AEA16}"/>
            </a:ext>
          </a:extLst>
        </xdr:cNvPr>
        <xdr:cNvSpPr txBox="1"/>
      </xdr:nvSpPr>
      <xdr:spPr>
        <a:xfrm>
          <a:off x="14742160" y="64216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55118</xdr:rowOff>
    </xdr:from>
    <xdr:to>
      <xdr:col>85</xdr:col>
      <xdr:colOff>177800</xdr:colOff>
      <xdr:row>38</xdr:row>
      <xdr:rowOff>156718</xdr:rowOff>
    </xdr:to>
    <xdr:sp macro="" textlink="">
      <xdr:nvSpPr>
        <xdr:cNvPr id="414" name="フローチャート: 判断 413">
          <a:extLst>
            <a:ext uri="{FF2B5EF4-FFF2-40B4-BE49-F238E27FC236}">
              <a16:creationId xmlns:a16="http://schemas.microsoft.com/office/drawing/2014/main" id="{8287EA7B-5C65-4B86-891F-ED46B98062E8}"/>
            </a:ext>
          </a:extLst>
        </xdr:cNvPr>
        <xdr:cNvSpPr/>
      </xdr:nvSpPr>
      <xdr:spPr>
        <a:xfrm>
          <a:off x="14649450" y="6574028"/>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87122</xdr:rowOff>
    </xdr:from>
    <xdr:to>
      <xdr:col>81</xdr:col>
      <xdr:colOff>101600</xdr:colOff>
      <xdr:row>39</xdr:row>
      <xdr:rowOff>17272</xdr:rowOff>
    </xdr:to>
    <xdr:sp macro="" textlink="">
      <xdr:nvSpPr>
        <xdr:cNvPr id="415" name="フローチャート: 判断 414">
          <a:extLst>
            <a:ext uri="{FF2B5EF4-FFF2-40B4-BE49-F238E27FC236}">
              <a16:creationId xmlns:a16="http://schemas.microsoft.com/office/drawing/2014/main" id="{7549B8AD-ACA6-4C40-8542-B50BE9E6EC7E}"/>
            </a:ext>
          </a:extLst>
        </xdr:cNvPr>
        <xdr:cNvSpPr/>
      </xdr:nvSpPr>
      <xdr:spPr>
        <a:xfrm>
          <a:off x="13887450" y="660412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109982</xdr:rowOff>
    </xdr:from>
    <xdr:to>
      <xdr:col>76</xdr:col>
      <xdr:colOff>165100</xdr:colOff>
      <xdr:row>39</xdr:row>
      <xdr:rowOff>40132</xdr:rowOff>
    </xdr:to>
    <xdr:sp macro="" textlink="">
      <xdr:nvSpPr>
        <xdr:cNvPr id="416" name="フローチャート: 判断 415">
          <a:extLst>
            <a:ext uri="{FF2B5EF4-FFF2-40B4-BE49-F238E27FC236}">
              <a16:creationId xmlns:a16="http://schemas.microsoft.com/office/drawing/2014/main" id="{45F382E2-F09E-4568-B294-1233A8D3B160}"/>
            </a:ext>
          </a:extLst>
        </xdr:cNvPr>
        <xdr:cNvSpPr/>
      </xdr:nvSpPr>
      <xdr:spPr>
        <a:xfrm>
          <a:off x="13089890" y="6623177"/>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141986</xdr:rowOff>
    </xdr:from>
    <xdr:to>
      <xdr:col>72</xdr:col>
      <xdr:colOff>38100</xdr:colOff>
      <xdr:row>39</xdr:row>
      <xdr:rowOff>72136</xdr:rowOff>
    </xdr:to>
    <xdr:sp macro="" textlink="">
      <xdr:nvSpPr>
        <xdr:cNvPr id="417" name="フローチャート: 判断 416">
          <a:extLst>
            <a:ext uri="{FF2B5EF4-FFF2-40B4-BE49-F238E27FC236}">
              <a16:creationId xmlns:a16="http://schemas.microsoft.com/office/drawing/2014/main" id="{1DDF7937-C145-4D00-8F20-3ABE7F439573}"/>
            </a:ext>
          </a:extLst>
        </xdr:cNvPr>
        <xdr:cNvSpPr/>
      </xdr:nvSpPr>
      <xdr:spPr>
        <a:xfrm>
          <a:off x="12303760" y="665518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157988</xdr:rowOff>
    </xdr:from>
    <xdr:to>
      <xdr:col>67</xdr:col>
      <xdr:colOff>101600</xdr:colOff>
      <xdr:row>39</xdr:row>
      <xdr:rowOff>88138</xdr:rowOff>
    </xdr:to>
    <xdr:sp macro="" textlink="">
      <xdr:nvSpPr>
        <xdr:cNvPr id="418" name="フローチャート: 判断 417">
          <a:extLst>
            <a:ext uri="{FF2B5EF4-FFF2-40B4-BE49-F238E27FC236}">
              <a16:creationId xmlns:a16="http://schemas.microsoft.com/office/drawing/2014/main" id="{89B73ACE-428F-4635-921E-A7A32D57BD99}"/>
            </a:ext>
          </a:extLst>
        </xdr:cNvPr>
        <xdr:cNvSpPr/>
      </xdr:nvSpPr>
      <xdr:spPr>
        <a:xfrm>
          <a:off x="11487150" y="6674993"/>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9" name="テキスト ボックス 418">
          <a:extLst>
            <a:ext uri="{FF2B5EF4-FFF2-40B4-BE49-F238E27FC236}">
              <a16:creationId xmlns:a16="http://schemas.microsoft.com/office/drawing/2014/main" id="{2AED70EF-6C78-42AD-AE46-E2682B48A622}"/>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0" name="テキスト ボックス 419">
          <a:extLst>
            <a:ext uri="{FF2B5EF4-FFF2-40B4-BE49-F238E27FC236}">
              <a16:creationId xmlns:a16="http://schemas.microsoft.com/office/drawing/2014/main" id="{5A57E219-7DA0-45DB-9638-07D78F4249A2}"/>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1" name="テキスト ボックス 420">
          <a:extLst>
            <a:ext uri="{FF2B5EF4-FFF2-40B4-BE49-F238E27FC236}">
              <a16:creationId xmlns:a16="http://schemas.microsoft.com/office/drawing/2014/main" id="{24E2991A-588C-48B5-AFEE-E070EC52E4C0}"/>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2" name="テキスト ボックス 421">
          <a:extLst>
            <a:ext uri="{FF2B5EF4-FFF2-40B4-BE49-F238E27FC236}">
              <a16:creationId xmlns:a16="http://schemas.microsoft.com/office/drawing/2014/main" id="{478003D7-E730-4D58-89FC-B38189FD10DC}"/>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3" name="テキスト ボックス 422">
          <a:extLst>
            <a:ext uri="{FF2B5EF4-FFF2-40B4-BE49-F238E27FC236}">
              <a16:creationId xmlns:a16="http://schemas.microsoft.com/office/drawing/2014/main" id="{05D73C9B-153E-4ED1-832F-D33D8AC75674}"/>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169418</xdr:rowOff>
    </xdr:from>
    <xdr:to>
      <xdr:col>85</xdr:col>
      <xdr:colOff>177800</xdr:colOff>
      <xdr:row>41</xdr:row>
      <xdr:rowOff>99568</xdr:rowOff>
    </xdr:to>
    <xdr:sp macro="" textlink="">
      <xdr:nvSpPr>
        <xdr:cNvPr id="424" name="楕円 423">
          <a:extLst>
            <a:ext uri="{FF2B5EF4-FFF2-40B4-BE49-F238E27FC236}">
              <a16:creationId xmlns:a16="http://schemas.microsoft.com/office/drawing/2014/main" id="{203B6311-F957-4499-8760-117A3D8DC24C}"/>
            </a:ext>
          </a:extLst>
        </xdr:cNvPr>
        <xdr:cNvSpPr/>
      </xdr:nvSpPr>
      <xdr:spPr>
        <a:xfrm>
          <a:off x="14649450" y="7031228"/>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147845</xdr:rowOff>
    </xdr:from>
    <xdr:ext cx="405111" cy="259045"/>
    <xdr:sp macro="" textlink="">
      <xdr:nvSpPr>
        <xdr:cNvPr id="425" name="【認定こども園・幼稚園・保育所】&#10;有形固定資産減価償却率該当値テキスト">
          <a:extLst>
            <a:ext uri="{FF2B5EF4-FFF2-40B4-BE49-F238E27FC236}">
              <a16:creationId xmlns:a16="http://schemas.microsoft.com/office/drawing/2014/main" id="{9ED62F5C-2064-4682-8B0B-8E45683BC9C1}"/>
            </a:ext>
          </a:extLst>
        </xdr:cNvPr>
        <xdr:cNvSpPr txBox="1"/>
      </xdr:nvSpPr>
      <xdr:spPr>
        <a:xfrm>
          <a:off x="14742160" y="7003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162560</xdr:rowOff>
    </xdr:from>
    <xdr:to>
      <xdr:col>81</xdr:col>
      <xdr:colOff>101600</xdr:colOff>
      <xdr:row>41</xdr:row>
      <xdr:rowOff>92710</xdr:rowOff>
    </xdr:to>
    <xdr:sp macro="" textlink="">
      <xdr:nvSpPr>
        <xdr:cNvPr id="426" name="楕円 425">
          <a:extLst>
            <a:ext uri="{FF2B5EF4-FFF2-40B4-BE49-F238E27FC236}">
              <a16:creationId xmlns:a16="http://schemas.microsoft.com/office/drawing/2014/main" id="{FEF8FDFE-BA8C-4A7F-9222-90A05A94C356}"/>
            </a:ext>
          </a:extLst>
        </xdr:cNvPr>
        <xdr:cNvSpPr/>
      </xdr:nvSpPr>
      <xdr:spPr>
        <a:xfrm>
          <a:off x="13887450" y="702246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41910</xdr:rowOff>
    </xdr:from>
    <xdr:to>
      <xdr:col>85</xdr:col>
      <xdr:colOff>127000</xdr:colOff>
      <xdr:row>41</xdr:row>
      <xdr:rowOff>48768</xdr:rowOff>
    </xdr:to>
    <xdr:cxnSp macro="">
      <xdr:nvCxnSpPr>
        <xdr:cNvPr id="427" name="直線コネクタ 426">
          <a:extLst>
            <a:ext uri="{FF2B5EF4-FFF2-40B4-BE49-F238E27FC236}">
              <a16:creationId xmlns:a16="http://schemas.microsoft.com/office/drawing/2014/main" id="{2F95F5BA-CB73-45E1-820E-5DD4352F8D2E}"/>
            </a:ext>
          </a:extLst>
        </xdr:cNvPr>
        <xdr:cNvCxnSpPr/>
      </xdr:nvCxnSpPr>
      <xdr:spPr>
        <a:xfrm>
          <a:off x="13942060" y="7073265"/>
          <a:ext cx="762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128270</xdr:rowOff>
    </xdr:from>
    <xdr:to>
      <xdr:col>76</xdr:col>
      <xdr:colOff>165100</xdr:colOff>
      <xdr:row>41</xdr:row>
      <xdr:rowOff>58420</xdr:rowOff>
    </xdr:to>
    <xdr:sp macro="" textlink="">
      <xdr:nvSpPr>
        <xdr:cNvPr id="428" name="楕円 427">
          <a:extLst>
            <a:ext uri="{FF2B5EF4-FFF2-40B4-BE49-F238E27FC236}">
              <a16:creationId xmlns:a16="http://schemas.microsoft.com/office/drawing/2014/main" id="{017CA95C-EFA6-4B11-A6E1-9C8417E90084}"/>
            </a:ext>
          </a:extLst>
        </xdr:cNvPr>
        <xdr:cNvSpPr/>
      </xdr:nvSpPr>
      <xdr:spPr>
        <a:xfrm>
          <a:off x="13089890" y="6990080"/>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7620</xdr:rowOff>
    </xdr:from>
    <xdr:to>
      <xdr:col>81</xdr:col>
      <xdr:colOff>50800</xdr:colOff>
      <xdr:row>41</xdr:row>
      <xdr:rowOff>41910</xdr:rowOff>
    </xdr:to>
    <xdr:cxnSp macro="">
      <xdr:nvCxnSpPr>
        <xdr:cNvPr id="429" name="直線コネクタ 428">
          <a:extLst>
            <a:ext uri="{FF2B5EF4-FFF2-40B4-BE49-F238E27FC236}">
              <a16:creationId xmlns:a16="http://schemas.microsoft.com/office/drawing/2014/main" id="{C911FD41-210B-4B88-BEE3-A643BD71B83D}"/>
            </a:ext>
          </a:extLst>
        </xdr:cNvPr>
        <xdr:cNvCxnSpPr/>
      </xdr:nvCxnSpPr>
      <xdr:spPr>
        <a:xfrm>
          <a:off x="13144500" y="7038975"/>
          <a:ext cx="79756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87122</xdr:rowOff>
    </xdr:from>
    <xdr:to>
      <xdr:col>72</xdr:col>
      <xdr:colOff>38100</xdr:colOff>
      <xdr:row>41</xdr:row>
      <xdr:rowOff>17272</xdr:rowOff>
    </xdr:to>
    <xdr:sp macro="" textlink="">
      <xdr:nvSpPr>
        <xdr:cNvPr id="430" name="楕円 429">
          <a:extLst>
            <a:ext uri="{FF2B5EF4-FFF2-40B4-BE49-F238E27FC236}">
              <a16:creationId xmlns:a16="http://schemas.microsoft.com/office/drawing/2014/main" id="{13F10E27-A211-4422-AD9E-FDEF291F660A}"/>
            </a:ext>
          </a:extLst>
        </xdr:cNvPr>
        <xdr:cNvSpPr/>
      </xdr:nvSpPr>
      <xdr:spPr>
        <a:xfrm>
          <a:off x="12303760" y="6947027"/>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137922</xdr:rowOff>
    </xdr:from>
    <xdr:to>
      <xdr:col>76</xdr:col>
      <xdr:colOff>114300</xdr:colOff>
      <xdr:row>41</xdr:row>
      <xdr:rowOff>7620</xdr:rowOff>
    </xdr:to>
    <xdr:cxnSp macro="">
      <xdr:nvCxnSpPr>
        <xdr:cNvPr id="431" name="直線コネクタ 430">
          <a:extLst>
            <a:ext uri="{FF2B5EF4-FFF2-40B4-BE49-F238E27FC236}">
              <a16:creationId xmlns:a16="http://schemas.microsoft.com/office/drawing/2014/main" id="{EE17DB47-2298-4FD5-85A7-2C2823AA5165}"/>
            </a:ext>
          </a:extLst>
        </xdr:cNvPr>
        <xdr:cNvCxnSpPr/>
      </xdr:nvCxnSpPr>
      <xdr:spPr>
        <a:xfrm>
          <a:off x="12346940" y="6992112"/>
          <a:ext cx="797560" cy="4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29972</xdr:rowOff>
    </xdr:from>
    <xdr:to>
      <xdr:col>67</xdr:col>
      <xdr:colOff>101600</xdr:colOff>
      <xdr:row>40</xdr:row>
      <xdr:rowOff>131572</xdr:rowOff>
    </xdr:to>
    <xdr:sp macro="" textlink="">
      <xdr:nvSpPr>
        <xdr:cNvPr id="432" name="楕円 431">
          <a:extLst>
            <a:ext uri="{FF2B5EF4-FFF2-40B4-BE49-F238E27FC236}">
              <a16:creationId xmlns:a16="http://schemas.microsoft.com/office/drawing/2014/main" id="{3E9BFF8B-3E3A-4CDD-ACCF-94AB88237B97}"/>
            </a:ext>
          </a:extLst>
        </xdr:cNvPr>
        <xdr:cNvSpPr/>
      </xdr:nvSpPr>
      <xdr:spPr>
        <a:xfrm>
          <a:off x="11487150" y="6886067"/>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80772</xdr:rowOff>
    </xdr:from>
    <xdr:to>
      <xdr:col>71</xdr:col>
      <xdr:colOff>177800</xdr:colOff>
      <xdr:row>40</xdr:row>
      <xdr:rowOff>137922</xdr:rowOff>
    </xdr:to>
    <xdr:cxnSp macro="">
      <xdr:nvCxnSpPr>
        <xdr:cNvPr id="433" name="直線コネクタ 432">
          <a:extLst>
            <a:ext uri="{FF2B5EF4-FFF2-40B4-BE49-F238E27FC236}">
              <a16:creationId xmlns:a16="http://schemas.microsoft.com/office/drawing/2014/main" id="{435747E4-AF8D-44F1-A76D-ED4AD2E3FDDB}"/>
            </a:ext>
          </a:extLst>
        </xdr:cNvPr>
        <xdr:cNvCxnSpPr/>
      </xdr:nvCxnSpPr>
      <xdr:spPr>
        <a:xfrm>
          <a:off x="11541760" y="6940677"/>
          <a:ext cx="80518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33799</xdr:rowOff>
    </xdr:from>
    <xdr:ext cx="405111" cy="259045"/>
    <xdr:sp macro="" textlink="">
      <xdr:nvSpPr>
        <xdr:cNvPr id="434" name="n_1aveValue【認定こども園・幼稚園・保育所】&#10;有形固定資産減価償却率">
          <a:extLst>
            <a:ext uri="{FF2B5EF4-FFF2-40B4-BE49-F238E27FC236}">
              <a16:creationId xmlns:a16="http://schemas.microsoft.com/office/drawing/2014/main" id="{A0D5E69A-CCCB-4A37-B63B-DC6F7C0DFC8C}"/>
            </a:ext>
          </a:extLst>
        </xdr:cNvPr>
        <xdr:cNvSpPr txBox="1"/>
      </xdr:nvSpPr>
      <xdr:spPr>
        <a:xfrm>
          <a:off x="13738234" y="6375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56659</xdr:rowOff>
    </xdr:from>
    <xdr:ext cx="405111" cy="259045"/>
    <xdr:sp macro="" textlink="">
      <xdr:nvSpPr>
        <xdr:cNvPr id="435" name="n_2aveValue【認定こども園・幼稚園・保育所】&#10;有形固定資産減価償却率">
          <a:extLst>
            <a:ext uri="{FF2B5EF4-FFF2-40B4-BE49-F238E27FC236}">
              <a16:creationId xmlns:a16="http://schemas.microsoft.com/office/drawing/2014/main" id="{69C5122B-2EC7-47CC-99D9-DBC5A52528FF}"/>
            </a:ext>
          </a:extLst>
        </xdr:cNvPr>
        <xdr:cNvSpPr txBox="1"/>
      </xdr:nvSpPr>
      <xdr:spPr>
        <a:xfrm>
          <a:off x="12957184" y="6404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88663</xdr:rowOff>
    </xdr:from>
    <xdr:ext cx="405111" cy="259045"/>
    <xdr:sp macro="" textlink="">
      <xdr:nvSpPr>
        <xdr:cNvPr id="436" name="n_3aveValue【認定こども園・幼稚園・保育所】&#10;有形固定資産減価償却率">
          <a:extLst>
            <a:ext uri="{FF2B5EF4-FFF2-40B4-BE49-F238E27FC236}">
              <a16:creationId xmlns:a16="http://schemas.microsoft.com/office/drawing/2014/main" id="{F339A213-BEBB-44E7-8F45-9F84EFF3083C}"/>
            </a:ext>
          </a:extLst>
        </xdr:cNvPr>
        <xdr:cNvSpPr txBox="1"/>
      </xdr:nvSpPr>
      <xdr:spPr>
        <a:xfrm>
          <a:off x="12171054" y="6436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104665</xdr:rowOff>
    </xdr:from>
    <xdr:ext cx="405111" cy="259045"/>
    <xdr:sp macro="" textlink="">
      <xdr:nvSpPr>
        <xdr:cNvPr id="437" name="n_4aveValue【認定こども園・幼稚園・保育所】&#10;有形固定資産減価償却率">
          <a:extLst>
            <a:ext uri="{FF2B5EF4-FFF2-40B4-BE49-F238E27FC236}">
              <a16:creationId xmlns:a16="http://schemas.microsoft.com/office/drawing/2014/main" id="{5F5CBCC3-80CC-44F1-9D65-6C858F9199D7}"/>
            </a:ext>
          </a:extLst>
        </xdr:cNvPr>
        <xdr:cNvSpPr txBox="1"/>
      </xdr:nvSpPr>
      <xdr:spPr>
        <a:xfrm>
          <a:off x="11354444" y="6446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83837</xdr:rowOff>
    </xdr:from>
    <xdr:ext cx="405111" cy="259045"/>
    <xdr:sp macro="" textlink="">
      <xdr:nvSpPr>
        <xdr:cNvPr id="438" name="n_1mainValue【認定こども園・幼稚園・保育所】&#10;有形固定資産減価償却率">
          <a:extLst>
            <a:ext uri="{FF2B5EF4-FFF2-40B4-BE49-F238E27FC236}">
              <a16:creationId xmlns:a16="http://schemas.microsoft.com/office/drawing/2014/main" id="{62391C11-C8B5-4863-93E8-E81AEC6CB104}"/>
            </a:ext>
          </a:extLst>
        </xdr:cNvPr>
        <xdr:cNvSpPr txBox="1"/>
      </xdr:nvSpPr>
      <xdr:spPr>
        <a:xfrm>
          <a:off x="13738234" y="711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49547</xdr:rowOff>
    </xdr:from>
    <xdr:ext cx="405111" cy="259045"/>
    <xdr:sp macro="" textlink="">
      <xdr:nvSpPr>
        <xdr:cNvPr id="439" name="n_2mainValue【認定こども園・幼稚園・保育所】&#10;有形固定資産減価償却率">
          <a:extLst>
            <a:ext uri="{FF2B5EF4-FFF2-40B4-BE49-F238E27FC236}">
              <a16:creationId xmlns:a16="http://schemas.microsoft.com/office/drawing/2014/main" id="{0C92AEAA-6041-40C9-BAF4-E438F7C69528}"/>
            </a:ext>
          </a:extLst>
        </xdr:cNvPr>
        <xdr:cNvSpPr txBox="1"/>
      </xdr:nvSpPr>
      <xdr:spPr>
        <a:xfrm>
          <a:off x="12957184" y="708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8399</xdr:rowOff>
    </xdr:from>
    <xdr:ext cx="405111" cy="259045"/>
    <xdr:sp macro="" textlink="">
      <xdr:nvSpPr>
        <xdr:cNvPr id="440" name="n_3mainValue【認定こども園・幼稚園・保育所】&#10;有形固定資産減価償却率">
          <a:extLst>
            <a:ext uri="{FF2B5EF4-FFF2-40B4-BE49-F238E27FC236}">
              <a16:creationId xmlns:a16="http://schemas.microsoft.com/office/drawing/2014/main" id="{41677113-5589-4325-B9E4-BF23DBE3597D}"/>
            </a:ext>
          </a:extLst>
        </xdr:cNvPr>
        <xdr:cNvSpPr txBox="1"/>
      </xdr:nvSpPr>
      <xdr:spPr>
        <a:xfrm>
          <a:off x="12171054" y="7039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122699</xdr:rowOff>
    </xdr:from>
    <xdr:ext cx="405111" cy="259045"/>
    <xdr:sp macro="" textlink="">
      <xdr:nvSpPr>
        <xdr:cNvPr id="441" name="n_4mainValue【認定こども園・幼稚園・保育所】&#10;有形固定資産減価償却率">
          <a:extLst>
            <a:ext uri="{FF2B5EF4-FFF2-40B4-BE49-F238E27FC236}">
              <a16:creationId xmlns:a16="http://schemas.microsoft.com/office/drawing/2014/main" id="{9FA9CA94-AC9C-4BC3-9603-D813ED3F251C}"/>
            </a:ext>
          </a:extLst>
        </xdr:cNvPr>
        <xdr:cNvSpPr txBox="1"/>
      </xdr:nvSpPr>
      <xdr:spPr>
        <a:xfrm>
          <a:off x="11354444" y="6982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2" name="正方形/長方形 441">
          <a:extLst>
            <a:ext uri="{FF2B5EF4-FFF2-40B4-BE49-F238E27FC236}">
              <a16:creationId xmlns:a16="http://schemas.microsoft.com/office/drawing/2014/main" id="{33133523-57AE-4313-ADCE-4CAA300827E1}"/>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3" name="正方形/長方形 442">
          <a:extLst>
            <a:ext uri="{FF2B5EF4-FFF2-40B4-BE49-F238E27FC236}">
              <a16:creationId xmlns:a16="http://schemas.microsoft.com/office/drawing/2014/main" id="{5BAB3A18-2F47-46EE-B2D5-7314B398DDFC}"/>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4" name="正方形/長方形 443">
          <a:extLst>
            <a:ext uri="{FF2B5EF4-FFF2-40B4-BE49-F238E27FC236}">
              <a16:creationId xmlns:a16="http://schemas.microsoft.com/office/drawing/2014/main" id="{B5EB4C6F-6A31-4524-ABA6-2A37733DD8D6}"/>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5" name="正方形/長方形 444">
          <a:extLst>
            <a:ext uri="{FF2B5EF4-FFF2-40B4-BE49-F238E27FC236}">
              <a16:creationId xmlns:a16="http://schemas.microsoft.com/office/drawing/2014/main" id="{91F11366-B630-4C23-B79F-5D3C721A42C1}"/>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6" name="正方形/長方形 445">
          <a:extLst>
            <a:ext uri="{FF2B5EF4-FFF2-40B4-BE49-F238E27FC236}">
              <a16:creationId xmlns:a16="http://schemas.microsoft.com/office/drawing/2014/main" id="{0FFD15D6-D42F-4054-8B33-1A5A5FC65854}"/>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7" name="正方形/長方形 446">
          <a:extLst>
            <a:ext uri="{FF2B5EF4-FFF2-40B4-BE49-F238E27FC236}">
              <a16:creationId xmlns:a16="http://schemas.microsoft.com/office/drawing/2014/main" id="{D6AA6949-1739-47BF-B312-99CF863BC8BD}"/>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8" name="正方形/長方形 447">
          <a:extLst>
            <a:ext uri="{FF2B5EF4-FFF2-40B4-BE49-F238E27FC236}">
              <a16:creationId xmlns:a16="http://schemas.microsoft.com/office/drawing/2014/main" id="{E8BC21A1-87C3-438A-828E-5BCD43D71EC4}"/>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9" name="正方形/長方形 448">
          <a:extLst>
            <a:ext uri="{FF2B5EF4-FFF2-40B4-BE49-F238E27FC236}">
              <a16:creationId xmlns:a16="http://schemas.microsoft.com/office/drawing/2014/main" id="{5926F040-386B-4E7C-8829-38F439B4F951}"/>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0" name="テキスト ボックス 449">
          <a:extLst>
            <a:ext uri="{FF2B5EF4-FFF2-40B4-BE49-F238E27FC236}">
              <a16:creationId xmlns:a16="http://schemas.microsoft.com/office/drawing/2014/main" id="{271AE852-4D9F-4332-A952-3B3CFB621A3D}"/>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1" name="直線コネクタ 450">
          <a:extLst>
            <a:ext uri="{FF2B5EF4-FFF2-40B4-BE49-F238E27FC236}">
              <a16:creationId xmlns:a16="http://schemas.microsoft.com/office/drawing/2014/main" id="{068C769A-69BA-47CA-B823-3B698F985F67}"/>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2" name="直線コネクタ 451">
          <a:extLst>
            <a:ext uri="{FF2B5EF4-FFF2-40B4-BE49-F238E27FC236}">
              <a16:creationId xmlns:a16="http://schemas.microsoft.com/office/drawing/2014/main" id="{96360023-FA2E-430E-84B9-2A24F99BDD2F}"/>
            </a:ext>
          </a:extLst>
        </xdr:cNvPr>
        <xdr:cNvCxnSpPr/>
      </xdr:nvCxnSpPr>
      <xdr:spPr>
        <a:xfrm>
          <a:off x="16459200" y="71589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3" name="テキスト ボックス 452">
          <a:extLst>
            <a:ext uri="{FF2B5EF4-FFF2-40B4-BE49-F238E27FC236}">
              <a16:creationId xmlns:a16="http://schemas.microsoft.com/office/drawing/2014/main" id="{4D472672-F4B5-4A3F-AF94-D4CAC0C6363D}"/>
            </a:ext>
          </a:extLst>
        </xdr:cNvPr>
        <xdr:cNvSpPr txBox="1"/>
      </xdr:nvSpPr>
      <xdr:spPr>
        <a:xfrm>
          <a:off x="16047266" y="70224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4" name="直線コネクタ 453">
          <a:extLst>
            <a:ext uri="{FF2B5EF4-FFF2-40B4-BE49-F238E27FC236}">
              <a16:creationId xmlns:a16="http://schemas.microsoft.com/office/drawing/2014/main" id="{E8419DEE-91F8-4E71-9A5C-B6BD7B3C471C}"/>
            </a:ext>
          </a:extLst>
        </xdr:cNvPr>
        <xdr:cNvCxnSpPr/>
      </xdr:nvCxnSpPr>
      <xdr:spPr>
        <a:xfrm>
          <a:off x="16459200" y="670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55" name="テキスト ボックス 454">
          <a:extLst>
            <a:ext uri="{FF2B5EF4-FFF2-40B4-BE49-F238E27FC236}">
              <a16:creationId xmlns:a16="http://schemas.microsoft.com/office/drawing/2014/main" id="{E4D5503F-54BF-4CFD-B925-054DAE6394D1}"/>
            </a:ext>
          </a:extLst>
        </xdr:cNvPr>
        <xdr:cNvSpPr txBox="1"/>
      </xdr:nvSpPr>
      <xdr:spPr>
        <a:xfrm>
          <a:off x="16047266" y="656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56" name="直線コネクタ 455">
          <a:extLst>
            <a:ext uri="{FF2B5EF4-FFF2-40B4-BE49-F238E27FC236}">
              <a16:creationId xmlns:a16="http://schemas.microsoft.com/office/drawing/2014/main" id="{B0E13DC3-6445-45F9-A493-787DD8C8D886}"/>
            </a:ext>
          </a:extLst>
        </xdr:cNvPr>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57" name="テキスト ボックス 456">
          <a:extLst>
            <a:ext uri="{FF2B5EF4-FFF2-40B4-BE49-F238E27FC236}">
              <a16:creationId xmlns:a16="http://schemas.microsoft.com/office/drawing/2014/main" id="{A3FBF498-A5A0-4C6F-86A2-0BCBA5000659}"/>
            </a:ext>
          </a:extLst>
        </xdr:cNvPr>
        <xdr:cNvSpPr txBox="1"/>
      </xdr:nvSpPr>
      <xdr:spPr>
        <a:xfrm>
          <a:off x="16047266" y="61042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8" name="直線コネクタ 457">
          <a:extLst>
            <a:ext uri="{FF2B5EF4-FFF2-40B4-BE49-F238E27FC236}">
              <a16:creationId xmlns:a16="http://schemas.microsoft.com/office/drawing/2014/main" id="{AC76C81E-0B8F-4535-95EF-85358BA47FBE}"/>
            </a:ext>
          </a:extLst>
        </xdr:cNvPr>
        <xdr:cNvCxnSpPr/>
      </xdr:nvCxnSpPr>
      <xdr:spPr>
        <a:xfrm>
          <a:off x="16459200" y="57873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59" name="テキスト ボックス 458">
          <a:extLst>
            <a:ext uri="{FF2B5EF4-FFF2-40B4-BE49-F238E27FC236}">
              <a16:creationId xmlns:a16="http://schemas.microsoft.com/office/drawing/2014/main" id="{6E638119-2468-4B56-B197-5CF2081F5C20}"/>
            </a:ext>
          </a:extLst>
        </xdr:cNvPr>
        <xdr:cNvSpPr txBox="1"/>
      </xdr:nvSpPr>
      <xdr:spPr>
        <a:xfrm>
          <a:off x="16047266" y="56508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0" name="直線コネクタ 459">
          <a:extLst>
            <a:ext uri="{FF2B5EF4-FFF2-40B4-BE49-F238E27FC236}">
              <a16:creationId xmlns:a16="http://schemas.microsoft.com/office/drawing/2014/main" id="{1C2D1980-C169-450A-9008-EE58F1395E5E}"/>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1" name="テキスト ボックス 460">
          <a:extLst>
            <a:ext uri="{FF2B5EF4-FFF2-40B4-BE49-F238E27FC236}">
              <a16:creationId xmlns:a16="http://schemas.microsoft.com/office/drawing/2014/main" id="{37D60637-3930-4895-8C81-F0C7E7570E7C}"/>
            </a:ext>
          </a:extLst>
        </xdr:cNvPr>
        <xdr:cNvSpPr txBox="1"/>
      </xdr:nvSpPr>
      <xdr:spPr>
        <a:xfrm>
          <a:off x="16047266" y="519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2" name="【認定こども園・幼稚園・保育所】&#10;一人当たり面積グラフ枠">
          <a:extLst>
            <a:ext uri="{FF2B5EF4-FFF2-40B4-BE49-F238E27FC236}">
              <a16:creationId xmlns:a16="http://schemas.microsoft.com/office/drawing/2014/main" id="{9B085D5A-046A-46C5-B67C-86545AA5D307}"/>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142494</xdr:rowOff>
    </xdr:from>
    <xdr:to>
      <xdr:col>116</xdr:col>
      <xdr:colOff>62864</xdr:colOff>
      <xdr:row>41</xdr:row>
      <xdr:rowOff>78486</xdr:rowOff>
    </xdr:to>
    <xdr:cxnSp macro="">
      <xdr:nvCxnSpPr>
        <xdr:cNvPr id="463" name="直線コネクタ 462">
          <a:extLst>
            <a:ext uri="{FF2B5EF4-FFF2-40B4-BE49-F238E27FC236}">
              <a16:creationId xmlns:a16="http://schemas.microsoft.com/office/drawing/2014/main" id="{2944F731-651A-4096-8F44-48ED244227CE}"/>
            </a:ext>
          </a:extLst>
        </xdr:cNvPr>
        <xdr:cNvCxnSpPr/>
      </xdr:nvCxnSpPr>
      <xdr:spPr>
        <a:xfrm flipV="1">
          <a:off x="19947254" y="5798439"/>
          <a:ext cx="0" cy="1309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82313</xdr:rowOff>
    </xdr:from>
    <xdr:ext cx="469744" cy="259045"/>
    <xdr:sp macro="" textlink="">
      <xdr:nvSpPr>
        <xdr:cNvPr id="464" name="【認定こども園・幼稚園・保育所】&#10;一人当たり面積最小値テキスト">
          <a:extLst>
            <a:ext uri="{FF2B5EF4-FFF2-40B4-BE49-F238E27FC236}">
              <a16:creationId xmlns:a16="http://schemas.microsoft.com/office/drawing/2014/main" id="{7E2CF485-8B5A-43AB-8067-542C373F3E61}"/>
            </a:ext>
          </a:extLst>
        </xdr:cNvPr>
        <xdr:cNvSpPr txBox="1"/>
      </xdr:nvSpPr>
      <xdr:spPr>
        <a:xfrm>
          <a:off x="19985990" y="7113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78486</xdr:rowOff>
    </xdr:from>
    <xdr:to>
      <xdr:col>116</xdr:col>
      <xdr:colOff>152400</xdr:colOff>
      <xdr:row>41</xdr:row>
      <xdr:rowOff>78486</xdr:rowOff>
    </xdr:to>
    <xdr:cxnSp macro="">
      <xdr:nvCxnSpPr>
        <xdr:cNvPr id="465" name="直線コネクタ 464">
          <a:extLst>
            <a:ext uri="{FF2B5EF4-FFF2-40B4-BE49-F238E27FC236}">
              <a16:creationId xmlns:a16="http://schemas.microsoft.com/office/drawing/2014/main" id="{51B4C0CA-FD75-4C36-8629-C8B9E92000CD}"/>
            </a:ext>
          </a:extLst>
        </xdr:cNvPr>
        <xdr:cNvCxnSpPr/>
      </xdr:nvCxnSpPr>
      <xdr:spPr>
        <a:xfrm>
          <a:off x="19885660" y="71079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89171</xdr:rowOff>
    </xdr:from>
    <xdr:ext cx="469744" cy="259045"/>
    <xdr:sp macro="" textlink="">
      <xdr:nvSpPr>
        <xdr:cNvPr id="466" name="【認定こども園・幼稚園・保育所】&#10;一人当たり面積最大値テキスト">
          <a:extLst>
            <a:ext uri="{FF2B5EF4-FFF2-40B4-BE49-F238E27FC236}">
              <a16:creationId xmlns:a16="http://schemas.microsoft.com/office/drawing/2014/main" id="{5CC9EDDB-D5B0-432D-BBC7-2E016CBDB761}"/>
            </a:ext>
          </a:extLst>
        </xdr:cNvPr>
        <xdr:cNvSpPr txBox="1"/>
      </xdr:nvSpPr>
      <xdr:spPr>
        <a:xfrm>
          <a:off x="19985990" y="5579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142494</xdr:rowOff>
    </xdr:from>
    <xdr:to>
      <xdr:col>116</xdr:col>
      <xdr:colOff>152400</xdr:colOff>
      <xdr:row>33</xdr:row>
      <xdr:rowOff>142494</xdr:rowOff>
    </xdr:to>
    <xdr:cxnSp macro="">
      <xdr:nvCxnSpPr>
        <xdr:cNvPr id="467" name="直線コネクタ 466">
          <a:extLst>
            <a:ext uri="{FF2B5EF4-FFF2-40B4-BE49-F238E27FC236}">
              <a16:creationId xmlns:a16="http://schemas.microsoft.com/office/drawing/2014/main" id="{D0E2F0C9-FA72-4F63-9B59-122B0ACE2416}"/>
            </a:ext>
          </a:extLst>
        </xdr:cNvPr>
        <xdr:cNvCxnSpPr/>
      </xdr:nvCxnSpPr>
      <xdr:spPr>
        <a:xfrm>
          <a:off x="19885660" y="57984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164863</xdr:rowOff>
    </xdr:from>
    <xdr:ext cx="469744" cy="259045"/>
    <xdr:sp macro="" textlink="">
      <xdr:nvSpPr>
        <xdr:cNvPr id="468" name="【認定こども園・幼稚園・保育所】&#10;一人当たり面積平均値テキスト">
          <a:extLst>
            <a:ext uri="{FF2B5EF4-FFF2-40B4-BE49-F238E27FC236}">
              <a16:creationId xmlns:a16="http://schemas.microsoft.com/office/drawing/2014/main" id="{60B20E4E-AACF-4331-9017-65EAE0DF9608}"/>
            </a:ext>
          </a:extLst>
        </xdr:cNvPr>
        <xdr:cNvSpPr txBox="1"/>
      </xdr:nvSpPr>
      <xdr:spPr>
        <a:xfrm>
          <a:off x="19985990" y="66837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141986</xdr:rowOff>
    </xdr:from>
    <xdr:to>
      <xdr:col>116</xdr:col>
      <xdr:colOff>114300</xdr:colOff>
      <xdr:row>40</xdr:row>
      <xdr:rowOff>72136</xdr:rowOff>
    </xdr:to>
    <xdr:sp macro="" textlink="">
      <xdr:nvSpPr>
        <xdr:cNvPr id="469" name="フローチャート: 判断 468">
          <a:extLst>
            <a:ext uri="{FF2B5EF4-FFF2-40B4-BE49-F238E27FC236}">
              <a16:creationId xmlns:a16="http://schemas.microsoft.com/office/drawing/2014/main" id="{915991D7-5D22-404E-8379-48041962BFAD}"/>
            </a:ext>
          </a:extLst>
        </xdr:cNvPr>
        <xdr:cNvSpPr/>
      </xdr:nvSpPr>
      <xdr:spPr>
        <a:xfrm>
          <a:off x="19904710" y="6826631"/>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151130</xdr:rowOff>
    </xdr:from>
    <xdr:to>
      <xdr:col>112</xdr:col>
      <xdr:colOff>38100</xdr:colOff>
      <xdr:row>40</xdr:row>
      <xdr:rowOff>81280</xdr:rowOff>
    </xdr:to>
    <xdr:sp macro="" textlink="">
      <xdr:nvSpPr>
        <xdr:cNvPr id="470" name="フローチャート: 判断 469">
          <a:extLst>
            <a:ext uri="{FF2B5EF4-FFF2-40B4-BE49-F238E27FC236}">
              <a16:creationId xmlns:a16="http://schemas.microsoft.com/office/drawing/2014/main" id="{4DCDB619-2162-4C39-A948-3DE5D38500DB}"/>
            </a:ext>
          </a:extLst>
        </xdr:cNvPr>
        <xdr:cNvSpPr/>
      </xdr:nvSpPr>
      <xdr:spPr>
        <a:xfrm>
          <a:off x="19161760" y="683768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146558</xdr:rowOff>
    </xdr:from>
    <xdr:to>
      <xdr:col>107</xdr:col>
      <xdr:colOff>101600</xdr:colOff>
      <xdr:row>40</xdr:row>
      <xdr:rowOff>76708</xdr:rowOff>
    </xdr:to>
    <xdr:sp macro="" textlink="">
      <xdr:nvSpPr>
        <xdr:cNvPr id="471" name="フローチャート: 判断 470">
          <a:extLst>
            <a:ext uri="{FF2B5EF4-FFF2-40B4-BE49-F238E27FC236}">
              <a16:creationId xmlns:a16="http://schemas.microsoft.com/office/drawing/2014/main" id="{3BB7A62E-1548-4A2E-801D-44A22572F240}"/>
            </a:ext>
          </a:extLst>
        </xdr:cNvPr>
        <xdr:cNvSpPr/>
      </xdr:nvSpPr>
      <xdr:spPr>
        <a:xfrm>
          <a:off x="18345150" y="6831203"/>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160274</xdr:rowOff>
    </xdr:from>
    <xdr:to>
      <xdr:col>102</xdr:col>
      <xdr:colOff>165100</xdr:colOff>
      <xdr:row>40</xdr:row>
      <xdr:rowOff>90424</xdr:rowOff>
    </xdr:to>
    <xdr:sp macro="" textlink="">
      <xdr:nvSpPr>
        <xdr:cNvPr id="472" name="フローチャート: 判断 471">
          <a:extLst>
            <a:ext uri="{FF2B5EF4-FFF2-40B4-BE49-F238E27FC236}">
              <a16:creationId xmlns:a16="http://schemas.microsoft.com/office/drawing/2014/main" id="{F2B2B86A-82C4-4203-BCF9-AD1AA6C35348}"/>
            </a:ext>
          </a:extLst>
        </xdr:cNvPr>
        <xdr:cNvSpPr/>
      </xdr:nvSpPr>
      <xdr:spPr>
        <a:xfrm>
          <a:off x="17547590" y="6848729"/>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151130</xdr:rowOff>
    </xdr:from>
    <xdr:to>
      <xdr:col>98</xdr:col>
      <xdr:colOff>38100</xdr:colOff>
      <xdr:row>40</xdr:row>
      <xdr:rowOff>81280</xdr:rowOff>
    </xdr:to>
    <xdr:sp macro="" textlink="">
      <xdr:nvSpPr>
        <xdr:cNvPr id="473" name="フローチャート: 判断 472">
          <a:extLst>
            <a:ext uri="{FF2B5EF4-FFF2-40B4-BE49-F238E27FC236}">
              <a16:creationId xmlns:a16="http://schemas.microsoft.com/office/drawing/2014/main" id="{8F851FA3-90E5-4A2F-BC80-6A6C63AE8967}"/>
            </a:ext>
          </a:extLst>
        </xdr:cNvPr>
        <xdr:cNvSpPr/>
      </xdr:nvSpPr>
      <xdr:spPr>
        <a:xfrm>
          <a:off x="16761460" y="683768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4" name="テキスト ボックス 473">
          <a:extLst>
            <a:ext uri="{FF2B5EF4-FFF2-40B4-BE49-F238E27FC236}">
              <a16:creationId xmlns:a16="http://schemas.microsoft.com/office/drawing/2014/main" id="{36BEC2C7-E664-443D-8D61-2AFDCD3B5DB7}"/>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5" name="テキスト ボックス 474">
          <a:extLst>
            <a:ext uri="{FF2B5EF4-FFF2-40B4-BE49-F238E27FC236}">
              <a16:creationId xmlns:a16="http://schemas.microsoft.com/office/drawing/2014/main" id="{A1002EC1-7A85-4AD8-BBA5-98E4D00D02CB}"/>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6" name="テキスト ボックス 475">
          <a:extLst>
            <a:ext uri="{FF2B5EF4-FFF2-40B4-BE49-F238E27FC236}">
              <a16:creationId xmlns:a16="http://schemas.microsoft.com/office/drawing/2014/main" id="{2E51335A-BE34-42E2-8BD1-9B0F28AAB575}"/>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7" name="テキスト ボックス 476">
          <a:extLst>
            <a:ext uri="{FF2B5EF4-FFF2-40B4-BE49-F238E27FC236}">
              <a16:creationId xmlns:a16="http://schemas.microsoft.com/office/drawing/2014/main" id="{1B4E2243-1A5B-4442-815B-C2572262824B}"/>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8" name="テキスト ボックス 477">
          <a:extLst>
            <a:ext uri="{FF2B5EF4-FFF2-40B4-BE49-F238E27FC236}">
              <a16:creationId xmlns:a16="http://schemas.microsoft.com/office/drawing/2014/main" id="{9785B192-F515-4AA4-9ECF-1F5874C163C8}"/>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144272</xdr:rowOff>
    </xdr:from>
    <xdr:to>
      <xdr:col>116</xdr:col>
      <xdr:colOff>114300</xdr:colOff>
      <xdr:row>41</xdr:row>
      <xdr:rowOff>74422</xdr:rowOff>
    </xdr:to>
    <xdr:sp macro="" textlink="">
      <xdr:nvSpPr>
        <xdr:cNvPr id="479" name="楕円 478">
          <a:extLst>
            <a:ext uri="{FF2B5EF4-FFF2-40B4-BE49-F238E27FC236}">
              <a16:creationId xmlns:a16="http://schemas.microsoft.com/office/drawing/2014/main" id="{A7CCA189-DEE2-4C65-BF1B-D54C0D6C91CC}"/>
            </a:ext>
          </a:extLst>
        </xdr:cNvPr>
        <xdr:cNvSpPr/>
      </xdr:nvSpPr>
      <xdr:spPr>
        <a:xfrm>
          <a:off x="19904710" y="7000367"/>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59199</xdr:rowOff>
    </xdr:from>
    <xdr:ext cx="469744" cy="259045"/>
    <xdr:sp macro="" textlink="">
      <xdr:nvSpPr>
        <xdr:cNvPr id="480" name="【認定こども園・幼稚園・保育所】&#10;一人当たり面積該当値テキスト">
          <a:extLst>
            <a:ext uri="{FF2B5EF4-FFF2-40B4-BE49-F238E27FC236}">
              <a16:creationId xmlns:a16="http://schemas.microsoft.com/office/drawing/2014/main" id="{F91CABDD-5F37-4F57-B396-33DF1AB29B4D}"/>
            </a:ext>
          </a:extLst>
        </xdr:cNvPr>
        <xdr:cNvSpPr txBox="1"/>
      </xdr:nvSpPr>
      <xdr:spPr>
        <a:xfrm>
          <a:off x="19985990" y="6913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144272</xdr:rowOff>
    </xdr:from>
    <xdr:to>
      <xdr:col>112</xdr:col>
      <xdr:colOff>38100</xdr:colOff>
      <xdr:row>41</xdr:row>
      <xdr:rowOff>74422</xdr:rowOff>
    </xdr:to>
    <xdr:sp macro="" textlink="">
      <xdr:nvSpPr>
        <xdr:cNvPr id="481" name="楕円 480">
          <a:extLst>
            <a:ext uri="{FF2B5EF4-FFF2-40B4-BE49-F238E27FC236}">
              <a16:creationId xmlns:a16="http://schemas.microsoft.com/office/drawing/2014/main" id="{DBDD561E-E8B0-41D9-AA08-7BB6B813875F}"/>
            </a:ext>
          </a:extLst>
        </xdr:cNvPr>
        <xdr:cNvSpPr/>
      </xdr:nvSpPr>
      <xdr:spPr>
        <a:xfrm>
          <a:off x="19161760" y="7000367"/>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23622</xdr:rowOff>
    </xdr:from>
    <xdr:to>
      <xdr:col>116</xdr:col>
      <xdr:colOff>63500</xdr:colOff>
      <xdr:row>41</xdr:row>
      <xdr:rowOff>23622</xdr:rowOff>
    </xdr:to>
    <xdr:cxnSp macro="">
      <xdr:nvCxnSpPr>
        <xdr:cNvPr id="482" name="直線コネクタ 481">
          <a:extLst>
            <a:ext uri="{FF2B5EF4-FFF2-40B4-BE49-F238E27FC236}">
              <a16:creationId xmlns:a16="http://schemas.microsoft.com/office/drawing/2014/main" id="{0E3B883B-A0BF-4BEE-B9CA-DFA2AADE6CAC}"/>
            </a:ext>
          </a:extLst>
        </xdr:cNvPr>
        <xdr:cNvCxnSpPr/>
      </xdr:nvCxnSpPr>
      <xdr:spPr>
        <a:xfrm>
          <a:off x="19204940" y="7049262"/>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139700</xdr:rowOff>
    </xdr:from>
    <xdr:to>
      <xdr:col>107</xdr:col>
      <xdr:colOff>101600</xdr:colOff>
      <xdr:row>41</xdr:row>
      <xdr:rowOff>69850</xdr:rowOff>
    </xdr:to>
    <xdr:sp macro="" textlink="">
      <xdr:nvSpPr>
        <xdr:cNvPr id="483" name="楕円 482">
          <a:extLst>
            <a:ext uri="{FF2B5EF4-FFF2-40B4-BE49-F238E27FC236}">
              <a16:creationId xmlns:a16="http://schemas.microsoft.com/office/drawing/2014/main" id="{3F9946CF-6111-428A-82CC-4C4BE0655BB6}"/>
            </a:ext>
          </a:extLst>
        </xdr:cNvPr>
        <xdr:cNvSpPr/>
      </xdr:nvSpPr>
      <xdr:spPr>
        <a:xfrm>
          <a:off x="18345150" y="699389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19050</xdr:rowOff>
    </xdr:from>
    <xdr:to>
      <xdr:col>111</xdr:col>
      <xdr:colOff>177800</xdr:colOff>
      <xdr:row>41</xdr:row>
      <xdr:rowOff>23622</xdr:rowOff>
    </xdr:to>
    <xdr:cxnSp macro="">
      <xdr:nvCxnSpPr>
        <xdr:cNvPr id="484" name="直線コネクタ 483">
          <a:extLst>
            <a:ext uri="{FF2B5EF4-FFF2-40B4-BE49-F238E27FC236}">
              <a16:creationId xmlns:a16="http://schemas.microsoft.com/office/drawing/2014/main" id="{5938C7E2-1B54-403D-9247-3501ACCDE4B5}"/>
            </a:ext>
          </a:extLst>
        </xdr:cNvPr>
        <xdr:cNvCxnSpPr/>
      </xdr:nvCxnSpPr>
      <xdr:spPr>
        <a:xfrm>
          <a:off x="18399760" y="7044690"/>
          <a:ext cx="80518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135128</xdr:rowOff>
    </xdr:from>
    <xdr:to>
      <xdr:col>102</xdr:col>
      <xdr:colOff>165100</xdr:colOff>
      <xdr:row>41</xdr:row>
      <xdr:rowOff>65278</xdr:rowOff>
    </xdr:to>
    <xdr:sp macro="" textlink="">
      <xdr:nvSpPr>
        <xdr:cNvPr id="485" name="楕円 484">
          <a:extLst>
            <a:ext uri="{FF2B5EF4-FFF2-40B4-BE49-F238E27FC236}">
              <a16:creationId xmlns:a16="http://schemas.microsoft.com/office/drawing/2014/main" id="{58878C6E-0E22-46D9-A36A-4D09CBD8A6A3}"/>
            </a:ext>
          </a:extLst>
        </xdr:cNvPr>
        <xdr:cNvSpPr/>
      </xdr:nvSpPr>
      <xdr:spPr>
        <a:xfrm>
          <a:off x="17547590" y="6989318"/>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14478</xdr:rowOff>
    </xdr:from>
    <xdr:to>
      <xdr:col>107</xdr:col>
      <xdr:colOff>50800</xdr:colOff>
      <xdr:row>41</xdr:row>
      <xdr:rowOff>19050</xdr:rowOff>
    </xdr:to>
    <xdr:cxnSp macro="">
      <xdr:nvCxnSpPr>
        <xdr:cNvPr id="486" name="直線コネクタ 485">
          <a:extLst>
            <a:ext uri="{FF2B5EF4-FFF2-40B4-BE49-F238E27FC236}">
              <a16:creationId xmlns:a16="http://schemas.microsoft.com/office/drawing/2014/main" id="{EBFB4F74-B85F-4168-9CF1-78F91AB74BAF}"/>
            </a:ext>
          </a:extLst>
        </xdr:cNvPr>
        <xdr:cNvCxnSpPr/>
      </xdr:nvCxnSpPr>
      <xdr:spPr>
        <a:xfrm>
          <a:off x="17602200" y="7047738"/>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135128</xdr:rowOff>
    </xdr:from>
    <xdr:to>
      <xdr:col>98</xdr:col>
      <xdr:colOff>38100</xdr:colOff>
      <xdr:row>41</xdr:row>
      <xdr:rowOff>65278</xdr:rowOff>
    </xdr:to>
    <xdr:sp macro="" textlink="">
      <xdr:nvSpPr>
        <xdr:cNvPr id="487" name="楕円 486">
          <a:extLst>
            <a:ext uri="{FF2B5EF4-FFF2-40B4-BE49-F238E27FC236}">
              <a16:creationId xmlns:a16="http://schemas.microsoft.com/office/drawing/2014/main" id="{9E33060B-7E2C-4719-A3AF-BD438096473D}"/>
            </a:ext>
          </a:extLst>
        </xdr:cNvPr>
        <xdr:cNvSpPr/>
      </xdr:nvSpPr>
      <xdr:spPr>
        <a:xfrm>
          <a:off x="16761460" y="6989318"/>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14478</xdr:rowOff>
    </xdr:from>
    <xdr:to>
      <xdr:col>102</xdr:col>
      <xdr:colOff>114300</xdr:colOff>
      <xdr:row>41</xdr:row>
      <xdr:rowOff>14478</xdr:rowOff>
    </xdr:to>
    <xdr:cxnSp macro="">
      <xdr:nvCxnSpPr>
        <xdr:cNvPr id="488" name="直線コネクタ 487">
          <a:extLst>
            <a:ext uri="{FF2B5EF4-FFF2-40B4-BE49-F238E27FC236}">
              <a16:creationId xmlns:a16="http://schemas.microsoft.com/office/drawing/2014/main" id="{DA2233EA-6B10-4DF5-8F7A-F7F2225380DB}"/>
            </a:ext>
          </a:extLst>
        </xdr:cNvPr>
        <xdr:cNvCxnSpPr/>
      </xdr:nvCxnSpPr>
      <xdr:spPr>
        <a:xfrm>
          <a:off x="16804640" y="7047738"/>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97807</xdr:rowOff>
    </xdr:from>
    <xdr:ext cx="469744" cy="259045"/>
    <xdr:sp macro="" textlink="">
      <xdr:nvSpPr>
        <xdr:cNvPr id="489" name="n_1aveValue【認定こども園・幼稚園・保育所】&#10;一人当たり面積">
          <a:extLst>
            <a:ext uri="{FF2B5EF4-FFF2-40B4-BE49-F238E27FC236}">
              <a16:creationId xmlns:a16="http://schemas.microsoft.com/office/drawing/2014/main" id="{E6FABAC0-2E87-4633-964C-BD6D9C4E4FA9}"/>
            </a:ext>
          </a:extLst>
        </xdr:cNvPr>
        <xdr:cNvSpPr txBox="1"/>
      </xdr:nvSpPr>
      <xdr:spPr>
        <a:xfrm>
          <a:off x="18982132" y="660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93235</xdr:rowOff>
    </xdr:from>
    <xdr:ext cx="469744" cy="259045"/>
    <xdr:sp macro="" textlink="">
      <xdr:nvSpPr>
        <xdr:cNvPr id="490" name="n_2aveValue【認定こども園・幼稚園・保育所】&#10;一人当たり面積">
          <a:extLst>
            <a:ext uri="{FF2B5EF4-FFF2-40B4-BE49-F238E27FC236}">
              <a16:creationId xmlns:a16="http://schemas.microsoft.com/office/drawing/2014/main" id="{D9E76B16-F182-4424-9F3A-81F3632E4F4C}"/>
            </a:ext>
          </a:extLst>
        </xdr:cNvPr>
        <xdr:cNvSpPr txBox="1"/>
      </xdr:nvSpPr>
      <xdr:spPr>
        <a:xfrm>
          <a:off x="18182032" y="6612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106951</xdr:rowOff>
    </xdr:from>
    <xdr:ext cx="469744" cy="259045"/>
    <xdr:sp macro="" textlink="">
      <xdr:nvSpPr>
        <xdr:cNvPr id="491" name="n_3aveValue【認定こども園・幼稚園・保育所】&#10;一人当たり面積">
          <a:extLst>
            <a:ext uri="{FF2B5EF4-FFF2-40B4-BE49-F238E27FC236}">
              <a16:creationId xmlns:a16="http://schemas.microsoft.com/office/drawing/2014/main" id="{EE7BE9FA-602A-49C8-816C-CFF21815AACA}"/>
            </a:ext>
          </a:extLst>
        </xdr:cNvPr>
        <xdr:cNvSpPr txBox="1"/>
      </xdr:nvSpPr>
      <xdr:spPr>
        <a:xfrm>
          <a:off x="17384472" y="6620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97807</xdr:rowOff>
    </xdr:from>
    <xdr:ext cx="469744" cy="259045"/>
    <xdr:sp macro="" textlink="">
      <xdr:nvSpPr>
        <xdr:cNvPr id="492" name="n_4aveValue【認定こども園・幼稚園・保育所】&#10;一人当たり面積">
          <a:extLst>
            <a:ext uri="{FF2B5EF4-FFF2-40B4-BE49-F238E27FC236}">
              <a16:creationId xmlns:a16="http://schemas.microsoft.com/office/drawing/2014/main" id="{245CDD96-CA5F-44BA-8430-08FEE6A27235}"/>
            </a:ext>
          </a:extLst>
        </xdr:cNvPr>
        <xdr:cNvSpPr txBox="1"/>
      </xdr:nvSpPr>
      <xdr:spPr>
        <a:xfrm>
          <a:off x="16588817" y="660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65549</xdr:rowOff>
    </xdr:from>
    <xdr:ext cx="469744" cy="259045"/>
    <xdr:sp macro="" textlink="">
      <xdr:nvSpPr>
        <xdr:cNvPr id="493" name="n_1mainValue【認定こども園・幼稚園・保育所】&#10;一人当たり面積">
          <a:extLst>
            <a:ext uri="{FF2B5EF4-FFF2-40B4-BE49-F238E27FC236}">
              <a16:creationId xmlns:a16="http://schemas.microsoft.com/office/drawing/2014/main" id="{E4ABBB81-3AA0-4F65-B57E-1A2368CA169D}"/>
            </a:ext>
          </a:extLst>
        </xdr:cNvPr>
        <xdr:cNvSpPr txBox="1"/>
      </xdr:nvSpPr>
      <xdr:spPr>
        <a:xfrm>
          <a:off x="18982132" y="7093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60977</xdr:rowOff>
    </xdr:from>
    <xdr:ext cx="469744" cy="259045"/>
    <xdr:sp macro="" textlink="">
      <xdr:nvSpPr>
        <xdr:cNvPr id="494" name="n_2mainValue【認定こども園・幼稚園・保育所】&#10;一人当たり面積">
          <a:extLst>
            <a:ext uri="{FF2B5EF4-FFF2-40B4-BE49-F238E27FC236}">
              <a16:creationId xmlns:a16="http://schemas.microsoft.com/office/drawing/2014/main" id="{D87C05E7-8C36-4C13-88DF-C3387F7D7EDA}"/>
            </a:ext>
          </a:extLst>
        </xdr:cNvPr>
        <xdr:cNvSpPr txBox="1"/>
      </xdr:nvSpPr>
      <xdr:spPr>
        <a:xfrm>
          <a:off x="18182032" y="708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56405</xdr:rowOff>
    </xdr:from>
    <xdr:ext cx="469744" cy="259045"/>
    <xdr:sp macro="" textlink="">
      <xdr:nvSpPr>
        <xdr:cNvPr id="495" name="n_3mainValue【認定こども園・幼稚園・保育所】&#10;一人当たり面積">
          <a:extLst>
            <a:ext uri="{FF2B5EF4-FFF2-40B4-BE49-F238E27FC236}">
              <a16:creationId xmlns:a16="http://schemas.microsoft.com/office/drawing/2014/main" id="{94F1B2C2-15ED-4A64-A533-1AB212AF8397}"/>
            </a:ext>
          </a:extLst>
        </xdr:cNvPr>
        <xdr:cNvSpPr txBox="1"/>
      </xdr:nvSpPr>
      <xdr:spPr>
        <a:xfrm>
          <a:off x="17384472" y="7089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56405</xdr:rowOff>
    </xdr:from>
    <xdr:ext cx="469744" cy="259045"/>
    <xdr:sp macro="" textlink="">
      <xdr:nvSpPr>
        <xdr:cNvPr id="496" name="n_4mainValue【認定こども園・幼稚園・保育所】&#10;一人当たり面積">
          <a:extLst>
            <a:ext uri="{FF2B5EF4-FFF2-40B4-BE49-F238E27FC236}">
              <a16:creationId xmlns:a16="http://schemas.microsoft.com/office/drawing/2014/main" id="{59CDDB86-94C2-4A49-B5E3-342E45E51AA3}"/>
            </a:ext>
          </a:extLst>
        </xdr:cNvPr>
        <xdr:cNvSpPr txBox="1"/>
      </xdr:nvSpPr>
      <xdr:spPr>
        <a:xfrm>
          <a:off x="16588817" y="7089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7" name="正方形/長方形 496">
          <a:extLst>
            <a:ext uri="{FF2B5EF4-FFF2-40B4-BE49-F238E27FC236}">
              <a16:creationId xmlns:a16="http://schemas.microsoft.com/office/drawing/2014/main" id="{43E6CB2B-3194-4E96-B1AE-E87D175675B1}"/>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8" name="正方形/長方形 497">
          <a:extLst>
            <a:ext uri="{FF2B5EF4-FFF2-40B4-BE49-F238E27FC236}">
              <a16:creationId xmlns:a16="http://schemas.microsoft.com/office/drawing/2014/main" id="{3BCA85C4-59EC-446A-8508-DB03F8D8DDC2}"/>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9" name="正方形/長方形 498">
          <a:extLst>
            <a:ext uri="{FF2B5EF4-FFF2-40B4-BE49-F238E27FC236}">
              <a16:creationId xmlns:a16="http://schemas.microsoft.com/office/drawing/2014/main" id="{A5AC5506-F07F-4037-B8CE-2108EE49E2B5}"/>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0" name="正方形/長方形 499">
          <a:extLst>
            <a:ext uri="{FF2B5EF4-FFF2-40B4-BE49-F238E27FC236}">
              <a16:creationId xmlns:a16="http://schemas.microsoft.com/office/drawing/2014/main" id="{428E485C-E3BF-4CF6-87C5-36A94E174862}"/>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1" name="正方形/長方形 500">
          <a:extLst>
            <a:ext uri="{FF2B5EF4-FFF2-40B4-BE49-F238E27FC236}">
              <a16:creationId xmlns:a16="http://schemas.microsoft.com/office/drawing/2014/main" id="{B08815FF-8701-4558-8E11-0FE222FF7BC1}"/>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2" name="正方形/長方形 501">
          <a:extLst>
            <a:ext uri="{FF2B5EF4-FFF2-40B4-BE49-F238E27FC236}">
              <a16:creationId xmlns:a16="http://schemas.microsoft.com/office/drawing/2014/main" id="{DA1EDE5E-2B79-4B38-9D65-06B555A6893E}"/>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3" name="正方形/長方形 502">
          <a:extLst>
            <a:ext uri="{FF2B5EF4-FFF2-40B4-BE49-F238E27FC236}">
              <a16:creationId xmlns:a16="http://schemas.microsoft.com/office/drawing/2014/main" id="{D6B6D86D-0D3B-4A83-90AF-3D5DFC509788}"/>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4" name="正方形/長方形 503">
          <a:extLst>
            <a:ext uri="{FF2B5EF4-FFF2-40B4-BE49-F238E27FC236}">
              <a16:creationId xmlns:a16="http://schemas.microsoft.com/office/drawing/2014/main" id="{2814C4F7-BD3B-4BB5-9D48-B4FF13AFDD91}"/>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5" name="テキスト ボックス 504">
          <a:extLst>
            <a:ext uri="{FF2B5EF4-FFF2-40B4-BE49-F238E27FC236}">
              <a16:creationId xmlns:a16="http://schemas.microsoft.com/office/drawing/2014/main" id="{D41DAEA8-0586-4BDE-BA8C-61444FD6418C}"/>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6" name="直線コネクタ 505">
          <a:extLst>
            <a:ext uri="{FF2B5EF4-FFF2-40B4-BE49-F238E27FC236}">
              <a16:creationId xmlns:a16="http://schemas.microsoft.com/office/drawing/2014/main" id="{554A956A-12D4-433C-9632-88163649979C}"/>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07" name="テキスト ボックス 506">
          <a:extLst>
            <a:ext uri="{FF2B5EF4-FFF2-40B4-BE49-F238E27FC236}">
              <a16:creationId xmlns:a16="http://schemas.microsoft.com/office/drawing/2014/main" id="{464E8548-B7DA-400C-BB3C-DA43BA7013E7}"/>
            </a:ext>
          </a:extLst>
        </xdr:cNvPr>
        <xdr:cNvSpPr txBox="1"/>
      </xdr:nvSpPr>
      <xdr:spPr>
        <a:xfrm>
          <a:off x="10801531"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08" name="直線コネクタ 507">
          <a:extLst>
            <a:ext uri="{FF2B5EF4-FFF2-40B4-BE49-F238E27FC236}">
              <a16:creationId xmlns:a16="http://schemas.microsoft.com/office/drawing/2014/main" id="{0D7326F2-9879-49BE-AEAE-D6179A0843CC}"/>
            </a:ext>
          </a:extLst>
        </xdr:cNvPr>
        <xdr:cNvCxnSpPr/>
      </xdr:nvCxnSpPr>
      <xdr:spPr>
        <a:xfrm>
          <a:off x="11203940" y="1097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09" name="テキスト ボックス 508">
          <a:extLst>
            <a:ext uri="{FF2B5EF4-FFF2-40B4-BE49-F238E27FC236}">
              <a16:creationId xmlns:a16="http://schemas.microsoft.com/office/drawing/2014/main" id="{58F16BEB-299E-4648-A400-473A48573CBB}"/>
            </a:ext>
          </a:extLst>
        </xdr:cNvPr>
        <xdr:cNvSpPr txBox="1"/>
      </xdr:nvSpPr>
      <xdr:spPr>
        <a:xfrm>
          <a:off x="10801531" y="1082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0" name="直線コネクタ 509">
          <a:extLst>
            <a:ext uri="{FF2B5EF4-FFF2-40B4-BE49-F238E27FC236}">
              <a16:creationId xmlns:a16="http://schemas.microsoft.com/office/drawing/2014/main" id="{A9AF4683-E6AB-4347-9CC3-DFB0A51C5E5E}"/>
            </a:ext>
          </a:extLst>
        </xdr:cNvPr>
        <xdr:cNvCxnSpPr/>
      </xdr:nvCxnSpPr>
      <xdr:spPr>
        <a:xfrm>
          <a:off x="11203940" y="1051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1" name="テキスト ボックス 510">
          <a:extLst>
            <a:ext uri="{FF2B5EF4-FFF2-40B4-BE49-F238E27FC236}">
              <a16:creationId xmlns:a16="http://schemas.microsoft.com/office/drawing/2014/main" id="{FB5CF7BD-DD7C-44A2-BEA2-0CF5E9DE3E88}"/>
            </a:ext>
          </a:extLst>
        </xdr:cNvPr>
        <xdr:cNvSpPr txBox="1"/>
      </xdr:nvSpPr>
      <xdr:spPr>
        <a:xfrm>
          <a:off x="10842791" y="103752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12" name="直線コネクタ 511">
          <a:extLst>
            <a:ext uri="{FF2B5EF4-FFF2-40B4-BE49-F238E27FC236}">
              <a16:creationId xmlns:a16="http://schemas.microsoft.com/office/drawing/2014/main" id="{01311932-AAA7-4547-A7F2-E42A84D2BD5E}"/>
            </a:ext>
          </a:extLst>
        </xdr:cNvPr>
        <xdr:cNvCxnSpPr/>
      </xdr:nvCxnSpPr>
      <xdr:spPr>
        <a:xfrm>
          <a:off x="11203940" y="1005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13" name="テキスト ボックス 512">
          <a:extLst>
            <a:ext uri="{FF2B5EF4-FFF2-40B4-BE49-F238E27FC236}">
              <a16:creationId xmlns:a16="http://schemas.microsoft.com/office/drawing/2014/main" id="{05DCCE52-3DC3-479E-8313-8BD286361A39}"/>
            </a:ext>
          </a:extLst>
        </xdr:cNvPr>
        <xdr:cNvSpPr txBox="1"/>
      </xdr:nvSpPr>
      <xdr:spPr>
        <a:xfrm>
          <a:off x="10842791" y="99142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14" name="直線コネクタ 513">
          <a:extLst>
            <a:ext uri="{FF2B5EF4-FFF2-40B4-BE49-F238E27FC236}">
              <a16:creationId xmlns:a16="http://schemas.microsoft.com/office/drawing/2014/main" id="{613187F5-144E-4CEA-9E91-35488DDCEDCA}"/>
            </a:ext>
          </a:extLst>
        </xdr:cNvPr>
        <xdr:cNvCxnSpPr/>
      </xdr:nvCxnSpPr>
      <xdr:spPr>
        <a:xfrm>
          <a:off x="11203940" y="960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15" name="テキスト ボックス 514">
          <a:extLst>
            <a:ext uri="{FF2B5EF4-FFF2-40B4-BE49-F238E27FC236}">
              <a16:creationId xmlns:a16="http://schemas.microsoft.com/office/drawing/2014/main" id="{2C58AE78-5D56-4559-B735-C99F05F63ECE}"/>
            </a:ext>
          </a:extLst>
        </xdr:cNvPr>
        <xdr:cNvSpPr txBox="1"/>
      </xdr:nvSpPr>
      <xdr:spPr>
        <a:xfrm>
          <a:off x="10842791" y="94570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6" name="直線コネクタ 515">
          <a:extLst>
            <a:ext uri="{FF2B5EF4-FFF2-40B4-BE49-F238E27FC236}">
              <a16:creationId xmlns:a16="http://schemas.microsoft.com/office/drawing/2014/main" id="{C0C1E5A6-C2A2-4949-BE07-962F483FDF60}"/>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17" name="テキスト ボックス 516">
          <a:extLst>
            <a:ext uri="{FF2B5EF4-FFF2-40B4-BE49-F238E27FC236}">
              <a16:creationId xmlns:a16="http://schemas.microsoft.com/office/drawing/2014/main" id="{F93096C6-BE60-4213-806C-2232BDEB02C5}"/>
            </a:ext>
          </a:extLst>
        </xdr:cNvPr>
        <xdr:cNvSpPr txBox="1"/>
      </xdr:nvSpPr>
      <xdr:spPr>
        <a:xfrm>
          <a:off x="10842791" y="9003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8" name="【学校施設】&#10;有形固定資産減価償却率グラフ枠">
          <a:extLst>
            <a:ext uri="{FF2B5EF4-FFF2-40B4-BE49-F238E27FC236}">
              <a16:creationId xmlns:a16="http://schemas.microsoft.com/office/drawing/2014/main" id="{708939BD-9CE2-432C-95BB-9D98A2F2C19E}"/>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139446</xdr:rowOff>
    </xdr:from>
    <xdr:to>
      <xdr:col>85</xdr:col>
      <xdr:colOff>126364</xdr:colOff>
      <xdr:row>62</xdr:row>
      <xdr:rowOff>144018</xdr:rowOff>
    </xdr:to>
    <xdr:cxnSp macro="">
      <xdr:nvCxnSpPr>
        <xdr:cNvPr id="519" name="直線コネクタ 518">
          <a:extLst>
            <a:ext uri="{FF2B5EF4-FFF2-40B4-BE49-F238E27FC236}">
              <a16:creationId xmlns:a16="http://schemas.microsoft.com/office/drawing/2014/main" id="{B1BFF8AA-E27A-4FD4-BB49-41A04E980CFD}"/>
            </a:ext>
          </a:extLst>
        </xdr:cNvPr>
        <xdr:cNvCxnSpPr/>
      </xdr:nvCxnSpPr>
      <xdr:spPr>
        <a:xfrm flipV="1">
          <a:off x="14703424" y="9565386"/>
          <a:ext cx="0" cy="1206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147845</xdr:rowOff>
    </xdr:from>
    <xdr:ext cx="405111" cy="259045"/>
    <xdr:sp macro="" textlink="">
      <xdr:nvSpPr>
        <xdr:cNvPr id="520" name="【学校施設】&#10;有形固定資産減価償却率最小値テキスト">
          <a:extLst>
            <a:ext uri="{FF2B5EF4-FFF2-40B4-BE49-F238E27FC236}">
              <a16:creationId xmlns:a16="http://schemas.microsoft.com/office/drawing/2014/main" id="{61CCD959-A308-49D1-A6DE-80AED81C43B1}"/>
            </a:ext>
          </a:extLst>
        </xdr:cNvPr>
        <xdr:cNvSpPr txBox="1"/>
      </xdr:nvSpPr>
      <xdr:spPr>
        <a:xfrm>
          <a:off x="14742160" y="10775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144018</xdr:rowOff>
    </xdr:from>
    <xdr:to>
      <xdr:col>86</xdr:col>
      <xdr:colOff>25400</xdr:colOff>
      <xdr:row>62</xdr:row>
      <xdr:rowOff>144018</xdr:rowOff>
    </xdr:to>
    <xdr:cxnSp macro="">
      <xdr:nvCxnSpPr>
        <xdr:cNvPr id="521" name="直線コネクタ 520">
          <a:extLst>
            <a:ext uri="{FF2B5EF4-FFF2-40B4-BE49-F238E27FC236}">
              <a16:creationId xmlns:a16="http://schemas.microsoft.com/office/drawing/2014/main" id="{AABC0765-BE32-41E8-9058-26926664BC4B}"/>
            </a:ext>
          </a:extLst>
        </xdr:cNvPr>
        <xdr:cNvCxnSpPr/>
      </xdr:nvCxnSpPr>
      <xdr:spPr>
        <a:xfrm>
          <a:off x="14611350" y="107720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86123</xdr:rowOff>
    </xdr:from>
    <xdr:ext cx="405111" cy="259045"/>
    <xdr:sp macro="" textlink="">
      <xdr:nvSpPr>
        <xdr:cNvPr id="522" name="【学校施設】&#10;有形固定資産減価償却率最大値テキスト">
          <a:extLst>
            <a:ext uri="{FF2B5EF4-FFF2-40B4-BE49-F238E27FC236}">
              <a16:creationId xmlns:a16="http://schemas.microsoft.com/office/drawing/2014/main" id="{50968817-CB1B-4F97-9DF9-1C2B974EC592}"/>
            </a:ext>
          </a:extLst>
        </xdr:cNvPr>
        <xdr:cNvSpPr txBox="1"/>
      </xdr:nvSpPr>
      <xdr:spPr>
        <a:xfrm>
          <a:off x="14742160" y="9346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139446</xdr:rowOff>
    </xdr:from>
    <xdr:to>
      <xdr:col>86</xdr:col>
      <xdr:colOff>25400</xdr:colOff>
      <xdr:row>55</xdr:row>
      <xdr:rowOff>139446</xdr:rowOff>
    </xdr:to>
    <xdr:cxnSp macro="">
      <xdr:nvCxnSpPr>
        <xdr:cNvPr id="523" name="直線コネクタ 522">
          <a:extLst>
            <a:ext uri="{FF2B5EF4-FFF2-40B4-BE49-F238E27FC236}">
              <a16:creationId xmlns:a16="http://schemas.microsoft.com/office/drawing/2014/main" id="{6F33385A-FC94-4F1E-9F1D-0C18E452BC40}"/>
            </a:ext>
          </a:extLst>
        </xdr:cNvPr>
        <xdr:cNvCxnSpPr/>
      </xdr:nvCxnSpPr>
      <xdr:spPr>
        <a:xfrm>
          <a:off x="14611350" y="95653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14495</xdr:rowOff>
    </xdr:from>
    <xdr:ext cx="405111" cy="259045"/>
    <xdr:sp macro="" textlink="">
      <xdr:nvSpPr>
        <xdr:cNvPr id="524" name="【学校施設】&#10;有形固定資産減価償却率平均値テキスト">
          <a:extLst>
            <a:ext uri="{FF2B5EF4-FFF2-40B4-BE49-F238E27FC236}">
              <a16:creationId xmlns:a16="http://schemas.microsoft.com/office/drawing/2014/main" id="{690FF2DD-C496-4E60-8FEE-6FCD100D88A0}"/>
            </a:ext>
          </a:extLst>
        </xdr:cNvPr>
        <xdr:cNvSpPr txBox="1"/>
      </xdr:nvSpPr>
      <xdr:spPr>
        <a:xfrm>
          <a:off x="14742160" y="101338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36068</xdr:rowOff>
    </xdr:from>
    <xdr:to>
      <xdr:col>85</xdr:col>
      <xdr:colOff>177800</xdr:colOff>
      <xdr:row>59</xdr:row>
      <xdr:rowOff>137668</xdr:rowOff>
    </xdr:to>
    <xdr:sp macro="" textlink="">
      <xdr:nvSpPr>
        <xdr:cNvPr id="525" name="フローチャート: 判断 524">
          <a:extLst>
            <a:ext uri="{FF2B5EF4-FFF2-40B4-BE49-F238E27FC236}">
              <a16:creationId xmlns:a16="http://schemas.microsoft.com/office/drawing/2014/main" id="{012F305D-C34F-4774-BD4B-12C86DC04059}"/>
            </a:ext>
          </a:extLst>
        </xdr:cNvPr>
        <xdr:cNvSpPr/>
      </xdr:nvSpPr>
      <xdr:spPr>
        <a:xfrm>
          <a:off x="14649450" y="10151618"/>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33782</xdr:rowOff>
    </xdr:from>
    <xdr:to>
      <xdr:col>81</xdr:col>
      <xdr:colOff>101600</xdr:colOff>
      <xdr:row>59</xdr:row>
      <xdr:rowOff>135382</xdr:rowOff>
    </xdr:to>
    <xdr:sp macro="" textlink="">
      <xdr:nvSpPr>
        <xdr:cNvPr id="526" name="フローチャート: 判断 525">
          <a:extLst>
            <a:ext uri="{FF2B5EF4-FFF2-40B4-BE49-F238E27FC236}">
              <a16:creationId xmlns:a16="http://schemas.microsoft.com/office/drawing/2014/main" id="{B9DCDBA2-E164-4199-9544-F62C9897B2AD}"/>
            </a:ext>
          </a:extLst>
        </xdr:cNvPr>
        <xdr:cNvSpPr/>
      </xdr:nvSpPr>
      <xdr:spPr>
        <a:xfrm>
          <a:off x="13887450" y="10147427"/>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54356</xdr:rowOff>
    </xdr:from>
    <xdr:to>
      <xdr:col>76</xdr:col>
      <xdr:colOff>165100</xdr:colOff>
      <xdr:row>59</xdr:row>
      <xdr:rowOff>155956</xdr:rowOff>
    </xdr:to>
    <xdr:sp macro="" textlink="">
      <xdr:nvSpPr>
        <xdr:cNvPr id="527" name="フローチャート: 判断 526">
          <a:extLst>
            <a:ext uri="{FF2B5EF4-FFF2-40B4-BE49-F238E27FC236}">
              <a16:creationId xmlns:a16="http://schemas.microsoft.com/office/drawing/2014/main" id="{93F6A069-7F24-4AC6-80C8-6DCEB9F4AD95}"/>
            </a:ext>
          </a:extLst>
        </xdr:cNvPr>
        <xdr:cNvSpPr/>
      </xdr:nvSpPr>
      <xdr:spPr>
        <a:xfrm>
          <a:off x="13089890" y="10173716"/>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22352</xdr:rowOff>
    </xdr:from>
    <xdr:to>
      <xdr:col>72</xdr:col>
      <xdr:colOff>38100</xdr:colOff>
      <xdr:row>59</xdr:row>
      <xdr:rowOff>123952</xdr:rowOff>
    </xdr:to>
    <xdr:sp macro="" textlink="">
      <xdr:nvSpPr>
        <xdr:cNvPr id="528" name="フローチャート: 判断 527">
          <a:extLst>
            <a:ext uri="{FF2B5EF4-FFF2-40B4-BE49-F238E27FC236}">
              <a16:creationId xmlns:a16="http://schemas.microsoft.com/office/drawing/2014/main" id="{D4BC14AF-81A6-47CC-A205-A187D3583FF1}"/>
            </a:ext>
          </a:extLst>
        </xdr:cNvPr>
        <xdr:cNvSpPr/>
      </xdr:nvSpPr>
      <xdr:spPr>
        <a:xfrm>
          <a:off x="12303760" y="10134092"/>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10922</xdr:rowOff>
    </xdr:from>
    <xdr:to>
      <xdr:col>67</xdr:col>
      <xdr:colOff>101600</xdr:colOff>
      <xdr:row>59</xdr:row>
      <xdr:rowOff>112522</xdr:rowOff>
    </xdr:to>
    <xdr:sp macro="" textlink="">
      <xdr:nvSpPr>
        <xdr:cNvPr id="529" name="フローチャート: 判断 528">
          <a:extLst>
            <a:ext uri="{FF2B5EF4-FFF2-40B4-BE49-F238E27FC236}">
              <a16:creationId xmlns:a16="http://schemas.microsoft.com/office/drawing/2014/main" id="{0E8EEA67-E562-44D9-A22B-C8205355E2B9}"/>
            </a:ext>
          </a:extLst>
        </xdr:cNvPr>
        <xdr:cNvSpPr/>
      </xdr:nvSpPr>
      <xdr:spPr>
        <a:xfrm>
          <a:off x="11487150" y="10128377"/>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0" name="テキスト ボックス 529">
          <a:extLst>
            <a:ext uri="{FF2B5EF4-FFF2-40B4-BE49-F238E27FC236}">
              <a16:creationId xmlns:a16="http://schemas.microsoft.com/office/drawing/2014/main" id="{6B3F6FED-6754-4941-802C-4F64DC6AD121}"/>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1" name="テキスト ボックス 530">
          <a:extLst>
            <a:ext uri="{FF2B5EF4-FFF2-40B4-BE49-F238E27FC236}">
              <a16:creationId xmlns:a16="http://schemas.microsoft.com/office/drawing/2014/main" id="{08AF431D-8FF9-4688-B200-8B928D42D93B}"/>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2" name="テキスト ボックス 531">
          <a:extLst>
            <a:ext uri="{FF2B5EF4-FFF2-40B4-BE49-F238E27FC236}">
              <a16:creationId xmlns:a16="http://schemas.microsoft.com/office/drawing/2014/main" id="{3130DC18-7294-4EF2-A3CC-B445C8698662}"/>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3" name="テキスト ボックス 532">
          <a:extLst>
            <a:ext uri="{FF2B5EF4-FFF2-40B4-BE49-F238E27FC236}">
              <a16:creationId xmlns:a16="http://schemas.microsoft.com/office/drawing/2014/main" id="{F7369449-1A11-46B1-A9F9-8010A8DFFAD5}"/>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4" name="テキスト ボックス 533">
          <a:extLst>
            <a:ext uri="{FF2B5EF4-FFF2-40B4-BE49-F238E27FC236}">
              <a16:creationId xmlns:a16="http://schemas.microsoft.com/office/drawing/2014/main" id="{ECD64906-7477-4A52-9E54-02B3419F91A2}"/>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88646</xdr:rowOff>
    </xdr:from>
    <xdr:to>
      <xdr:col>85</xdr:col>
      <xdr:colOff>177800</xdr:colOff>
      <xdr:row>56</xdr:row>
      <xdr:rowOff>18796</xdr:rowOff>
    </xdr:to>
    <xdr:sp macro="" textlink="">
      <xdr:nvSpPr>
        <xdr:cNvPr id="535" name="楕円 534">
          <a:extLst>
            <a:ext uri="{FF2B5EF4-FFF2-40B4-BE49-F238E27FC236}">
              <a16:creationId xmlns:a16="http://schemas.microsoft.com/office/drawing/2014/main" id="{E5A0AEA9-D41C-44F1-BDB2-928C44E7BF16}"/>
            </a:ext>
          </a:extLst>
        </xdr:cNvPr>
        <xdr:cNvSpPr/>
      </xdr:nvSpPr>
      <xdr:spPr>
        <a:xfrm>
          <a:off x="14649450" y="9522206"/>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41673</xdr:rowOff>
    </xdr:from>
    <xdr:ext cx="405111" cy="259045"/>
    <xdr:sp macro="" textlink="">
      <xdr:nvSpPr>
        <xdr:cNvPr id="536" name="【学校施設】&#10;有形固定資産減価償却率該当値テキスト">
          <a:extLst>
            <a:ext uri="{FF2B5EF4-FFF2-40B4-BE49-F238E27FC236}">
              <a16:creationId xmlns:a16="http://schemas.microsoft.com/office/drawing/2014/main" id="{585CCD60-48C4-4E09-9AB4-CD9969B61F08}"/>
            </a:ext>
          </a:extLst>
        </xdr:cNvPr>
        <xdr:cNvSpPr txBox="1"/>
      </xdr:nvSpPr>
      <xdr:spPr>
        <a:xfrm>
          <a:off x="14742160" y="9471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1778</xdr:rowOff>
    </xdr:from>
    <xdr:to>
      <xdr:col>81</xdr:col>
      <xdr:colOff>101600</xdr:colOff>
      <xdr:row>56</xdr:row>
      <xdr:rowOff>103378</xdr:rowOff>
    </xdr:to>
    <xdr:sp macro="" textlink="">
      <xdr:nvSpPr>
        <xdr:cNvPr id="537" name="楕円 536">
          <a:extLst>
            <a:ext uri="{FF2B5EF4-FFF2-40B4-BE49-F238E27FC236}">
              <a16:creationId xmlns:a16="http://schemas.microsoft.com/office/drawing/2014/main" id="{949818DC-85AD-41C8-AD55-4317907483A7}"/>
            </a:ext>
          </a:extLst>
        </xdr:cNvPr>
        <xdr:cNvSpPr/>
      </xdr:nvSpPr>
      <xdr:spPr>
        <a:xfrm>
          <a:off x="13887450" y="9602978"/>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139446</xdr:rowOff>
    </xdr:from>
    <xdr:to>
      <xdr:col>85</xdr:col>
      <xdr:colOff>127000</xdr:colOff>
      <xdr:row>56</xdr:row>
      <xdr:rowOff>52578</xdr:rowOff>
    </xdr:to>
    <xdr:cxnSp macro="">
      <xdr:nvCxnSpPr>
        <xdr:cNvPr id="538" name="直線コネクタ 537">
          <a:extLst>
            <a:ext uri="{FF2B5EF4-FFF2-40B4-BE49-F238E27FC236}">
              <a16:creationId xmlns:a16="http://schemas.microsoft.com/office/drawing/2014/main" id="{4AD3F3C8-FA6F-4673-9B5A-EBD79306244D}"/>
            </a:ext>
          </a:extLst>
        </xdr:cNvPr>
        <xdr:cNvCxnSpPr/>
      </xdr:nvCxnSpPr>
      <xdr:spPr>
        <a:xfrm flipV="1">
          <a:off x="13942060" y="9565386"/>
          <a:ext cx="762000" cy="92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38354</xdr:rowOff>
    </xdr:from>
    <xdr:to>
      <xdr:col>76</xdr:col>
      <xdr:colOff>165100</xdr:colOff>
      <xdr:row>56</xdr:row>
      <xdr:rowOff>139954</xdr:rowOff>
    </xdr:to>
    <xdr:sp macro="" textlink="">
      <xdr:nvSpPr>
        <xdr:cNvPr id="539" name="楕円 538">
          <a:extLst>
            <a:ext uri="{FF2B5EF4-FFF2-40B4-BE49-F238E27FC236}">
              <a16:creationId xmlns:a16="http://schemas.microsoft.com/office/drawing/2014/main" id="{4D6289A0-F5DA-4EB5-A8B1-FDB2BE16496E}"/>
            </a:ext>
          </a:extLst>
        </xdr:cNvPr>
        <xdr:cNvSpPr/>
      </xdr:nvSpPr>
      <xdr:spPr>
        <a:xfrm>
          <a:off x="13089890" y="9639554"/>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52578</xdr:rowOff>
    </xdr:from>
    <xdr:to>
      <xdr:col>81</xdr:col>
      <xdr:colOff>50800</xdr:colOff>
      <xdr:row>56</xdr:row>
      <xdr:rowOff>89154</xdr:rowOff>
    </xdr:to>
    <xdr:cxnSp macro="">
      <xdr:nvCxnSpPr>
        <xdr:cNvPr id="540" name="直線コネクタ 539">
          <a:extLst>
            <a:ext uri="{FF2B5EF4-FFF2-40B4-BE49-F238E27FC236}">
              <a16:creationId xmlns:a16="http://schemas.microsoft.com/office/drawing/2014/main" id="{419779F6-4DCF-4860-A492-FB5B0DA034F5}"/>
            </a:ext>
          </a:extLst>
        </xdr:cNvPr>
        <xdr:cNvCxnSpPr/>
      </xdr:nvCxnSpPr>
      <xdr:spPr>
        <a:xfrm flipV="1">
          <a:off x="13144500" y="9657588"/>
          <a:ext cx="79756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161798</xdr:rowOff>
    </xdr:from>
    <xdr:to>
      <xdr:col>72</xdr:col>
      <xdr:colOff>38100</xdr:colOff>
      <xdr:row>56</xdr:row>
      <xdr:rowOff>91948</xdr:rowOff>
    </xdr:to>
    <xdr:sp macro="" textlink="">
      <xdr:nvSpPr>
        <xdr:cNvPr id="541" name="楕円 540">
          <a:extLst>
            <a:ext uri="{FF2B5EF4-FFF2-40B4-BE49-F238E27FC236}">
              <a16:creationId xmlns:a16="http://schemas.microsoft.com/office/drawing/2014/main" id="{F6FD7CC5-88FA-48FE-97C4-0B7163D3D90B}"/>
            </a:ext>
          </a:extLst>
        </xdr:cNvPr>
        <xdr:cNvSpPr/>
      </xdr:nvSpPr>
      <xdr:spPr>
        <a:xfrm>
          <a:off x="12303760" y="9593453"/>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41148</xdr:rowOff>
    </xdr:from>
    <xdr:to>
      <xdr:col>76</xdr:col>
      <xdr:colOff>114300</xdr:colOff>
      <xdr:row>56</xdr:row>
      <xdr:rowOff>89154</xdr:rowOff>
    </xdr:to>
    <xdr:cxnSp macro="">
      <xdr:nvCxnSpPr>
        <xdr:cNvPr id="542" name="直線コネクタ 541">
          <a:extLst>
            <a:ext uri="{FF2B5EF4-FFF2-40B4-BE49-F238E27FC236}">
              <a16:creationId xmlns:a16="http://schemas.microsoft.com/office/drawing/2014/main" id="{A2404FA3-02CC-4820-8B5F-199320863090}"/>
            </a:ext>
          </a:extLst>
        </xdr:cNvPr>
        <xdr:cNvCxnSpPr/>
      </xdr:nvCxnSpPr>
      <xdr:spPr>
        <a:xfrm>
          <a:off x="12346940" y="9642348"/>
          <a:ext cx="79756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109220</xdr:rowOff>
    </xdr:from>
    <xdr:to>
      <xdr:col>67</xdr:col>
      <xdr:colOff>101600</xdr:colOff>
      <xdr:row>56</xdr:row>
      <xdr:rowOff>39370</xdr:rowOff>
    </xdr:to>
    <xdr:sp macro="" textlink="">
      <xdr:nvSpPr>
        <xdr:cNvPr id="543" name="楕円 542">
          <a:extLst>
            <a:ext uri="{FF2B5EF4-FFF2-40B4-BE49-F238E27FC236}">
              <a16:creationId xmlns:a16="http://schemas.microsoft.com/office/drawing/2014/main" id="{6AED0818-2DC2-4B8B-AB9A-4C786803B6C3}"/>
            </a:ext>
          </a:extLst>
        </xdr:cNvPr>
        <xdr:cNvSpPr/>
      </xdr:nvSpPr>
      <xdr:spPr>
        <a:xfrm>
          <a:off x="11487150" y="953706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160020</xdr:rowOff>
    </xdr:from>
    <xdr:to>
      <xdr:col>71</xdr:col>
      <xdr:colOff>177800</xdr:colOff>
      <xdr:row>56</xdr:row>
      <xdr:rowOff>41148</xdr:rowOff>
    </xdr:to>
    <xdr:cxnSp macro="">
      <xdr:nvCxnSpPr>
        <xdr:cNvPr id="544" name="直線コネクタ 543">
          <a:extLst>
            <a:ext uri="{FF2B5EF4-FFF2-40B4-BE49-F238E27FC236}">
              <a16:creationId xmlns:a16="http://schemas.microsoft.com/office/drawing/2014/main" id="{D83EE706-7C8E-41B1-8015-EED131537DE5}"/>
            </a:ext>
          </a:extLst>
        </xdr:cNvPr>
        <xdr:cNvCxnSpPr/>
      </xdr:nvCxnSpPr>
      <xdr:spPr>
        <a:xfrm>
          <a:off x="11541760" y="9591675"/>
          <a:ext cx="80518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126509</xdr:rowOff>
    </xdr:from>
    <xdr:ext cx="405111" cy="259045"/>
    <xdr:sp macro="" textlink="">
      <xdr:nvSpPr>
        <xdr:cNvPr id="545" name="n_1aveValue【学校施設】&#10;有形固定資産減価償却率">
          <a:extLst>
            <a:ext uri="{FF2B5EF4-FFF2-40B4-BE49-F238E27FC236}">
              <a16:creationId xmlns:a16="http://schemas.microsoft.com/office/drawing/2014/main" id="{3AC81A04-4B53-437E-B26D-AE56D05EC916}"/>
            </a:ext>
          </a:extLst>
        </xdr:cNvPr>
        <xdr:cNvSpPr txBox="1"/>
      </xdr:nvSpPr>
      <xdr:spPr>
        <a:xfrm>
          <a:off x="13738234" y="10245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147083</xdr:rowOff>
    </xdr:from>
    <xdr:ext cx="405111" cy="259045"/>
    <xdr:sp macro="" textlink="">
      <xdr:nvSpPr>
        <xdr:cNvPr id="546" name="n_2aveValue【学校施設】&#10;有形固定資産減価償却率">
          <a:extLst>
            <a:ext uri="{FF2B5EF4-FFF2-40B4-BE49-F238E27FC236}">
              <a16:creationId xmlns:a16="http://schemas.microsoft.com/office/drawing/2014/main" id="{CA53FF19-0915-45BB-B235-6387386B5D31}"/>
            </a:ext>
          </a:extLst>
        </xdr:cNvPr>
        <xdr:cNvSpPr txBox="1"/>
      </xdr:nvSpPr>
      <xdr:spPr>
        <a:xfrm>
          <a:off x="12957184" y="10260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115079</xdr:rowOff>
    </xdr:from>
    <xdr:ext cx="405111" cy="259045"/>
    <xdr:sp macro="" textlink="">
      <xdr:nvSpPr>
        <xdr:cNvPr id="547" name="n_3aveValue【学校施設】&#10;有形固定資産減価償却率">
          <a:extLst>
            <a:ext uri="{FF2B5EF4-FFF2-40B4-BE49-F238E27FC236}">
              <a16:creationId xmlns:a16="http://schemas.microsoft.com/office/drawing/2014/main" id="{669B3BD3-FC60-428C-A95B-7AB36980F0AE}"/>
            </a:ext>
          </a:extLst>
        </xdr:cNvPr>
        <xdr:cNvSpPr txBox="1"/>
      </xdr:nvSpPr>
      <xdr:spPr>
        <a:xfrm>
          <a:off x="12171054" y="10230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103649</xdr:rowOff>
    </xdr:from>
    <xdr:ext cx="405111" cy="259045"/>
    <xdr:sp macro="" textlink="">
      <xdr:nvSpPr>
        <xdr:cNvPr id="548" name="n_4aveValue【学校施設】&#10;有形固定資産減価償却率">
          <a:extLst>
            <a:ext uri="{FF2B5EF4-FFF2-40B4-BE49-F238E27FC236}">
              <a16:creationId xmlns:a16="http://schemas.microsoft.com/office/drawing/2014/main" id="{3EACF6C0-D3BE-4EA8-81AC-724CE56DE055}"/>
            </a:ext>
          </a:extLst>
        </xdr:cNvPr>
        <xdr:cNvSpPr txBox="1"/>
      </xdr:nvSpPr>
      <xdr:spPr>
        <a:xfrm>
          <a:off x="11354444" y="10217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119905</xdr:rowOff>
    </xdr:from>
    <xdr:ext cx="405111" cy="259045"/>
    <xdr:sp macro="" textlink="">
      <xdr:nvSpPr>
        <xdr:cNvPr id="549" name="n_1mainValue【学校施設】&#10;有形固定資産減価償却率">
          <a:extLst>
            <a:ext uri="{FF2B5EF4-FFF2-40B4-BE49-F238E27FC236}">
              <a16:creationId xmlns:a16="http://schemas.microsoft.com/office/drawing/2014/main" id="{DF9CADEF-9C61-45BB-83AD-28CA06BAA3F1}"/>
            </a:ext>
          </a:extLst>
        </xdr:cNvPr>
        <xdr:cNvSpPr txBox="1"/>
      </xdr:nvSpPr>
      <xdr:spPr>
        <a:xfrm>
          <a:off x="13738234" y="9380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156481</xdr:rowOff>
    </xdr:from>
    <xdr:ext cx="405111" cy="259045"/>
    <xdr:sp macro="" textlink="">
      <xdr:nvSpPr>
        <xdr:cNvPr id="550" name="n_2mainValue【学校施設】&#10;有形固定資産減価償却率">
          <a:extLst>
            <a:ext uri="{FF2B5EF4-FFF2-40B4-BE49-F238E27FC236}">
              <a16:creationId xmlns:a16="http://schemas.microsoft.com/office/drawing/2014/main" id="{28D93276-5AB7-4EDA-A581-0C345A3CC3D8}"/>
            </a:ext>
          </a:extLst>
        </xdr:cNvPr>
        <xdr:cNvSpPr txBox="1"/>
      </xdr:nvSpPr>
      <xdr:spPr>
        <a:xfrm>
          <a:off x="12957184" y="9416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108475</xdr:rowOff>
    </xdr:from>
    <xdr:ext cx="405111" cy="259045"/>
    <xdr:sp macro="" textlink="">
      <xdr:nvSpPr>
        <xdr:cNvPr id="551" name="n_3mainValue【学校施設】&#10;有形固定資産減価償却率">
          <a:extLst>
            <a:ext uri="{FF2B5EF4-FFF2-40B4-BE49-F238E27FC236}">
              <a16:creationId xmlns:a16="http://schemas.microsoft.com/office/drawing/2014/main" id="{64E12F1C-F41A-4298-8AC3-E3E5DBC1C287}"/>
            </a:ext>
          </a:extLst>
        </xdr:cNvPr>
        <xdr:cNvSpPr txBox="1"/>
      </xdr:nvSpPr>
      <xdr:spPr>
        <a:xfrm>
          <a:off x="12171054" y="936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55897</xdr:rowOff>
    </xdr:from>
    <xdr:ext cx="405111" cy="259045"/>
    <xdr:sp macro="" textlink="">
      <xdr:nvSpPr>
        <xdr:cNvPr id="552" name="n_4mainValue【学校施設】&#10;有形固定資産減価償却率">
          <a:extLst>
            <a:ext uri="{FF2B5EF4-FFF2-40B4-BE49-F238E27FC236}">
              <a16:creationId xmlns:a16="http://schemas.microsoft.com/office/drawing/2014/main" id="{133F1DAA-0E86-4906-9C38-CD1EF3E41CB5}"/>
            </a:ext>
          </a:extLst>
        </xdr:cNvPr>
        <xdr:cNvSpPr txBox="1"/>
      </xdr:nvSpPr>
      <xdr:spPr>
        <a:xfrm>
          <a:off x="11354444" y="931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3" name="正方形/長方形 552">
          <a:extLst>
            <a:ext uri="{FF2B5EF4-FFF2-40B4-BE49-F238E27FC236}">
              <a16:creationId xmlns:a16="http://schemas.microsoft.com/office/drawing/2014/main" id="{B767EFED-7724-4E90-BA43-09AC47847E2B}"/>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4" name="正方形/長方形 553">
          <a:extLst>
            <a:ext uri="{FF2B5EF4-FFF2-40B4-BE49-F238E27FC236}">
              <a16:creationId xmlns:a16="http://schemas.microsoft.com/office/drawing/2014/main" id="{FF8D935C-724F-4D7D-A4D0-D42EAC299A91}"/>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5" name="正方形/長方形 554">
          <a:extLst>
            <a:ext uri="{FF2B5EF4-FFF2-40B4-BE49-F238E27FC236}">
              <a16:creationId xmlns:a16="http://schemas.microsoft.com/office/drawing/2014/main" id="{51C8AA7D-2371-44C9-A9DC-C9396FEEE1BF}"/>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6" name="正方形/長方形 555">
          <a:extLst>
            <a:ext uri="{FF2B5EF4-FFF2-40B4-BE49-F238E27FC236}">
              <a16:creationId xmlns:a16="http://schemas.microsoft.com/office/drawing/2014/main" id="{B7CB993E-BBA7-4611-8A17-B081B3934B69}"/>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7" name="正方形/長方形 556">
          <a:extLst>
            <a:ext uri="{FF2B5EF4-FFF2-40B4-BE49-F238E27FC236}">
              <a16:creationId xmlns:a16="http://schemas.microsoft.com/office/drawing/2014/main" id="{48A71A26-1B2C-4D77-B96E-BD7257C44833}"/>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8" name="正方形/長方形 557">
          <a:extLst>
            <a:ext uri="{FF2B5EF4-FFF2-40B4-BE49-F238E27FC236}">
              <a16:creationId xmlns:a16="http://schemas.microsoft.com/office/drawing/2014/main" id="{C995CDE2-0D7E-4E0B-86D5-2CE2810C6F39}"/>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9" name="正方形/長方形 558">
          <a:extLst>
            <a:ext uri="{FF2B5EF4-FFF2-40B4-BE49-F238E27FC236}">
              <a16:creationId xmlns:a16="http://schemas.microsoft.com/office/drawing/2014/main" id="{5F331BBF-E597-4E08-8FF3-408F37075BDA}"/>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0" name="正方形/長方形 559">
          <a:extLst>
            <a:ext uri="{FF2B5EF4-FFF2-40B4-BE49-F238E27FC236}">
              <a16:creationId xmlns:a16="http://schemas.microsoft.com/office/drawing/2014/main" id="{53493E03-AD09-4EDE-BEB7-8CE0C18992B4}"/>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1" name="テキスト ボックス 560">
          <a:extLst>
            <a:ext uri="{FF2B5EF4-FFF2-40B4-BE49-F238E27FC236}">
              <a16:creationId xmlns:a16="http://schemas.microsoft.com/office/drawing/2014/main" id="{E1B24EF2-C1B5-4C50-9769-AEDB8F855FCE}"/>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2" name="直線コネクタ 561">
          <a:extLst>
            <a:ext uri="{FF2B5EF4-FFF2-40B4-BE49-F238E27FC236}">
              <a16:creationId xmlns:a16="http://schemas.microsoft.com/office/drawing/2014/main" id="{98CF0A83-9465-4B73-9807-CD858C8D316F}"/>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63" name="テキスト ボックス 562">
          <a:extLst>
            <a:ext uri="{FF2B5EF4-FFF2-40B4-BE49-F238E27FC236}">
              <a16:creationId xmlns:a16="http://schemas.microsoft.com/office/drawing/2014/main" id="{2DD05985-38A3-4FB3-A210-3EFDD4AB86A5}"/>
            </a:ext>
          </a:extLst>
        </xdr:cNvPr>
        <xdr:cNvSpPr txBox="1"/>
      </xdr:nvSpPr>
      <xdr:spPr>
        <a:xfrm>
          <a:off x="160472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64" name="直線コネクタ 563">
          <a:extLst>
            <a:ext uri="{FF2B5EF4-FFF2-40B4-BE49-F238E27FC236}">
              <a16:creationId xmlns:a16="http://schemas.microsoft.com/office/drawing/2014/main" id="{7CBFAC32-A7D0-46BD-8919-47FD65426AB0}"/>
            </a:ext>
          </a:extLst>
        </xdr:cNvPr>
        <xdr:cNvCxnSpPr/>
      </xdr:nvCxnSpPr>
      <xdr:spPr>
        <a:xfrm>
          <a:off x="1645920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65" name="テキスト ボックス 564">
          <a:extLst>
            <a:ext uri="{FF2B5EF4-FFF2-40B4-BE49-F238E27FC236}">
              <a16:creationId xmlns:a16="http://schemas.microsoft.com/office/drawing/2014/main" id="{F3BD264D-5928-4969-904F-8D1B1FA57898}"/>
            </a:ext>
          </a:extLst>
        </xdr:cNvPr>
        <xdr:cNvSpPr txBox="1"/>
      </xdr:nvSpPr>
      <xdr:spPr>
        <a:xfrm>
          <a:off x="16047266"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66" name="直線コネクタ 565">
          <a:extLst>
            <a:ext uri="{FF2B5EF4-FFF2-40B4-BE49-F238E27FC236}">
              <a16:creationId xmlns:a16="http://schemas.microsoft.com/office/drawing/2014/main" id="{2EAE7071-A1A3-47AF-BC2F-038339379E90}"/>
            </a:ext>
          </a:extLst>
        </xdr:cNvPr>
        <xdr:cNvCxnSpPr/>
      </xdr:nvCxnSpPr>
      <xdr:spPr>
        <a:xfrm>
          <a:off x="1645920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67" name="テキスト ボックス 566">
          <a:extLst>
            <a:ext uri="{FF2B5EF4-FFF2-40B4-BE49-F238E27FC236}">
              <a16:creationId xmlns:a16="http://schemas.microsoft.com/office/drawing/2014/main" id="{0682AA50-1226-4277-A072-9CDE19FE9305}"/>
            </a:ext>
          </a:extLst>
        </xdr:cNvPr>
        <xdr:cNvSpPr txBox="1"/>
      </xdr:nvSpPr>
      <xdr:spPr>
        <a:xfrm>
          <a:off x="16047266" y="1052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68" name="直線コネクタ 567">
          <a:extLst>
            <a:ext uri="{FF2B5EF4-FFF2-40B4-BE49-F238E27FC236}">
              <a16:creationId xmlns:a16="http://schemas.microsoft.com/office/drawing/2014/main" id="{BE351828-18C4-4FF1-93E2-9672DE113999}"/>
            </a:ext>
          </a:extLst>
        </xdr:cNvPr>
        <xdr:cNvCxnSpPr/>
      </xdr:nvCxnSpPr>
      <xdr:spPr>
        <a:xfrm>
          <a:off x="1645920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69" name="テキスト ボックス 568">
          <a:extLst>
            <a:ext uri="{FF2B5EF4-FFF2-40B4-BE49-F238E27FC236}">
              <a16:creationId xmlns:a16="http://schemas.microsoft.com/office/drawing/2014/main" id="{CCD782AD-A37C-40B0-B6C5-59AB87F65584}"/>
            </a:ext>
          </a:extLst>
        </xdr:cNvPr>
        <xdr:cNvSpPr txBox="1"/>
      </xdr:nvSpPr>
      <xdr:spPr>
        <a:xfrm>
          <a:off x="16047266" y="1014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0" name="直線コネクタ 569">
          <a:extLst>
            <a:ext uri="{FF2B5EF4-FFF2-40B4-BE49-F238E27FC236}">
              <a16:creationId xmlns:a16="http://schemas.microsoft.com/office/drawing/2014/main" id="{44F8273C-CFA9-4536-BA36-A192785AE513}"/>
            </a:ext>
          </a:extLst>
        </xdr:cNvPr>
        <xdr:cNvCxnSpPr/>
      </xdr:nvCxnSpPr>
      <xdr:spPr>
        <a:xfrm>
          <a:off x="1645920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1" name="テキスト ボックス 570">
          <a:extLst>
            <a:ext uri="{FF2B5EF4-FFF2-40B4-BE49-F238E27FC236}">
              <a16:creationId xmlns:a16="http://schemas.microsoft.com/office/drawing/2014/main" id="{9E66C7AB-613A-4DE9-BE61-3451BA9967F5}"/>
            </a:ext>
          </a:extLst>
        </xdr:cNvPr>
        <xdr:cNvSpPr txBox="1"/>
      </xdr:nvSpPr>
      <xdr:spPr>
        <a:xfrm>
          <a:off x="16047266" y="976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2" name="直線コネクタ 571">
          <a:extLst>
            <a:ext uri="{FF2B5EF4-FFF2-40B4-BE49-F238E27FC236}">
              <a16:creationId xmlns:a16="http://schemas.microsoft.com/office/drawing/2014/main" id="{9EE09589-F32C-41CC-9B35-FC425B9BFCEC}"/>
            </a:ext>
          </a:extLst>
        </xdr:cNvPr>
        <xdr:cNvCxnSpPr/>
      </xdr:nvCxnSpPr>
      <xdr:spPr>
        <a:xfrm>
          <a:off x="1645920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3" name="テキスト ボックス 572">
          <a:extLst>
            <a:ext uri="{FF2B5EF4-FFF2-40B4-BE49-F238E27FC236}">
              <a16:creationId xmlns:a16="http://schemas.microsoft.com/office/drawing/2014/main" id="{5D6B6EF3-3024-415D-B119-DC7A1E1C8A05}"/>
            </a:ext>
          </a:extLst>
        </xdr:cNvPr>
        <xdr:cNvSpPr txBox="1"/>
      </xdr:nvSpPr>
      <xdr:spPr>
        <a:xfrm>
          <a:off x="16047266" y="938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4" name="直線コネクタ 573">
          <a:extLst>
            <a:ext uri="{FF2B5EF4-FFF2-40B4-BE49-F238E27FC236}">
              <a16:creationId xmlns:a16="http://schemas.microsoft.com/office/drawing/2014/main" id="{523DCEAE-F818-48F1-97E5-C494AA950EF5}"/>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5" name="テキスト ボックス 574">
          <a:extLst>
            <a:ext uri="{FF2B5EF4-FFF2-40B4-BE49-F238E27FC236}">
              <a16:creationId xmlns:a16="http://schemas.microsoft.com/office/drawing/2014/main" id="{616FDFEE-77DF-4EB5-AF19-0F85BDE8D9A6}"/>
            </a:ext>
          </a:extLst>
        </xdr:cNvPr>
        <xdr:cNvSpPr txBox="1"/>
      </xdr:nvSpPr>
      <xdr:spPr>
        <a:xfrm>
          <a:off x="16047266"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6" name="【学校施設】&#10;一人当たり面積グラフ枠">
          <a:extLst>
            <a:ext uri="{FF2B5EF4-FFF2-40B4-BE49-F238E27FC236}">
              <a16:creationId xmlns:a16="http://schemas.microsoft.com/office/drawing/2014/main" id="{9E5D264A-8E88-40C1-B59D-0A7DD1932E4D}"/>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144018</xdr:rowOff>
    </xdr:from>
    <xdr:to>
      <xdr:col>116</xdr:col>
      <xdr:colOff>62864</xdr:colOff>
      <xdr:row>64</xdr:row>
      <xdr:rowOff>133731</xdr:rowOff>
    </xdr:to>
    <xdr:cxnSp macro="">
      <xdr:nvCxnSpPr>
        <xdr:cNvPr id="577" name="直線コネクタ 576">
          <a:extLst>
            <a:ext uri="{FF2B5EF4-FFF2-40B4-BE49-F238E27FC236}">
              <a16:creationId xmlns:a16="http://schemas.microsoft.com/office/drawing/2014/main" id="{367DB0C2-6214-4E70-AC0A-D4946A69C807}"/>
            </a:ext>
          </a:extLst>
        </xdr:cNvPr>
        <xdr:cNvCxnSpPr/>
      </xdr:nvCxnSpPr>
      <xdr:spPr>
        <a:xfrm flipV="1">
          <a:off x="19947254" y="9743313"/>
          <a:ext cx="0" cy="1359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137558</xdr:rowOff>
    </xdr:from>
    <xdr:ext cx="469744" cy="259045"/>
    <xdr:sp macro="" textlink="">
      <xdr:nvSpPr>
        <xdr:cNvPr id="578" name="【学校施設】&#10;一人当たり面積最小値テキスト">
          <a:extLst>
            <a:ext uri="{FF2B5EF4-FFF2-40B4-BE49-F238E27FC236}">
              <a16:creationId xmlns:a16="http://schemas.microsoft.com/office/drawing/2014/main" id="{A51D3B76-8AAC-4BA2-928A-707A48B9E0A8}"/>
            </a:ext>
          </a:extLst>
        </xdr:cNvPr>
        <xdr:cNvSpPr txBox="1"/>
      </xdr:nvSpPr>
      <xdr:spPr>
        <a:xfrm>
          <a:off x="19985990" y="11106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133731</xdr:rowOff>
    </xdr:from>
    <xdr:to>
      <xdr:col>116</xdr:col>
      <xdr:colOff>152400</xdr:colOff>
      <xdr:row>64</xdr:row>
      <xdr:rowOff>133731</xdr:rowOff>
    </xdr:to>
    <xdr:cxnSp macro="">
      <xdr:nvCxnSpPr>
        <xdr:cNvPr id="579" name="直線コネクタ 578">
          <a:extLst>
            <a:ext uri="{FF2B5EF4-FFF2-40B4-BE49-F238E27FC236}">
              <a16:creationId xmlns:a16="http://schemas.microsoft.com/office/drawing/2014/main" id="{C3A4EDFD-1D89-40F2-85AB-FC723268F653}"/>
            </a:ext>
          </a:extLst>
        </xdr:cNvPr>
        <xdr:cNvCxnSpPr/>
      </xdr:nvCxnSpPr>
      <xdr:spPr>
        <a:xfrm>
          <a:off x="19885660" y="111027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90695</xdr:rowOff>
    </xdr:from>
    <xdr:ext cx="469744" cy="259045"/>
    <xdr:sp macro="" textlink="">
      <xdr:nvSpPr>
        <xdr:cNvPr id="580" name="【学校施設】&#10;一人当たり面積最大値テキスト">
          <a:extLst>
            <a:ext uri="{FF2B5EF4-FFF2-40B4-BE49-F238E27FC236}">
              <a16:creationId xmlns:a16="http://schemas.microsoft.com/office/drawing/2014/main" id="{46FF5A63-BAF7-45B1-B543-49B73693FCB0}"/>
            </a:ext>
          </a:extLst>
        </xdr:cNvPr>
        <xdr:cNvSpPr txBox="1"/>
      </xdr:nvSpPr>
      <xdr:spPr>
        <a:xfrm>
          <a:off x="19985990" y="9524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144018</xdr:rowOff>
    </xdr:from>
    <xdr:to>
      <xdr:col>116</xdr:col>
      <xdr:colOff>152400</xdr:colOff>
      <xdr:row>56</xdr:row>
      <xdr:rowOff>144018</xdr:rowOff>
    </xdr:to>
    <xdr:cxnSp macro="">
      <xdr:nvCxnSpPr>
        <xdr:cNvPr id="581" name="直線コネクタ 580">
          <a:extLst>
            <a:ext uri="{FF2B5EF4-FFF2-40B4-BE49-F238E27FC236}">
              <a16:creationId xmlns:a16="http://schemas.microsoft.com/office/drawing/2014/main" id="{E55D2B16-E5F2-46EA-A995-E81AAC7C76BB}"/>
            </a:ext>
          </a:extLst>
        </xdr:cNvPr>
        <xdr:cNvCxnSpPr/>
      </xdr:nvCxnSpPr>
      <xdr:spPr>
        <a:xfrm>
          <a:off x="19885660" y="97433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128668</xdr:rowOff>
    </xdr:from>
    <xdr:ext cx="469744" cy="259045"/>
    <xdr:sp macro="" textlink="">
      <xdr:nvSpPr>
        <xdr:cNvPr id="582" name="【学校施設】&#10;一人当たり面積平均値テキスト">
          <a:extLst>
            <a:ext uri="{FF2B5EF4-FFF2-40B4-BE49-F238E27FC236}">
              <a16:creationId xmlns:a16="http://schemas.microsoft.com/office/drawing/2014/main" id="{79825A7E-A868-4382-9262-F5C3F71A1689}"/>
            </a:ext>
          </a:extLst>
        </xdr:cNvPr>
        <xdr:cNvSpPr txBox="1"/>
      </xdr:nvSpPr>
      <xdr:spPr>
        <a:xfrm>
          <a:off x="19985990" y="107623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105791</xdr:rowOff>
    </xdr:from>
    <xdr:to>
      <xdr:col>116</xdr:col>
      <xdr:colOff>114300</xdr:colOff>
      <xdr:row>64</xdr:row>
      <xdr:rowOff>35941</xdr:rowOff>
    </xdr:to>
    <xdr:sp macro="" textlink="">
      <xdr:nvSpPr>
        <xdr:cNvPr id="583" name="フローチャート: 判断 582">
          <a:extLst>
            <a:ext uri="{FF2B5EF4-FFF2-40B4-BE49-F238E27FC236}">
              <a16:creationId xmlns:a16="http://schemas.microsoft.com/office/drawing/2014/main" id="{D32E60B1-0CB0-4588-B3AB-1A21EC8E6A5A}"/>
            </a:ext>
          </a:extLst>
        </xdr:cNvPr>
        <xdr:cNvSpPr/>
      </xdr:nvSpPr>
      <xdr:spPr>
        <a:xfrm>
          <a:off x="19904710" y="1090523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97409</xdr:rowOff>
    </xdr:from>
    <xdr:to>
      <xdr:col>112</xdr:col>
      <xdr:colOff>38100</xdr:colOff>
      <xdr:row>64</xdr:row>
      <xdr:rowOff>27559</xdr:rowOff>
    </xdr:to>
    <xdr:sp macro="" textlink="">
      <xdr:nvSpPr>
        <xdr:cNvPr id="584" name="フローチャート: 判断 583">
          <a:extLst>
            <a:ext uri="{FF2B5EF4-FFF2-40B4-BE49-F238E27FC236}">
              <a16:creationId xmlns:a16="http://schemas.microsoft.com/office/drawing/2014/main" id="{0F6973C1-47A7-49D7-81B1-7850356BAF6C}"/>
            </a:ext>
          </a:extLst>
        </xdr:cNvPr>
        <xdr:cNvSpPr/>
      </xdr:nvSpPr>
      <xdr:spPr>
        <a:xfrm>
          <a:off x="19161760" y="10894949"/>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96647</xdr:rowOff>
    </xdr:from>
    <xdr:to>
      <xdr:col>107</xdr:col>
      <xdr:colOff>101600</xdr:colOff>
      <xdr:row>64</xdr:row>
      <xdr:rowOff>26797</xdr:rowOff>
    </xdr:to>
    <xdr:sp macro="" textlink="">
      <xdr:nvSpPr>
        <xdr:cNvPr id="585" name="フローチャート: 判断 584">
          <a:extLst>
            <a:ext uri="{FF2B5EF4-FFF2-40B4-BE49-F238E27FC236}">
              <a16:creationId xmlns:a16="http://schemas.microsoft.com/office/drawing/2014/main" id="{F4465F5C-4447-492F-81FD-BD962583C05A}"/>
            </a:ext>
          </a:extLst>
        </xdr:cNvPr>
        <xdr:cNvSpPr/>
      </xdr:nvSpPr>
      <xdr:spPr>
        <a:xfrm>
          <a:off x="18345150" y="1089418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89408</xdr:rowOff>
    </xdr:from>
    <xdr:to>
      <xdr:col>102</xdr:col>
      <xdr:colOff>165100</xdr:colOff>
      <xdr:row>64</xdr:row>
      <xdr:rowOff>19558</xdr:rowOff>
    </xdr:to>
    <xdr:sp macro="" textlink="">
      <xdr:nvSpPr>
        <xdr:cNvPr id="586" name="フローチャート: 判断 585">
          <a:extLst>
            <a:ext uri="{FF2B5EF4-FFF2-40B4-BE49-F238E27FC236}">
              <a16:creationId xmlns:a16="http://schemas.microsoft.com/office/drawing/2014/main" id="{10595F0B-41D3-4173-B543-746B388C0F92}"/>
            </a:ext>
          </a:extLst>
        </xdr:cNvPr>
        <xdr:cNvSpPr/>
      </xdr:nvSpPr>
      <xdr:spPr>
        <a:xfrm>
          <a:off x="17547590" y="10894568"/>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94361</xdr:rowOff>
    </xdr:from>
    <xdr:to>
      <xdr:col>98</xdr:col>
      <xdr:colOff>38100</xdr:colOff>
      <xdr:row>64</xdr:row>
      <xdr:rowOff>24511</xdr:rowOff>
    </xdr:to>
    <xdr:sp macro="" textlink="">
      <xdr:nvSpPr>
        <xdr:cNvPr id="587" name="フローチャート: 判断 586">
          <a:extLst>
            <a:ext uri="{FF2B5EF4-FFF2-40B4-BE49-F238E27FC236}">
              <a16:creationId xmlns:a16="http://schemas.microsoft.com/office/drawing/2014/main" id="{B5852103-A1AA-4E2B-A131-86EC136EC072}"/>
            </a:ext>
          </a:extLst>
        </xdr:cNvPr>
        <xdr:cNvSpPr/>
      </xdr:nvSpPr>
      <xdr:spPr>
        <a:xfrm>
          <a:off x="16761460" y="10899521"/>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8" name="テキスト ボックス 587">
          <a:extLst>
            <a:ext uri="{FF2B5EF4-FFF2-40B4-BE49-F238E27FC236}">
              <a16:creationId xmlns:a16="http://schemas.microsoft.com/office/drawing/2014/main" id="{9032FE2C-AD8B-4709-AF2A-61CCB0BE94FE}"/>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9" name="テキスト ボックス 588">
          <a:extLst>
            <a:ext uri="{FF2B5EF4-FFF2-40B4-BE49-F238E27FC236}">
              <a16:creationId xmlns:a16="http://schemas.microsoft.com/office/drawing/2014/main" id="{82E96F3A-490C-47F2-AD76-1D12FADFAF63}"/>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0" name="テキスト ボックス 589">
          <a:extLst>
            <a:ext uri="{FF2B5EF4-FFF2-40B4-BE49-F238E27FC236}">
              <a16:creationId xmlns:a16="http://schemas.microsoft.com/office/drawing/2014/main" id="{7714AFE7-2980-4FB5-A932-0243ED74027C}"/>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1" name="テキスト ボックス 590">
          <a:extLst>
            <a:ext uri="{FF2B5EF4-FFF2-40B4-BE49-F238E27FC236}">
              <a16:creationId xmlns:a16="http://schemas.microsoft.com/office/drawing/2014/main" id="{DAD9D8B0-A710-4B6F-9B90-9AB54DDC5F8E}"/>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id="{1A98CFD2-ED6B-4CF1-A992-53584D148E02}"/>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44831</xdr:rowOff>
    </xdr:from>
    <xdr:to>
      <xdr:col>116</xdr:col>
      <xdr:colOff>114300</xdr:colOff>
      <xdr:row>64</xdr:row>
      <xdr:rowOff>146431</xdr:rowOff>
    </xdr:to>
    <xdr:sp macro="" textlink="">
      <xdr:nvSpPr>
        <xdr:cNvPr id="593" name="楕円 592">
          <a:extLst>
            <a:ext uri="{FF2B5EF4-FFF2-40B4-BE49-F238E27FC236}">
              <a16:creationId xmlns:a16="http://schemas.microsoft.com/office/drawing/2014/main" id="{F3FC2CBA-2274-4572-BD15-624845BD5C53}"/>
            </a:ext>
          </a:extLst>
        </xdr:cNvPr>
        <xdr:cNvSpPr/>
      </xdr:nvSpPr>
      <xdr:spPr>
        <a:xfrm>
          <a:off x="19904710" y="11019536"/>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131208</xdr:rowOff>
    </xdr:from>
    <xdr:ext cx="469744" cy="259045"/>
    <xdr:sp macro="" textlink="">
      <xdr:nvSpPr>
        <xdr:cNvPr id="594" name="【学校施設】&#10;一人当たり面積該当値テキスト">
          <a:extLst>
            <a:ext uri="{FF2B5EF4-FFF2-40B4-BE49-F238E27FC236}">
              <a16:creationId xmlns:a16="http://schemas.microsoft.com/office/drawing/2014/main" id="{FB5D6787-1D31-4052-B0A4-C3AE7CF40BEE}"/>
            </a:ext>
          </a:extLst>
        </xdr:cNvPr>
        <xdr:cNvSpPr txBox="1"/>
      </xdr:nvSpPr>
      <xdr:spPr>
        <a:xfrm>
          <a:off x="19985990" y="10936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50546</xdr:rowOff>
    </xdr:from>
    <xdr:to>
      <xdr:col>112</xdr:col>
      <xdr:colOff>38100</xdr:colOff>
      <xdr:row>64</xdr:row>
      <xdr:rowOff>152146</xdr:rowOff>
    </xdr:to>
    <xdr:sp macro="" textlink="">
      <xdr:nvSpPr>
        <xdr:cNvPr id="595" name="楕円 594">
          <a:extLst>
            <a:ext uri="{FF2B5EF4-FFF2-40B4-BE49-F238E27FC236}">
              <a16:creationId xmlns:a16="http://schemas.microsoft.com/office/drawing/2014/main" id="{12D400D9-0B5E-4B95-A783-C43BF8F91A58}"/>
            </a:ext>
          </a:extLst>
        </xdr:cNvPr>
        <xdr:cNvSpPr/>
      </xdr:nvSpPr>
      <xdr:spPr>
        <a:xfrm>
          <a:off x="19161760" y="1102715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95631</xdr:rowOff>
    </xdr:from>
    <xdr:to>
      <xdr:col>116</xdr:col>
      <xdr:colOff>63500</xdr:colOff>
      <xdr:row>64</xdr:row>
      <xdr:rowOff>101346</xdr:rowOff>
    </xdr:to>
    <xdr:cxnSp macro="">
      <xdr:nvCxnSpPr>
        <xdr:cNvPr id="596" name="直線コネクタ 595">
          <a:extLst>
            <a:ext uri="{FF2B5EF4-FFF2-40B4-BE49-F238E27FC236}">
              <a16:creationId xmlns:a16="http://schemas.microsoft.com/office/drawing/2014/main" id="{D3971126-12AC-4760-A08E-CE826F49A733}"/>
            </a:ext>
          </a:extLst>
        </xdr:cNvPr>
        <xdr:cNvCxnSpPr/>
      </xdr:nvCxnSpPr>
      <xdr:spPr>
        <a:xfrm flipV="1">
          <a:off x="19204940" y="11064621"/>
          <a:ext cx="74295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61976</xdr:rowOff>
    </xdr:from>
    <xdr:to>
      <xdr:col>107</xdr:col>
      <xdr:colOff>101600</xdr:colOff>
      <xdr:row>64</xdr:row>
      <xdr:rowOff>163576</xdr:rowOff>
    </xdr:to>
    <xdr:sp macro="" textlink="">
      <xdr:nvSpPr>
        <xdr:cNvPr id="597" name="楕円 596">
          <a:extLst>
            <a:ext uri="{FF2B5EF4-FFF2-40B4-BE49-F238E27FC236}">
              <a16:creationId xmlns:a16="http://schemas.microsoft.com/office/drawing/2014/main" id="{23BA46E9-E3C1-440C-B7FF-7B76536A1984}"/>
            </a:ext>
          </a:extLst>
        </xdr:cNvPr>
        <xdr:cNvSpPr/>
      </xdr:nvSpPr>
      <xdr:spPr>
        <a:xfrm>
          <a:off x="18345150" y="11030966"/>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101346</xdr:rowOff>
    </xdr:from>
    <xdr:to>
      <xdr:col>111</xdr:col>
      <xdr:colOff>177800</xdr:colOff>
      <xdr:row>64</xdr:row>
      <xdr:rowOff>112776</xdr:rowOff>
    </xdr:to>
    <xdr:cxnSp macro="">
      <xdr:nvCxnSpPr>
        <xdr:cNvPr id="598" name="直線コネクタ 597">
          <a:extLst>
            <a:ext uri="{FF2B5EF4-FFF2-40B4-BE49-F238E27FC236}">
              <a16:creationId xmlns:a16="http://schemas.microsoft.com/office/drawing/2014/main" id="{F9E9A8E1-63FB-4C47-B5C2-8D35FA3C06C5}"/>
            </a:ext>
          </a:extLst>
        </xdr:cNvPr>
        <xdr:cNvCxnSpPr/>
      </xdr:nvCxnSpPr>
      <xdr:spPr>
        <a:xfrm flipV="1">
          <a:off x="18399760" y="11070336"/>
          <a:ext cx="80518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52832</xdr:rowOff>
    </xdr:from>
    <xdr:to>
      <xdr:col>102</xdr:col>
      <xdr:colOff>165100</xdr:colOff>
      <xdr:row>64</xdr:row>
      <xdr:rowOff>154432</xdr:rowOff>
    </xdr:to>
    <xdr:sp macro="" textlink="">
      <xdr:nvSpPr>
        <xdr:cNvPr id="599" name="楕円 598">
          <a:extLst>
            <a:ext uri="{FF2B5EF4-FFF2-40B4-BE49-F238E27FC236}">
              <a16:creationId xmlns:a16="http://schemas.microsoft.com/office/drawing/2014/main" id="{CDE3AA04-40F2-4618-A956-CE242CF910A4}"/>
            </a:ext>
          </a:extLst>
        </xdr:cNvPr>
        <xdr:cNvSpPr/>
      </xdr:nvSpPr>
      <xdr:spPr>
        <a:xfrm>
          <a:off x="17547590" y="11029442"/>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103632</xdr:rowOff>
    </xdr:from>
    <xdr:to>
      <xdr:col>107</xdr:col>
      <xdr:colOff>50800</xdr:colOff>
      <xdr:row>64</xdr:row>
      <xdr:rowOff>112776</xdr:rowOff>
    </xdr:to>
    <xdr:cxnSp macro="">
      <xdr:nvCxnSpPr>
        <xdr:cNvPr id="600" name="直線コネクタ 599">
          <a:extLst>
            <a:ext uri="{FF2B5EF4-FFF2-40B4-BE49-F238E27FC236}">
              <a16:creationId xmlns:a16="http://schemas.microsoft.com/office/drawing/2014/main" id="{81FA565C-149F-42AE-B57C-1EBA01E03C2B}"/>
            </a:ext>
          </a:extLst>
        </xdr:cNvPr>
        <xdr:cNvCxnSpPr/>
      </xdr:nvCxnSpPr>
      <xdr:spPr>
        <a:xfrm>
          <a:off x="17602200" y="11074527"/>
          <a:ext cx="79756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64</xdr:row>
      <xdr:rowOff>42926</xdr:rowOff>
    </xdr:from>
    <xdr:to>
      <xdr:col>98</xdr:col>
      <xdr:colOff>38100</xdr:colOff>
      <xdr:row>64</xdr:row>
      <xdr:rowOff>144526</xdr:rowOff>
    </xdr:to>
    <xdr:sp macro="" textlink="">
      <xdr:nvSpPr>
        <xdr:cNvPr id="601" name="楕円 600">
          <a:extLst>
            <a:ext uri="{FF2B5EF4-FFF2-40B4-BE49-F238E27FC236}">
              <a16:creationId xmlns:a16="http://schemas.microsoft.com/office/drawing/2014/main" id="{ABF9CCA4-39A5-474C-94CD-96EE7503AEA8}"/>
            </a:ext>
          </a:extLst>
        </xdr:cNvPr>
        <xdr:cNvSpPr/>
      </xdr:nvSpPr>
      <xdr:spPr>
        <a:xfrm>
          <a:off x="16761460" y="1101763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93726</xdr:rowOff>
    </xdr:from>
    <xdr:to>
      <xdr:col>102</xdr:col>
      <xdr:colOff>114300</xdr:colOff>
      <xdr:row>64</xdr:row>
      <xdr:rowOff>103632</xdr:rowOff>
    </xdr:to>
    <xdr:cxnSp macro="">
      <xdr:nvCxnSpPr>
        <xdr:cNvPr id="602" name="直線コネクタ 601">
          <a:extLst>
            <a:ext uri="{FF2B5EF4-FFF2-40B4-BE49-F238E27FC236}">
              <a16:creationId xmlns:a16="http://schemas.microsoft.com/office/drawing/2014/main" id="{BFE08D8D-0643-4AA9-AF46-DD58F619986F}"/>
            </a:ext>
          </a:extLst>
        </xdr:cNvPr>
        <xdr:cNvCxnSpPr/>
      </xdr:nvCxnSpPr>
      <xdr:spPr>
        <a:xfrm>
          <a:off x="16804640" y="11070336"/>
          <a:ext cx="79756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44086</xdr:rowOff>
    </xdr:from>
    <xdr:ext cx="469744" cy="259045"/>
    <xdr:sp macro="" textlink="">
      <xdr:nvSpPr>
        <xdr:cNvPr id="603" name="n_1aveValue【学校施設】&#10;一人当たり面積">
          <a:extLst>
            <a:ext uri="{FF2B5EF4-FFF2-40B4-BE49-F238E27FC236}">
              <a16:creationId xmlns:a16="http://schemas.microsoft.com/office/drawing/2014/main" id="{74E46BF3-398E-43D8-9685-E0354C007831}"/>
            </a:ext>
          </a:extLst>
        </xdr:cNvPr>
        <xdr:cNvSpPr txBox="1"/>
      </xdr:nvSpPr>
      <xdr:spPr>
        <a:xfrm>
          <a:off x="18982132" y="10675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43324</xdr:rowOff>
    </xdr:from>
    <xdr:ext cx="469744" cy="259045"/>
    <xdr:sp macro="" textlink="">
      <xdr:nvSpPr>
        <xdr:cNvPr id="604" name="n_2aveValue【学校施設】&#10;一人当たり面積">
          <a:extLst>
            <a:ext uri="{FF2B5EF4-FFF2-40B4-BE49-F238E27FC236}">
              <a16:creationId xmlns:a16="http://schemas.microsoft.com/office/drawing/2014/main" id="{22C83A05-C3AA-42BD-A428-D41BD000CA27}"/>
            </a:ext>
          </a:extLst>
        </xdr:cNvPr>
        <xdr:cNvSpPr txBox="1"/>
      </xdr:nvSpPr>
      <xdr:spPr>
        <a:xfrm>
          <a:off x="18182032" y="10675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36085</xdr:rowOff>
    </xdr:from>
    <xdr:ext cx="469744" cy="259045"/>
    <xdr:sp macro="" textlink="">
      <xdr:nvSpPr>
        <xdr:cNvPr id="605" name="n_3aveValue【学校施設】&#10;一人当たり面積">
          <a:extLst>
            <a:ext uri="{FF2B5EF4-FFF2-40B4-BE49-F238E27FC236}">
              <a16:creationId xmlns:a16="http://schemas.microsoft.com/office/drawing/2014/main" id="{8891C966-1C95-48FD-9A25-66FA299F7C2F}"/>
            </a:ext>
          </a:extLst>
        </xdr:cNvPr>
        <xdr:cNvSpPr txBox="1"/>
      </xdr:nvSpPr>
      <xdr:spPr>
        <a:xfrm>
          <a:off x="17384472" y="10665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41038</xdr:rowOff>
    </xdr:from>
    <xdr:ext cx="469744" cy="259045"/>
    <xdr:sp macro="" textlink="">
      <xdr:nvSpPr>
        <xdr:cNvPr id="606" name="n_4aveValue【学校施設】&#10;一人当たり面積">
          <a:extLst>
            <a:ext uri="{FF2B5EF4-FFF2-40B4-BE49-F238E27FC236}">
              <a16:creationId xmlns:a16="http://schemas.microsoft.com/office/drawing/2014/main" id="{1F485745-B4ED-42FD-9645-B345F593FE92}"/>
            </a:ext>
          </a:extLst>
        </xdr:cNvPr>
        <xdr:cNvSpPr txBox="1"/>
      </xdr:nvSpPr>
      <xdr:spPr>
        <a:xfrm>
          <a:off x="16588817" y="1067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143273</xdr:rowOff>
    </xdr:from>
    <xdr:ext cx="469744" cy="259045"/>
    <xdr:sp macro="" textlink="">
      <xdr:nvSpPr>
        <xdr:cNvPr id="607" name="n_1mainValue【学校施設】&#10;一人当たり面積">
          <a:extLst>
            <a:ext uri="{FF2B5EF4-FFF2-40B4-BE49-F238E27FC236}">
              <a16:creationId xmlns:a16="http://schemas.microsoft.com/office/drawing/2014/main" id="{14E763B3-1BF0-496A-BB17-7A75861F1A97}"/>
            </a:ext>
          </a:extLst>
        </xdr:cNvPr>
        <xdr:cNvSpPr txBox="1"/>
      </xdr:nvSpPr>
      <xdr:spPr>
        <a:xfrm>
          <a:off x="18982132" y="11114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154703</xdr:rowOff>
    </xdr:from>
    <xdr:ext cx="469744" cy="259045"/>
    <xdr:sp macro="" textlink="">
      <xdr:nvSpPr>
        <xdr:cNvPr id="608" name="n_2mainValue【学校施設】&#10;一人当たり面積">
          <a:extLst>
            <a:ext uri="{FF2B5EF4-FFF2-40B4-BE49-F238E27FC236}">
              <a16:creationId xmlns:a16="http://schemas.microsoft.com/office/drawing/2014/main" id="{A43D7111-5A50-4C8C-B57D-C6EEF2D978F1}"/>
            </a:ext>
          </a:extLst>
        </xdr:cNvPr>
        <xdr:cNvSpPr txBox="1"/>
      </xdr:nvSpPr>
      <xdr:spPr>
        <a:xfrm>
          <a:off x="18182032" y="11127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145559</xdr:rowOff>
    </xdr:from>
    <xdr:ext cx="469744" cy="259045"/>
    <xdr:sp macro="" textlink="">
      <xdr:nvSpPr>
        <xdr:cNvPr id="609" name="n_3mainValue【学校施設】&#10;一人当たり面積">
          <a:extLst>
            <a:ext uri="{FF2B5EF4-FFF2-40B4-BE49-F238E27FC236}">
              <a16:creationId xmlns:a16="http://schemas.microsoft.com/office/drawing/2014/main" id="{ED36C226-ED36-4B16-9D18-DEC962F3136C}"/>
            </a:ext>
          </a:extLst>
        </xdr:cNvPr>
        <xdr:cNvSpPr txBox="1"/>
      </xdr:nvSpPr>
      <xdr:spPr>
        <a:xfrm>
          <a:off x="17384472" y="11116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135653</xdr:rowOff>
    </xdr:from>
    <xdr:ext cx="469744" cy="259045"/>
    <xdr:sp macro="" textlink="">
      <xdr:nvSpPr>
        <xdr:cNvPr id="610" name="n_4mainValue【学校施設】&#10;一人当たり面積">
          <a:extLst>
            <a:ext uri="{FF2B5EF4-FFF2-40B4-BE49-F238E27FC236}">
              <a16:creationId xmlns:a16="http://schemas.microsoft.com/office/drawing/2014/main" id="{C6697C7A-D57E-422F-B270-E335D81C23A9}"/>
            </a:ext>
          </a:extLst>
        </xdr:cNvPr>
        <xdr:cNvSpPr txBox="1"/>
      </xdr:nvSpPr>
      <xdr:spPr>
        <a:xfrm>
          <a:off x="16588817" y="11104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1" name="正方形/長方形 610">
          <a:extLst>
            <a:ext uri="{FF2B5EF4-FFF2-40B4-BE49-F238E27FC236}">
              <a16:creationId xmlns:a16="http://schemas.microsoft.com/office/drawing/2014/main" id="{34CF0254-0676-4C5A-9EBB-E35A502A8B3B}"/>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2" name="正方形/長方形 611">
          <a:extLst>
            <a:ext uri="{FF2B5EF4-FFF2-40B4-BE49-F238E27FC236}">
              <a16:creationId xmlns:a16="http://schemas.microsoft.com/office/drawing/2014/main" id="{9387A53E-16C3-4E23-BC86-37AAFEB6EEB7}"/>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3" name="正方形/長方形 612">
          <a:extLst>
            <a:ext uri="{FF2B5EF4-FFF2-40B4-BE49-F238E27FC236}">
              <a16:creationId xmlns:a16="http://schemas.microsoft.com/office/drawing/2014/main" id="{DC434035-05BA-45D1-8FF7-716D26870924}"/>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4" name="正方形/長方形 613">
          <a:extLst>
            <a:ext uri="{FF2B5EF4-FFF2-40B4-BE49-F238E27FC236}">
              <a16:creationId xmlns:a16="http://schemas.microsoft.com/office/drawing/2014/main" id="{27369420-4028-4EED-BE61-38305F455B4A}"/>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5" name="正方形/長方形 614">
          <a:extLst>
            <a:ext uri="{FF2B5EF4-FFF2-40B4-BE49-F238E27FC236}">
              <a16:creationId xmlns:a16="http://schemas.microsoft.com/office/drawing/2014/main" id="{F3ACD0D1-57BD-4C3E-B12F-87E39B98D20F}"/>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6" name="正方形/長方形 615">
          <a:extLst>
            <a:ext uri="{FF2B5EF4-FFF2-40B4-BE49-F238E27FC236}">
              <a16:creationId xmlns:a16="http://schemas.microsoft.com/office/drawing/2014/main" id="{07BC3CFE-F2A8-46D0-91DA-AF9C7DA29005}"/>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7" name="正方形/長方形 616">
          <a:extLst>
            <a:ext uri="{FF2B5EF4-FFF2-40B4-BE49-F238E27FC236}">
              <a16:creationId xmlns:a16="http://schemas.microsoft.com/office/drawing/2014/main" id="{D7360C64-A4A3-4367-8DD1-D7034CADB829}"/>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8" name="正方形/長方形 617">
          <a:extLst>
            <a:ext uri="{FF2B5EF4-FFF2-40B4-BE49-F238E27FC236}">
              <a16:creationId xmlns:a16="http://schemas.microsoft.com/office/drawing/2014/main" id="{9A24EBE9-FDA8-45D5-8D83-81FEA64C5379}"/>
            </a:ext>
          </a:extLst>
        </xdr:cNvPr>
        <xdr:cNvSpPr/>
      </xdr:nvSpPr>
      <xdr:spPr>
        <a:xfrm>
          <a:off x="1120394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9" name="テキスト ボックス 618">
          <a:extLst>
            <a:ext uri="{FF2B5EF4-FFF2-40B4-BE49-F238E27FC236}">
              <a16:creationId xmlns:a16="http://schemas.microsoft.com/office/drawing/2014/main" id="{168B4502-C707-41D4-BCE7-B1F003C4D3AA}"/>
            </a:ext>
          </a:extLst>
        </xdr:cNvPr>
        <xdr:cNvSpPr txBox="1"/>
      </xdr:nvSpPr>
      <xdr:spPr>
        <a:xfrm>
          <a:off x="1116584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0" name="直線コネクタ 619">
          <a:extLst>
            <a:ext uri="{FF2B5EF4-FFF2-40B4-BE49-F238E27FC236}">
              <a16:creationId xmlns:a16="http://schemas.microsoft.com/office/drawing/2014/main" id="{3C91F7B3-6EC0-4AA6-982B-4CC8273B3A4B}"/>
            </a:ext>
          </a:extLst>
        </xdr:cNvPr>
        <xdr:cNvCxnSpPr/>
      </xdr:nvCxnSpPr>
      <xdr:spPr>
        <a:xfrm>
          <a:off x="1120394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1" name="テキスト ボックス 620">
          <a:extLst>
            <a:ext uri="{FF2B5EF4-FFF2-40B4-BE49-F238E27FC236}">
              <a16:creationId xmlns:a16="http://schemas.microsoft.com/office/drawing/2014/main" id="{95EB4CE7-7388-477F-ACF1-5E8F8C754BFD}"/>
            </a:ext>
          </a:extLst>
        </xdr:cNvPr>
        <xdr:cNvSpPr txBox="1"/>
      </xdr:nvSpPr>
      <xdr:spPr>
        <a:xfrm>
          <a:off x="10801531"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2" name="直線コネクタ 621">
          <a:extLst>
            <a:ext uri="{FF2B5EF4-FFF2-40B4-BE49-F238E27FC236}">
              <a16:creationId xmlns:a16="http://schemas.microsoft.com/office/drawing/2014/main" id="{86CF9F9D-5A64-4B1E-9B4F-8E03DAC3ED57}"/>
            </a:ext>
          </a:extLst>
        </xdr:cNvPr>
        <xdr:cNvCxnSpPr/>
      </xdr:nvCxnSpPr>
      <xdr:spPr>
        <a:xfrm>
          <a:off x="1120394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23" name="テキスト ボックス 622">
          <a:extLst>
            <a:ext uri="{FF2B5EF4-FFF2-40B4-BE49-F238E27FC236}">
              <a16:creationId xmlns:a16="http://schemas.microsoft.com/office/drawing/2014/main" id="{2A268D3C-3E2C-4057-8699-0C3FC618CAFA}"/>
            </a:ext>
          </a:extLst>
        </xdr:cNvPr>
        <xdr:cNvSpPr txBox="1"/>
      </xdr:nvSpPr>
      <xdr:spPr>
        <a:xfrm>
          <a:off x="10801531"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24" name="直線コネクタ 623">
          <a:extLst>
            <a:ext uri="{FF2B5EF4-FFF2-40B4-BE49-F238E27FC236}">
              <a16:creationId xmlns:a16="http://schemas.microsoft.com/office/drawing/2014/main" id="{A966EFDA-B883-41FC-9785-02CF4944D42A}"/>
            </a:ext>
          </a:extLst>
        </xdr:cNvPr>
        <xdr:cNvCxnSpPr/>
      </xdr:nvCxnSpPr>
      <xdr:spPr>
        <a:xfrm>
          <a:off x="1120394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25" name="テキスト ボックス 624">
          <a:extLst>
            <a:ext uri="{FF2B5EF4-FFF2-40B4-BE49-F238E27FC236}">
              <a16:creationId xmlns:a16="http://schemas.microsoft.com/office/drawing/2014/main" id="{3D50843A-F88D-4175-9075-04DBB5F2091C}"/>
            </a:ext>
          </a:extLst>
        </xdr:cNvPr>
        <xdr:cNvSpPr txBox="1"/>
      </xdr:nvSpPr>
      <xdr:spPr>
        <a:xfrm>
          <a:off x="10842791" y="1433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26" name="直線コネクタ 625">
          <a:extLst>
            <a:ext uri="{FF2B5EF4-FFF2-40B4-BE49-F238E27FC236}">
              <a16:creationId xmlns:a16="http://schemas.microsoft.com/office/drawing/2014/main" id="{49014325-6458-4839-BB73-98AEA3978F44}"/>
            </a:ext>
          </a:extLst>
        </xdr:cNvPr>
        <xdr:cNvCxnSpPr/>
      </xdr:nvCxnSpPr>
      <xdr:spPr>
        <a:xfrm>
          <a:off x="1120394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27" name="テキスト ボックス 626">
          <a:extLst>
            <a:ext uri="{FF2B5EF4-FFF2-40B4-BE49-F238E27FC236}">
              <a16:creationId xmlns:a16="http://schemas.microsoft.com/office/drawing/2014/main" id="{17686039-4F0A-497D-82BC-0581917168CD}"/>
            </a:ext>
          </a:extLst>
        </xdr:cNvPr>
        <xdr:cNvSpPr txBox="1"/>
      </xdr:nvSpPr>
      <xdr:spPr>
        <a:xfrm>
          <a:off x="10842791" y="1395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28" name="直線コネクタ 627">
          <a:extLst>
            <a:ext uri="{FF2B5EF4-FFF2-40B4-BE49-F238E27FC236}">
              <a16:creationId xmlns:a16="http://schemas.microsoft.com/office/drawing/2014/main" id="{FA9DE90A-5608-4B05-B18D-6C167A5469B0}"/>
            </a:ext>
          </a:extLst>
        </xdr:cNvPr>
        <xdr:cNvCxnSpPr/>
      </xdr:nvCxnSpPr>
      <xdr:spPr>
        <a:xfrm>
          <a:off x="1120394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29" name="テキスト ボックス 628">
          <a:extLst>
            <a:ext uri="{FF2B5EF4-FFF2-40B4-BE49-F238E27FC236}">
              <a16:creationId xmlns:a16="http://schemas.microsoft.com/office/drawing/2014/main" id="{3DCB58F0-175B-41CF-B1DF-CCD6748A4188}"/>
            </a:ext>
          </a:extLst>
        </xdr:cNvPr>
        <xdr:cNvSpPr txBox="1"/>
      </xdr:nvSpPr>
      <xdr:spPr>
        <a:xfrm>
          <a:off x="10842791" y="1357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0" name="直線コネクタ 629">
          <a:extLst>
            <a:ext uri="{FF2B5EF4-FFF2-40B4-BE49-F238E27FC236}">
              <a16:creationId xmlns:a16="http://schemas.microsoft.com/office/drawing/2014/main" id="{90556084-E210-4CAA-8227-CED26D54FE4B}"/>
            </a:ext>
          </a:extLst>
        </xdr:cNvPr>
        <xdr:cNvCxnSpPr/>
      </xdr:nvCxnSpPr>
      <xdr:spPr>
        <a:xfrm>
          <a:off x="1120394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1" name="テキスト ボックス 630">
          <a:extLst>
            <a:ext uri="{FF2B5EF4-FFF2-40B4-BE49-F238E27FC236}">
              <a16:creationId xmlns:a16="http://schemas.microsoft.com/office/drawing/2014/main" id="{5760D10C-4ABC-442C-801A-291812134848}"/>
            </a:ext>
          </a:extLst>
        </xdr:cNvPr>
        <xdr:cNvSpPr txBox="1"/>
      </xdr:nvSpPr>
      <xdr:spPr>
        <a:xfrm>
          <a:off x="10842791" y="1319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2" name="直線コネクタ 631">
          <a:extLst>
            <a:ext uri="{FF2B5EF4-FFF2-40B4-BE49-F238E27FC236}">
              <a16:creationId xmlns:a16="http://schemas.microsoft.com/office/drawing/2014/main" id="{0F6A3092-A45A-431C-AB28-BB47F002FE84}"/>
            </a:ext>
          </a:extLst>
        </xdr:cNvPr>
        <xdr:cNvCxnSpPr/>
      </xdr:nvCxnSpPr>
      <xdr:spPr>
        <a:xfrm>
          <a:off x="1120394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33" name="テキスト ボックス 632">
          <a:extLst>
            <a:ext uri="{FF2B5EF4-FFF2-40B4-BE49-F238E27FC236}">
              <a16:creationId xmlns:a16="http://schemas.microsoft.com/office/drawing/2014/main" id="{A6C69284-383B-4EB7-8E8C-F2E32D4A7123}"/>
            </a:ext>
          </a:extLst>
        </xdr:cNvPr>
        <xdr:cNvSpPr txBox="1"/>
      </xdr:nvSpPr>
      <xdr:spPr>
        <a:xfrm>
          <a:off x="10905006" y="1281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34" name="【児童館】&#10;有形固定資産減価償却率グラフ枠">
          <a:extLst>
            <a:ext uri="{FF2B5EF4-FFF2-40B4-BE49-F238E27FC236}">
              <a16:creationId xmlns:a16="http://schemas.microsoft.com/office/drawing/2014/main" id="{8059B511-E2DA-49B5-9383-D5F37FE9D81D}"/>
            </a:ext>
          </a:extLst>
        </xdr:cNvPr>
        <xdr:cNvSpPr/>
      </xdr:nvSpPr>
      <xdr:spPr>
        <a:xfrm>
          <a:off x="1120394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59055</xdr:rowOff>
    </xdr:from>
    <xdr:to>
      <xdr:col>85</xdr:col>
      <xdr:colOff>126364</xdr:colOff>
      <xdr:row>86</xdr:row>
      <xdr:rowOff>114300</xdr:rowOff>
    </xdr:to>
    <xdr:cxnSp macro="">
      <xdr:nvCxnSpPr>
        <xdr:cNvPr id="635" name="直線コネクタ 634">
          <a:extLst>
            <a:ext uri="{FF2B5EF4-FFF2-40B4-BE49-F238E27FC236}">
              <a16:creationId xmlns:a16="http://schemas.microsoft.com/office/drawing/2014/main" id="{08EF5941-5D6E-453B-8A9E-97343C088FF8}"/>
            </a:ext>
          </a:extLst>
        </xdr:cNvPr>
        <xdr:cNvCxnSpPr/>
      </xdr:nvCxnSpPr>
      <xdr:spPr>
        <a:xfrm flipV="1">
          <a:off x="14703424" y="13256895"/>
          <a:ext cx="0" cy="1602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36" name="【児童館】&#10;有形固定資産減価償却率最小値テキスト">
          <a:extLst>
            <a:ext uri="{FF2B5EF4-FFF2-40B4-BE49-F238E27FC236}">
              <a16:creationId xmlns:a16="http://schemas.microsoft.com/office/drawing/2014/main" id="{4C4AD27F-80A9-4577-92FF-FD8943BB469F}"/>
            </a:ext>
          </a:extLst>
        </xdr:cNvPr>
        <xdr:cNvSpPr txBox="1"/>
      </xdr:nvSpPr>
      <xdr:spPr>
        <a:xfrm>
          <a:off x="14742160" y="1486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37" name="直線コネクタ 636">
          <a:extLst>
            <a:ext uri="{FF2B5EF4-FFF2-40B4-BE49-F238E27FC236}">
              <a16:creationId xmlns:a16="http://schemas.microsoft.com/office/drawing/2014/main" id="{533A660D-8628-47A9-AB1F-958590CF8E49}"/>
            </a:ext>
          </a:extLst>
        </xdr:cNvPr>
        <xdr:cNvCxnSpPr/>
      </xdr:nvCxnSpPr>
      <xdr:spPr>
        <a:xfrm>
          <a:off x="14611350" y="14859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5732</xdr:rowOff>
    </xdr:from>
    <xdr:ext cx="405111" cy="259045"/>
    <xdr:sp macro="" textlink="">
      <xdr:nvSpPr>
        <xdr:cNvPr id="638" name="【児童館】&#10;有形固定資産減価償却率最大値テキスト">
          <a:extLst>
            <a:ext uri="{FF2B5EF4-FFF2-40B4-BE49-F238E27FC236}">
              <a16:creationId xmlns:a16="http://schemas.microsoft.com/office/drawing/2014/main" id="{99442BC0-057A-4CDE-8DD5-563D01C333B1}"/>
            </a:ext>
          </a:extLst>
        </xdr:cNvPr>
        <xdr:cNvSpPr txBox="1"/>
      </xdr:nvSpPr>
      <xdr:spPr>
        <a:xfrm>
          <a:off x="14742160" y="13037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59055</xdr:rowOff>
    </xdr:from>
    <xdr:to>
      <xdr:col>86</xdr:col>
      <xdr:colOff>25400</xdr:colOff>
      <xdr:row>77</xdr:row>
      <xdr:rowOff>59055</xdr:rowOff>
    </xdr:to>
    <xdr:cxnSp macro="">
      <xdr:nvCxnSpPr>
        <xdr:cNvPr id="639" name="直線コネクタ 638">
          <a:extLst>
            <a:ext uri="{FF2B5EF4-FFF2-40B4-BE49-F238E27FC236}">
              <a16:creationId xmlns:a16="http://schemas.microsoft.com/office/drawing/2014/main" id="{4840A5CD-CFFE-4CDA-AC4C-D18595EF111A}"/>
            </a:ext>
          </a:extLst>
        </xdr:cNvPr>
        <xdr:cNvCxnSpPr/>
      </xdr:nvCxnSpPr>
      <xdr:spPr>
        <a:xfrm>
          <a:off x="14611350" y="132568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141622</xdr:rowOff>
    </xdr:from>
    <xdr:ext cx="405111" cy="259045"/>
    <xdr:sp macro="" textlink="">
      <xdr:nvSpPr>
        <xdr:cNvPr id="640" name="【児童館】&#10;有形固定資産減価償却率平均値テキスト">
          <a:extLst>
            <a:ext uri="{FF2B5EF4-FFF2-40B4-BE49-F238E27FC236}">
              <a16:creationId xmlns:a16="http://schemas.microsoft.com/office/drawing/2014/main" id="{CA26D7DC-17CB-415A-B30E-E397B671801E}"/>
            </a:ext>
          </a:extLst>
        </xdr:cNvPr>
        <xdr:cNvSpPr txBox="1"/>
      </xdr:nvSpPr>
      <xdr:spPr>
        <a:xfrm>
          <a:off x="14742160" y="13855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118745</xdr:rowOff>
    </xdr:from>
    <xdr:to>
      <xdr:col>85</xdr:col>
      <xdr:colOff>177800</xdr:colOff>
      <xdr:row>82</xdr:row>
      <xdr:rowOff>48895</xdr:rowOff>
    </xdr:to>
    <xdr:sp macro="" textlink="">
      <xdr:nvSpPr>
        <xdr:cNvPr id="641" name="フローチャート: 判断 640">
          <a:extLst>
            <a:ext uri="{FF2B5EF4-FFF2-40B4-BE49-F238E27FC236}">
              <a16:creationId xmlns:a16="http://schemas.microsoft.com/office/drawing/2014/main" id="{F60771C4-2B71-4AE4-A914-3EF4E8326CCC}"/>
            </a:ext>
          </a:extLst>
        </xdr:cNvPr>
        <xdr:cNvSpPr/>
      </xdr:nvSpPr>
      <xdr:spPr>
        <a:xfrm>
          <a:off x="14649450" y="1400810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95886</xdr:rowOff>
    </xdr:from>
    <xdr:to>
      <xdr:col>81</xdr:col>
      <xdr:colOff>101600</xdr:colOff>
      <xdr:row>82</xdr:row>
      <xdr:rowOff>26036</xdr:rowOff>
    </xdr:to>
    <xdr:sp macro="" textlink="">
      <xdr:nvSpPr>
        <xdr:cNvPr id="642" name="フローチャート: 判断 641">
          <a:extLst>
            <a:ext uri="{FF2B5EF4-FFF2-40B4-BE49-F238E27FC236}">
              <a16:creationId xmlns:a16="http://schemas.microsoft.com/office/drawing/2014/main" id="{7FE9222F-1E62-44FB-B1F8-A6CD750B54B4}"/>
            </a:ext>
          </a:extLst>
        </xdr:cNvPr>
        <xdr:cNvSpPr/>
      </xdr:nvSpPr>
      <xdr:spPr>
        <a:xfrm>
          <a:off x="13887450" y="13979526"/>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90170</xdr:rowOff>
    </xdr:from>
    <xdr:to>
      <xdr:col>76</xdr:col>
      <xdr:colOff>165100</xdr:colOff>
      <xdr:row>82</xdr:row>
      <xdr:rowOff>20320</xdr:rowOff>
    </xdr:to>
    <xdr:sp macro="" textlink="">
      <xdr:nvSpPr>
        <xdr:cNvPr id="643" name="フローチャート: 判断 642">
          <a:extLst>
            <a:ext uri="{FF2B5EF4-FFF2-40B4-BE49-F238E27FC236}">
              <a16:creationId xmlns:a16="http://schemas.microsoft.com/office/drawing/2014/main" id="{78EA35F9-BE94-44C4-BA4B-83BD053ED4B1}"/>
            </a:ext>
          </a:extLst>
        </xdr:cNvPr>
        <xdr:cNvSpPr/>
      </xdr:nvSpPr>
      <xdr:spPr>
        <a:xfrm>
          <a:off x="13089890" y="13981430"/>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6350</xdr:rowOff>
    </xdr:from>
    <xdr:to>
      <xdr:col>72</xdr:col>
      <xdr:colOff>38100</xdr:colOff>
      <xdr:row>81</xdr:row>
      <xdr:rowOff>107950</xdr:rowOff>
    </xdr:to>
    <xdr:sp macro="" textlink="">
      <xdr:nvSpPr>
        <xdr:cNvPr id="644" name="フローチャート: 判断 643">
          <a:extLst>
            <a:ext uri="{FF2B5EF4-FFF2-40B4-BE49-F238E27FC236}">
              <a16:creationId xmlns:a16="http://schemas.microsoft.com/office/drawing/2014/main" id="{FBAE0CAF-D3E5-415F-89F1-7E92E2B833FA}"/>
            </a:ext>
          </a:extLst>
        </xdr:cNvPr>
        <xdr:cNvSpPr/>
      </xdr:nvSpPr>
      <xdr:spPr>
        <a:xfrm>
          <a:off x="12303760" y="138957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86361</xdr:rowOff>
    </xdr:from>
    <xdr:to>
      <xdr:col>67</xdr:col>
      <xdr:colOff>101600</xdr:colOff>
      <xdr:row>81</xdr:row>
      <xdr:rowOff>16511</xdr:rowOff>
    </xdr:to>
    <xdr:sp macro="" textlink="">
      <xdr:nvSpPr>
        <xdr:cNvPr id="645" name="フローチャート: 判断 644">
          <a:extLst>
            <a:ext uri="{FF2B5EF4-FFF2-40B4-BE49-F238E27FC236}">
              <a16:creationId xmlns:a16="http://schemas.microsoft.com/office/drawing/2014/main" id="{F4781208-7F58-4C04-ADE6-DADE03D7DD7B}"/>
            </a:ext>
          </a:extLst>
        </xdr:cNvPr>
        <xdr:cNvSpPr/>
      </xdr:nvSpPr>
      <xdr:spPr>
        <a:xfrm>
          <a:off x="11487150" y="1380426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6" name="テキスト ボックス 645">
          <a:extLst>
            <a:ext uri="{FF2B5EF4-FFF2-40B4-BE49-F238E27FC236}">
              <a16:creationId xmlns:a16="http://schemas.microsoft.com/office/drawing/2014/main" id="{51C3DC0E-F7A5-4B6D-840A-54D292829C8D}"/>
            </a:ext>
          </a:extLst>
        </xdr:cNvPr>
        <xdr:cNvSpPr txBox="1"/>
      </xdr:nvSpPr>
      <xdr:spPr>
        <a:xfrm>
          <a:off x="1453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7" name="テキスト ボックス 646">
          <a:extLst>
            <a:ext uri="{FF2B5EF4-FFF2-40B4-BE49-F238E27FC236}">
              <a16:creationId xmlns:a16="http://schemas.microsoft.com/office/drawing/2014/main" id="{9520AF70-8F41-4070-9F31-6176D57D96E9}"/>
            </a:ext>
          </a:extLst>
        </xdr:cNvPr>
        <xdr:cNvSpPr txBox="1"/>
      </xdr:nvSpPr>
      <xdr:spPr>
        <a:xfrm>
          <a:off x="13770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8" name="テキスト ボックス 647">
          <a:extLst>
            <a:ext uri="{FF2B5EF4-FFF2-40B4-BE49-F238E27FC236}">
              <a16:creationId xmlns:a16="http://schemas.microsoft.com/office/drawing/2014/main" id="{1F4E4ED2-DA1A-4552-9C8D-9338517189AD}"/>
            </a:ext>
          </a:extLst>
        </xdr:cNvPr>
        <xdr:cNvSpPr txBox="1"/>
      </xdr:nvSpPr>
      <xdr:spPr>
        <a:xfrm>
          <a:off x="12973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9" name="テキスト ボックス 648">
          <a:extLst>
            <a:ext uri="{FF2B5EF4-FFF2-40B4-BE49-F238E27FC236}">
              <a16:creationId xmlns:a16="http://schemas.microsoft.com/office/drawing/2014/main" id="{E81D2A29-9E60-44E8-B3E3-961A7468FD76}"/>
            </a:ext>
          </a:extLst>
        </xdr:cNvPr>
        <xdr:cNvSpPr txBox="1"/>
      </xdr:nvSpPr>
      <xdr:spPr>
        <a:xfrm>
          <a:off x="12175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0" name="テキスト ボックス 649">
          <a:extLst>
            <a:ext uri="{FF2B5EF4-FFF2-40B4-BE49-F238E27FC236}">
              <a16:creationId xmlns:a16="http://schemas.microsoft.com/office/drawing/2014/main" id="{CE9C0725-4592-4DA5-A769-C6C3982C2F72}"/>
            </a:ext>
          </a:extLst>
        </xdr:cNvPr>
        <xdr:cNvSpPr txBox="1"/>
      </xdr:nvSpPr>
      <xdr:spPr>
        <a:xfrm>
          <a:off x="11370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158750</xdr:rowOff>
    </xdr:from>
    <xdr:to>
      <xdr:col>85</xdr:col>
      <xdr:colOff>177800</xdr:colOff>
      <xdr:row>83</xdr:row>
      <xdr:rowOff>88900</xdr:rowOff>
    </xdr:to>
    <xdr:sp macro="" textlink="">
      <xdr:nvSpPr>
        <xdr:cNvPr id="651" name="楕円 650">
          <a:extLst>
            <a:ext uri="{FF2B5EF4-FFF2-40B4-BE49-F238E27FC236}">
              <a16:creationId xmlns:a16="http://schemas.microsoft.com/office/drawing/2014/main" id="{FE951879-0D4D-4361-B86A-3BD9E15BB84E}"/>
            </a:ext>
          </a:extLst>
        </xdr:cNvPr>
        <xdr:cNvSpPr/>
      </xdr:nvSpPr>
      <xdr:spPr>
        <a:xfrm>
          <a:off x="14649450" y="1421955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137177</xdr:rowOff>
    </xdr:from>
    <xdr:ext cx="405111" cy="259045"/>
    <xdr:sp macro="" textlink="">
      <xdr:nvSpPr>
        <xdr:cNvPr id="652" name="【児童館】&#10;有形固定資産減価償却率該当値テキスト">
          <a:extLst>
            <a:ext uri="{FF2B5EF4-FFF2-40B4-BE49-F238E27FC236}">
              <a16:creationId xmlns:a16="http://schemas.microsoft.com/office/drawing/2014/main" id="{A1D18308-F12E-404D-9D62-C57CD16BD59D}"/>
            </a:ext>
          </a:extLst>
        </xdr:cNvPr>
        <xdr:cNvSpPr txBox="1"/>
      </xdr:nvSpPr>
      <xdr:spPr>
        <a:xfrm>
          <a:off x="14742160" y="1419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126364</xdr:rowOff>
    </xdr:from>
    <xdr:to>
      <xdr:col>81</xdr:col>
      <xdr:colOff>101600</xdr:colOff>
      <xdr:row>85</xdr:row>
      <xdr:rowOff>56514</xdr:rowOff>
    </xdr:to>
    <xdr:sp macro="" textlink="">
      <xdr:nvSpPr>
        <xdr:cNvPr id="653" name="楕円 652">
          <a:extLst>
            <a:ext uri="{FF2B5EF4-FFF2-40B4-BE49-F238E27FC236}">
              <a16:creationId xmlns:a16="http://schemas.microsoft.com/office/drawing/2014/main" id="{5B17D2D5-92DF-4126-A2DD-6FA4F0EEF03A}"/>
            </a:ext>
          </a:extLst>
        </xdr:cNvPr>
        <xdr:cNvSpPr/>
      </xdr:nvSpPr>
      <xdr:spPr>
        <a:xfrm>
          <a:off x="13887450" y="14531974"/>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38100</xdr:rowOff>
    </xdr:from>
    <xdr:to>
      <xdr:col>85</xdr:col>
      <xdr:colOff>127000</xdr:colOff>
      <xdr:row>85</xdr:row>
      <xdr:rowOff>5714</xdr:rowOff>
    </xdr:to>
    <xdr:cxnSp macro="">
      <xdr:nvCxnSpPr>
        <xdr:cNvPr id="654" name="直線コネクタ 653">
          <a:extLst>
            <a:ext uri="{FF2B5EF4-FFF2-40B4-BE49-F238E27FC236}">
              <a16:creationId xmlns:a16="http://schemas.microsoft.com/office/drawing/2014/main" id="{FF81FA76-E060-4A18-A095-E55383503F0C}"/>
            </a:ext>
          </a:extLst>
        </xdr:cNvPr>
        <xdr:cNvCxnSpPr/>
      </xdr:nvCxnSpPr>
      <xdr:spPr>
        <a:xfrm flipV="1">
          <a:off x="13942060" y="14268450"/>
          <a:ext cx="762000" cy="312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74930</xdr:rowOff>
    </xdr:from>
    <xdr:to>
      <xdr:col>76</xdr:col>
      <xdr:colOff>165100</xdr:colOff>
      <xdr:row>83</xdr:row>
      <xdr:rowOff>5080</xdr:rowOff>
    </xdr:to>
    <xdr:sp macro="" textlink="">
      <xdr:nvSpPr>
        <xdr:cNvPr id="655" name="楕円 654">
          <a:extLst>
            <a:ext uri="{FF2B5EF4-FFF2-40B4-BE49-F238E27FC236}">
              <a16:creationId xmlns:a16="http://schemas.microsoft.com/office/drawing/2014/main" id="{2E9CDF26-0EB3-4FB8-A428-54FCD85E9478}"/>
            </a:ext>
          </a:extLst>
        </xdr:cNvPr>
        <xdr:cNvSpPr/>
      </xdr:nvSpPr>
      <xdr:spPr>
        <a:xfrm>
          <a:off x="13089890" y="1413383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125730</xdr:rowOff>
    </xdr:from>
    <xdr:to>
      <xdr:col>81</xdr:col>
      <xdr:colOff>50800</xdr:colOff>
      <xdr:row>85</xdr:row>
      <xdr:rowOff>5714</xdr:rowOff>
    </xdr:to>
    <xdr:cxnSp macro="">
      <xdr:nvCxnSpPr>
        <xdr:cNvPr id="656" name="直線コネクタ 655">
          <a:extLst>
            <a:ext uri="{FF2B5EF4-FFF2-40B4-BE49-F238E27FC236}">
              <a16:creationId xmlns:a16="http://schemas.microsoft.com/office/drawing/2014/main" id="{0345E205-F73C-41CE-98DC-F8FA160342C7}"/>
            </a:ext>
          </a:extLst>
        </xdr:cNvPr>
        <xdr:cNvCxnSpPr/>
      </xdr:nvCxnSpPr>
      <xdr:spPr>
        <a:xfrm>
          <a:off x="13144500" y="14188440"/>
          <a:ext cx="797560" cy="392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33020</xdr:rowOff>
    </xdr:from>
    <xdr:to>
      <xdr:col>72</xdr:col>
      <xdr:colOff>38100</xdr:colOff>
      <xdr:row>82</xdr:row>
      <xdr:rowOff>134620</xdr:rowOff>
    </xdr:to>
    <xdr:sp macro="" textlink="">
      <xdr:nvSpPr>
        <xdr:cNvPr id="657" name="楕円 656">
          <a:extLst>
            <a:ext uri="{FF2B5EF4-FFF2-40B4-BE49-F238E27FC236}">
              <a16:creationId xmlns:a16="http://schemas.microsoft.com/office/drawing/2014/main" id="{3C5C95E0-2843-4961-BC6F-A46063A47C26}"/>
            </a:ext>
          </a:extLst>
        </xdr:cNvPr>
        <xdr:cNvSpPr/>
      </xdr:nvSpPr>
      <xdr:spPr>
        <a:xfrm>
          <a:off x="12303760" y="14090015"/>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83820</xdr:rowOff>
    </xdr:from>
    <xdr:to>
      <xdr:col>76</xdr:col>
      <xdr:colOff>114300</xdr:colOff>
      <xdr:row>82</xdr:row>
      <xdr:rowOff>125730</xdr:rowOff>
    </xdr:to>
    <xdr:cxnSp macro="">
      <xdr:nvCxnSpPr>
        <xdr:cNvPr id="658" name="直線コネクタ 657">
          <a:extLst>
            <a:ext uri="{FF2B5EF4-FFF2-40B4-BE49-F238E27FC236}">
              <a16:creationId xmlns:a16="http://schemas.microsoft.com/office/drawing/2014/main" id="{0A2F566C-3661-4CC0-A62A-E68019E714EF}"/>
            </a:ext>
          </a:extLst>
        </xdr:cNvPr>
        <xdr:cNvCxnSpPr/>
      </xdr:nvCxnSpPr>
      <xdr:spPr>
        <a:xfrm>
          <a:off x="12346940" y="14144625"/>
          <a:ext cx="79756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162561</xdr:rowOff>
    </xdr:from>
    <xdr:to>
      <xdr:col>67</xdr:col>
      <xdr:colOff>101600</xdr:colOff>
      <xdr:row>82</xdr:row>
      <xdr:rowOff>92711</xdr:rowOff>
    </xdr:to>
    <xdr:sp macro="" textlink="">
      <xdr:nvSpPr>
        <xdr:cNvPr id="659" name="楕円 658">
          <a:extLst>
            <a:ext uri="{FF2B5EF4-FFF2-40B4-BE49-F238E27FC236}">
              <a16:creationId xmlns:a16="http://schemas.microsoft.com/office/drawing/2014/main" id="{7D27E6F9-4279-4ED1-B2ED-61B373FA61A8}"/>
            </a:ext>
          </a:extLst>
        </xdr:cNvPr>
        <xdr:cNvSpPr/>
      </xdr:nvSpPr>
      <xdr:spPr>
        <a:xfrm>
          <a:off x="11487150" y="1405191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41911</xdr:rowOff>
    </xdr:from>
    <xdr:to>
      <xdr:col>71</xdr:col>
      <xdr:colOff>177800</xdr:colOff>
      <xdr:row>82</xdr:row>
      <xdr:rowOff>83820</xdr:rowOff>
    </xdr:to>
    <xdr:cxnSp macro="">
      <xdr:nvCxnSpPr>
        <xdr:cNvPr id="660" name="直線コネクタ 659">
          <a:extLst>
            <a:ext uri="{FF2B5EF4-FFF2-40B4-BE49-F238E27FC236}">
              <a16:creationId xmlns:a16="http://schemas.microsoft.com/office/drawing/2014/main" id="{BAA4634A-E8D9-4E31-97F0-0F13A14BA81C}"/>
            </a:ext>
          </a:extLst>
        </xdr:cNvPr>
        <xdr:cNvCxnSpPr/>
      </xdr:nvCxnSpPr>
      <xdr:spPr>
        <a:xfrm>
          <a:off x="11541760" y="14102716"/>
          <a:ext cx="80518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42563</xdr:rowOff>
    </xdr:from>
    <xdr:ext cx="405111" cy="259045"/>
    <xdr:sp macro="" textlink="">
      <xdr:nvSpPr>
        <xdr:cNvPr id="661" name="n_1aveValue【児童館】&#10;有形固定資産減価償却率">
          <a:extLst>
            <a:ext uri="{FF2B5EF4-FFF2-40B4-BE49-F238E27FC236}">
              <a16:creationId xmlns:a16="http://schemas.microsoft.com/office/drawing/2014/main" id="{D8120C71-86EA-43A8-8C0F-AC83BFE1CEBA}"/>
            </a:ext>
          </a:extLst>
        </xdr:cNvPr>
        <xdr:cNvSpPr txBox="1"/>
      </xdr:nvSpPr>
      <xdr:spPr>
        <a:xfrm>
          <a:off x="13738234" y="13760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36847</xdr:rowOff>
    </xdr:from>
    <xdr:ext cx="405111" cy="259045"/>
    <xdr:sp macro="" textlink="">
      <xdr:nvSpPr>
        <xdr:cNvPr id="662" name="n_2aveValue【児童館】&#10;有形固定資産減価償却率">
          <a:extLst>
            <a:ext uri="{FF2B5EF4-FFF2-40B4-BE49-F238E27FC236}">
              <a16:creationId xmlns:a16="http://schemas.microsoft.com/office/drawing/2014/main" id="{E9446EC5-7A02-4F5B-952A-78F80C659F0A}"/>
            </a:ext>
          </a:extLst>
        </xdr:cNvPr>
        <xdr:cNvSpPr txBox="1"/>
      </xdr:nvSpPr>
      <xdr:spPr>
        <a:xfrm>
          <a:off x="1295718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124477</xdr:rowOff>
    </xdr:from>
    <xdr:ext cx="405111" cy="259045"/>
    <xdr:sp macro="" textlink="">
      <xdr:nvSpPr>
        <xdr:cNvPr id="663" name="n_3aveValue【児童館】&#10;有形固定資産減価償却率">
          <a:extLst>
            <a:ext uri="{FF2B5EF4-FFF2-40B4-BE49-F238E27FC236}">
              <a16:creationId xmlns:a16="http://schemas.microsoft.com/office/drawing/2014/main" id="{A82C542E-235F-4819-9228-8D86C95A3991}"/>
            </a:ext>
          </a:extLst>
        </xdr:cNvPr>
        <xdr:cNvSpPr txBox="1"/>
      </xdr:nvSpPr>
      <xdr:spPr>
        <a:xfrm>
          <a:off x="12171054" y="1367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33038</xdr:rowOff>
    </xdr:from>
    <xdr:ext cx="405111" cy="259045"/>
    <xdr:sp macro="" textlink="">
      <xdr:nvSpPr>
        <xdr:cNvPr id="664" name="n_4aveValue【児童館】&#10;有形固定資産減価償却率">
          <a:extLst>
            <a:ext uri="{FF2B5EF4-FFF2-40B4-BE49-F238E27FC236}">
              <a16:creationId xmlns:a16="http://schemas.microsoft.com/office/drawing/2014/main" id="{F094A286-FF8A-490C-9A0E-AC2F89A80332}"/>
            </a:ext>
          </a:extLst>
        </xdr:cNvPr>
        <xdr:cNvSpPr txBox="1"/>
      </xdr:nvSpPr>
      <xdr:spPr>
        <a:xfrm>
          <a:off x="11354444" y="13575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47641</xdr:rowOff>
    </xdr:from>
    <xdr:ext cx="405111" cy="259045"/>
    <xdr:sp macro="" textlink="">
      <xdr:nvSpPr>
        <xdr:cNvPr id="665" name="n_1mainValue【児童館】&#10;有形固定資産減価償却率">
          <a:extLst>
            <a:ext uri="{FF2B5EF4-FFF2-40B4-BE49-F238E27FC236}">
              <a16:creationId xmlns:a16="http://schemas.microsoft.com/office/drawing/2014/main" id="{A1831671-6EA3-4C28-B54E-F0D193BC5207}"/>
            </a:ext>
          </a:extLst>
        </xdr:cNvPr>
        <xdr:cNvSpPr txBox="1"/>
      </xdr:nvSpPr>
      <xdr:spPr>
        <a:xfrm>
          <a:off x="13738234" y="14622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167657</xdr:rowOff>
    </xdr:from>
    <xdr:ext cx="405111" cy="259045"/>
    <xdr:sp macro="" textlink="">
      <xdr:nvSpPr>
        <xdr:cNvPr id="666" name="n_2mainValue【児童館】&#10;有形固定資産減価償却率">
          <a:extLst>
            <a:ext uri="{FF2B5EF4-FFF2-40B4-BE49-F238E27FC236}">
              <a16:creationId xmlns:a16="http://schemas.microsoft.com/office/drawing/2014/main" id="{8783D450-8D92-4C1C-93A9-D3E09CE3B38A}"/>
            </a:ext>
          </a:extLst>
        </xdr:cNvPr>
        <xdr:cNvSpPr txBox="1"/>
      </xdr:nvSpPr>
      <xdr:spPr>
        <a:xfrm>
          <a:off x="12957184" y="1423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125747</xdr:rowOff>
    </xdr:from>
    <xdr:ext cx="405111" cy="259045"/>
    <xdr:sp macro="" textlink="">
      <xdr:nvSpPr>
        <xdr:cNvPr id="667" name="n_3mainValue【児童館】&#10;有形固定資産減価償却率">
          <a:extLst>
            <a:ext uri="{FF2B5EF4-FFF2-40B4-BE49-F238E27FC236}">
              <a16:creationId xmlns:a16="http://schemas.microsoft.com/office/drawing/2014/main" id="{096776C7-4513-4653-BD10-1D3AF2A1CA06}"/>
            </a:ext>
          </a:extLst>
        </xdr:cNvPr>
        <xdr:cNvSpPr txBox="1"/>
      </xdr:nvSpPr>
      <xdr:spPr>
        <a:xfrm>
          <a:off x="12171054" y="1418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83838</xdr:rowOff>
    </xdr:from>
    <xdr:ext cx="405111" cy="259045"/>
    <xdr:sp macro="" textlink="">
      <xdr:nvSpPr>
        <xdr:cNvPr id="668" name="n_4mainValue【児童館】&#10;有形固定資産減価償却率">
          <a:extLst>
            <a:ext uri="{FF2B5EF4-FFF2-40B4-BE49-F238E27FC236}">
              <a16:creationId xmlns:a16="http://schemas.microsoft.com/office/drawing/2014/main" id="{55B1ED2F-D0BF-4941-8556-503B2B8900CB}"/>
            </a:ext>
          </a:extLst>
        </xdr:cNvPr>
        <xdr:cNvSpPr txBox="1"/>
      </xdr:nvSpPr>
      <xdr:spPr>
        <a:xfrm>
          <a:off x="11354444" y="14144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9" name="正方形/長方形 668">
          <a:extLst>
            <a:ext uri="{FF2B5EF4-FFF2-40B4-BE49-F238E27FC236}">
              <a16:creationId xmlns:a16="http://schemas.microsoft.com/office/drawing/2014/main" id="{F11DBDD1-3C90-4175-A446-FD521E730249}"/>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0" name="正方形/長方形 669">
          <a:extLst>
            <a:ext uri="{FF2B5EF4-FFF2-40B4-BE49-F238E27FC236}">
              <a16:creationId xmlns:a16="http://schemas.microsoft.com/office/drawing/2014/main" id="{7358A28D-4705-4760-868B-E1DBF10CBAB2}"/>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1" name="正方形/長方形 670">
          <a:extLst>
            <a:ext uri="{FF2B5EF4-FFF2-40B4-BE49-F238E27FC236}">
              <a16:creationId xmlns:a16="http://schemas.microsoft.com/office/drawing/2014/main" id="{0E29DA6D-2582-4825-80B6-290E4733A0EC}"/>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2" name="正方形/長方形 671">
          <a:extLst>
            <a:ext uri="{FF2B5EF4-FFF2-40B4-BE49-F238E27FC236}">
              <a16:creationId xmlns:a16="http://schemas.microsoft.com/office/drawing/2014/main" id="{AB71B09E-95F5-4680-9818-44429114060D}"/>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3" name="正方形/長方形 672">
          <a:extLst>
            <a:ext uri="{FF2B5EF4-FFF2-40B4-BE49-F238E27FC236}">
              <a16:creationId xmlns:a16="http://schemas.microsoft.com/office/drawing/2014/main" id="{9D9CAC5D-7EE9-4DE4-B9BB-6285B6C87E8E}"/>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4" name="正方形/長方形 673">
          <a:extLst>
            <a:ext uri="{FF2B5EF4-FFF2-40B4-BE49-F238E27FC236}">
              <a16:creationId xmlns:a16="http://schemas.microsoft.com/office/drawing/2014/main" id="{41994560-3ECE-4BE2-BADC-382896B545EA}"/>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5" name="正方形/長方形 674">
          <a:extLst>
            <a:ext uri="{FF2B5EF4-FFF2-40B4-BE49-F238E27FC236}">
              <a16:creationId xmlns:a16="http://schemas.microsoft.com/office/drawing/2014/main" id="{06E52988-716F-41CC-BDCD-F64DBF5D0230}"/>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6" name="正方形/長方形 675">
          <a:extLst>
            <a:ext uri="{FF2B5EF4-FFF2-40B4-BE49-F238E27FC236}">
              <a16:creationId xmlns:a16="http://schemas.microsoft.com/office/drawing/2014/main" id="{B38C4B3C-A1F6-4947-988F-7E4CE5C93A9C}"/>
            </a:ext>
          </a:extLst>
        </xdr:cNvPr>
        <xdr:cNvSpPr/>
      </xdr:nvSpPr>
      <xdr:spPr>
        <a:xfrm>
          <a:off x="164592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7" name="テキスト ボックス 676">
          <a:extLst>
            <a:ext uri="{FF2B5EF4-FFF2-40B4-BE49-F238E27FC236}">
              <a16:creationId xmlns:a16="http://schemas.microsoft.com/office/drawing/2014/main" id="{3D8A3F56-561D-469E-BF88-3FE39887C029}"/>
            </a:ext>
          </a:extLst>
        </xdr:cNvPr>
        <xdr:cNvSpPr txBox="1"/>
      </xdr:nvSpPr>
      <xdr:spPr>
        <a:xfrm>
          <a:off x="164401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8" name="直線コネクタ 677">
          <a:extLst>
            <a:ext uri="{FF2B5EF4-FFF2-40B4-BE49-F238E27FC236}">
              <a16:creationId xmlns:a16="http://schemas.microsoft.com/office/drawing/2014/main" id="{1CC41F1D-CFB2-4980-A134-18A942A68335}"/>
            </a:ext>
          </a:extLst>
        </xdr:cNvPr>
        <xdr:cNvCxnSpPr/>
      </xdr:nvCxnSpPr>
      <xdr:spPr>
        <a:xfrm>
          <a:off x="164592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79" name="直線コネクタ 678">
          <a:extLst>
            <a:ext uri="{FF2B5EF4-FFF2-40B4-BE49-F238E27FC236}">
              <a16:creationId xmlns:a16="http://schemas.microsoft.com/office/drawing/2014/main" id="{0E53D275-ABD3-418F-BE3B-EA7D709C15FF}"/>
            </a:ext>
          </a:extLst>
        </xdr:cNvPr>
        <xdr:cNvCxnSpPr/>
      </xdr:nvCxnSpPr>
      <xdr:spPr>
        <a:xfrm>
          <a:off x="1645920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0" name="テキスト ボックス 679">
          <a:extLst>
            <a:ext uri="{FF2B5EF4-FFF2-40B4-BE49-F238E27FC236}">
              <a16:creationId xmlns:a16="http://schemas.microsoft.com/office/drawing/2014/main" id="{42C262C3-B105-41CB-8DA4-BD458EBB75C6}"/>
            </a:ext>
          </a:extLst>
        </xdr:cNvPr>
        <xdr:cNvSpPr txBox="1"/>
      </xdr:nvSpPr>
      <xdr:spPr>
        <a:xfrm>
          <a:off x="16047266"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1" name="直線コネクタ 680">
          <a:extLst>
            <a:ext uri="{FF2B5EF4-FFF2-40B4-BE49-F238E27FC236}">
              <a16:creationId xmlns:a16="http://schemas.microsoft.com/office/drawing/2014/main" id="{AC33BF0C-A50C-44C6-842F-400EB795CE7B}"/>
            </a:ext>
          </a:extLst>
        </xdr:cNvPr>
        <xdr:cNvCxnSpPr/>
      </xdr:nvCxnSpPr>
      <xdr:spPr>
        <a:xfrm>
          <a:off x="1645920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2" name="テキスト ボックス 681">
          <a:extLst>
            <a:ext uri="{FF2B5EF4-FFF2-40B4-BE49-F238E27FC236}">
              <a16:creationId xmlns:a16="http://schemas.microsoft.com/office/drawing/2014/main" id="{B7121FDA-5311-423A-9885-D59881ACC2AA}"/>
            </a:ext>
          </a:extLst>
        </xdr:cNvPr>
        <xdr:cNvSpPr txBox="1"/>
      </xdr:nvSpPr>
      <xdr:spPr>
        <a:xfrm>
          <a:off x="16047266" y="1433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3" name="直線コネクタ 682">
          <a:extLst>
            <a:ext uri="{FF2B5EF4-FFF2-40B4-BE49-F238E27FC236}">
              <a16:creationId xmlns:a16="http://schemas.microsoft.com/office/drawing/2014/main" id="{BCBD5968-7334-4593-8225-F772906287BB}"/>
            </a:ext>
          </a:extLst>
        </xdr:cNvPr>
        <xdr:cNvCxnSpPr/>
      </xdr:nvCxnSpPr>
      <xdr:spPr>
        <a:xfrm>
          <a:off x="1645920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84" name="テキスト ボックス 683">
          <a:extLst>
            <a:ext uri="{FF2B5EF4-FFF2-40B4-BE49-F238E27FC236}">
              <a16:creationId xmlns:a16="http://schemas.microsoft.com/office/drawing/2014/main" id="{D4050B5C-0904-4B4F-ACC1-B16A71F55976}"/>
            </a:ext>
          </a:extLst>
        </xdr:cNvPr>
        <xdr:cNvSpPr txBox="1"/>
      </xdr:nvSpPr>
      <xdr:spPr>
        <a:xfrm>
          <a:off x="16047266" y="1395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85" name="直線コネクタ 684">
          <a:extLst>
            <a:ext uri="{FF2B5EF4-FFF2-40B4-BE49-F238E27FC236}">
              <a16:creationId xmlns:a16="http://schemas.microsoft.com/office/drawing/2014/main" id="{7F5DA645-0CE9-44CC-9EA1-4FC38264002D}"/>
            </a:ext>
          </a:extLst>
        </xdr:cNvPr>
        <xdr:cNvCxnSpPr/>
      </xdr:nvCxnSpPr>
      <xdr:spPr>
        <a:xfrm>
          <a:off x="1645920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86" name="テキスト ボックス 685">
          <a:extLst>
            <a:ext uri="{FF2B5EF4-FFF2-40B4-BE49-F238E27FC236}">
              <a16:creationId xmlns:a16="http://schemas.microsoft.com/office/drawing/2014/main" id="{A37BEF3C-A028-44E7-BC41-66C417E29A96}"/>
            </a:ext>
          </a:extLst>
        </xdr:cNvPr>
        <xdr:cNvSpPr txBox="1"/>
      </xdr:nvSpPr>
      <xdr:spPr>
        <a:xfrm>
          <a:off x="16047266" y="1357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87" name="直線コネクタ 686">
          <a:extLst>
            <a:ext uri="{FF2B5EF4-FFF2-40B4-BE49-F238E27FC236}">
              <a16:creationId xmlns:a16="http://schemas.microsoft.com/office/drawing/2014/main" id="{C09E6453-2735-4FC1-BD74-F690ABAC0B20}"/>
            </a:ext>
          </a:extLst>
        </xdr:cNvPr>
        <xdr:cNvCxnSpPr/>
      </xdr:nvCxnSpPr>
      <xdr:spPr>
        <a:xfrm>
          <a:off x="1645920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88" name="テキスト ボックス 687">
          <a:extLst>
            <a:ext uri="{FF2B5EF4-FFF2-40B4-BE49-F238E27FC236}">
              <a16:creationId xmlns:a16="http://schemas.microsoft.com/office/drawing/2014/main" id="{81A57A8F-7055-4735-A550-234B2BEE3F86}"/>
            </a:ext>
          </a:extLst>
        </xdr:cNvPr>
        <xdr:cNvSpPr txBox="1"/>
      </xdr:nvSpPr>
      <xdr:spPr>
        <a:xfrm>
          <a:off x="16047266" y="1319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9" name="直線コネクタ 688">
          <a:extLst>
            <a:ext uri="{FF2B5EF4-FFF2-40B4-BE49-F238E27FC236}">
              <a16:creationId xmlns:a16="http://schemas.microsoft.com/office/drawing/2014/main" id="{76BCBBD5-9907-4C36-84DF-D604CE9096DC}"/>
            </a:ext>
          </a:extLst>
        </xdr:cNvPr>
        <xdr:cNvCxnSpPr/>
      </xdr:nvCxnSpPr>
      <xdr:spPr>
        <a:xfrm>
          <a:off x="164592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0" name="テキスト ボックス 689">
          <a:extLst>
            <a:ext uri="{FF2B5EF4-FFF2-40B4-BE49-F238E27FC236}">
              <a16:creationId xmlns:a16="http://schemas.microsoft.com/office/drawing/2014/main" id="{13EB4501-17A3-41EA-B248-77571A46E491}"/>
            </a:ext>
          </a:extLst>
        </xdr:cNvPr>
        <xdr:cNvSpPr txBox="1"/>
      </xdr:nvSpPr>
      <xdr:spPr>
        <a:xfrm>
          <a:off x="16047266"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1" name="【児童館】&#10;一人当たり面積グラフ枠">
          <a:extLst>
            <a:ext uri="{FF2B5EF4-FFF2-40B4-BE49-F238E27FC236}">
              <a16:creationId xmlns:a16="http://schemas.microsoft.com/office/drawing/2014/main" id="{24BB019A-FFE8-43A1-B612-EDBE5E854A9E}"/>
            </a:ext>
          </a:extLst>
        </xdr:cNvPr>
        <xdr:cNvSpPr/>
      </xdr:nvSpPr>
      <xdr:spPr>
        <a:xfrm>
          <a:off x="164592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76200</xdr:rowOff>
    </xdr:to>
    <xdr:cxnSp macro="">
      <xdr:nvCxnSpPr>
        <xdr:cNvPr id="692" name="直線コネクタ 691">
          <a:extLst>
            <a:ext uri="{FF2B5EF4-FFF2-40B4-BE49-F238E27FC236}">
              <a16:creationId xmlns:a16="http://schemas.microsoft.com/office/drawing/2014/main" id="{6BF40C17-43A7-4635-BDD9-FCC3E9FE86BF}"/>
            </a:ext>
          </a:extLst>
        </xdr:cNvPr>
        <xdr:cNvCxnSpPr/>
      </xdr:nvCxnSpPr>
      <xdr:spPr>
        <a:xfrm flipV="1">
          <a:off x="19947254" y="1329309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93" name="【児童館】&#10;一人当たり面積最小値テキスト">
          <a:extLst>
            <a:ext uri="{FF2B5EF4-FFF2-40B4-BE49-F238E27FC236}">
              <a16:creationId xmlns:a16="http://schemas.microsoft.com/office/drawing/2014/main" id="{BF5A2AE7-0D8C-4B99-AC84-E60D5CFECD10}"/>
            </a:ext>
          </a:extLst>
        </xdr:cNvPr>
        <xdr:cNvSpPr txBox="1"/>
      </xdr:nvSpPr>
      <xdr:spPr>
        <a:xfrm>
          <a:off x="19985990" y="1482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94" name="直線コネクタ 693">
          <a:extLst>
            <a:ext uri="{FF2B5EF4-FFF2-40B4-BE49-F238E27FC236}">
              <a16:creationId xmlns:a16="http://schemas.microsoft.com/office/drawing/2014/main" id="{6C22186E-D4C5-4A40-88CA-68637E46DE77}"/>
            </a:ext>
          </a:extLst>
        </xdr:cNvPr>
        <xdr:cNvCxnSpPr/>
      </xdr:nvCxnSpPr>
      <xdr:spPr>
        <a:xfrm>
          <a:off x="19885660" y="148209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695" name="【児童館】&#10;一人当たり面積最大値テキスト">
          <a:extLst>
            <a:ext uri="{FF2B5EF4-FFF2-40B4-BE49-F238E27FC236}">
              <a16:creationId xmlns:a16="http://schemas.microsoft.com/office/drawing/2014/main" id="{B5CA24E7-5228-4CEB-96F4-1504B05DCBD4}"/>
            </a:ext>
          </a:extLst>
        </xdr:cNvPr>
        <xdr:cNvSpPr txBox="1"/>
      </xdr:nvSpPr>
      <xdr:spPr>
        <a:xfrm>
          <a:off x="19985990" y="13074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696" name="直線コネクタ 695">
          <a:extLst>
            <a:ext uri="{FF2B5EF4-FFF2-40B4-BE49-F238E27FC236}">
              <a16:creationId xmlns:a16="http://schemas.microsoft.com/office/drawing/2014/main" id="{A332171D-C1CB-44E1-8BBF-F26D047A0126}"/>
            </a:ext>
          </a:extLst>
        </xdr:cNvPr>
        <xdr:cNvCxnSpPr/>
      </xdr:nvCxnSpPr>
      <xdr:spPr>
        <a:xfrm>
          <a:off x="19885660" y="132930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105427</xdr:rowOff>
    </xdr:from>
    <xdr:ext cx="469744" cy="259045"/>
    <xdr:sp macro="" textlink="">
      <xdr:nvSpPr>
        <xdr:cNvPr id="697" name="【児童館】&#10;一人当たり面積平均値テキスト">
          <a:extLst>
            <a:ext uri="{FF2B5EF4-FFF2-40B4-BE49-F238E27FC236}">
              <a16:creationId xmlns:a16="http://schemas.microsoft.com/office/drawing/2014/main" id="{C983AD47-1D2E-47E1-879F-1DD8202A4D5B}"/>
            </a:ext>
          </a:extLst>
        </xdr:cNvPr>
        <xdr:cNvSpPr txBox="1"/>
      </xdr:nvSpPr>
      <xdr:spPr>
        <a:xfrm>
          <a:off x="19985990" y="141624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698" name="フローチャート: 判断 697">
          <a:extLst>
            <a:ext uri="{FF2B5EF4-FFF2-40B4-BE49-F238E27FC236}">
              <a16:creationId xmlns:a16="http://schemas.microsoft.com/office/drawing/2014/main" id="{16BD3146-3425-4722-A950-31C304B27666}"/>
            </a:ext>
          </a:extLst>
        </xdr:cNvPr>
        <xdr:cNvSpPr/>
      </xdr:nvSpPr>
      <xdr:spPr>
        <a:xfrm>
          <a:off x="19904710" y="1431480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699" name="フローチャート: 判断 698">
          <a:extLst>
            <a:ext uri="{FF2B5EF4-FFF2-40B4-BE49-F238E27FC236}">
              <a16:creationId xmlns:a16="http://schemas.microsoft.com/office/drawing/2014/main" id="{F5B841F9-3735-4221-A3D3-F42A7F7EDDE9}"/>
            </a:ext>
          </a:extLst>
        </xdr:cNvPr>
        <xdr:cNvSpPr/>
      </xdr:nvSpPr>
      <xdr:spPr>
        <a:xfrm>
          <a:off x="19161760" y="1439100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00" name="フローチャート: 判断 699">
          <a:extLst>
            <a:ext uri="{FF2B5EF4-FFF2-40B4-BE49-F238E27FC236}">
              <a16:creationId xmlns:a16="http://schemas.microsoft.com/office/drawing/2014/main" id="{BD1B41A0-9619-470F-861E-6838B9738BE7}"/>
            </a:ext>
          </a:extLst>
        </xdr:cNvPr>
        <xdr:cNvSpPr/>
      </xdr:nvSpPr>
      <xdr:spPr>
        <a:xfrm>
          <a:off x="18345150" y="1435290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01" name="フローチャート: 判断 700">
          <a:extLst>
            <a:ext uri="{FF2B5EF4-FFF2-40B4-BE49-F238E27FC236}">
              <a16:creationId xmlns:a16="http://schemas.microsoft.com/office/drawing/2014/main" id="{A8E23B9D-CC73-402E-8D6C-E04C0410436D}"/>
            </a:ext>
          </a:extLst>
        </xdr:cNvPr>
        <xdr:cNvSpPr/>
      </xdr:nvSpPr>
      <xdr:spPr>
        <a:xfrm>
          <a:off x="17547590" y="1435290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702" name="フローチャート: 判断 701">
          <a:extLst>
            <a:ext uri="{FF2B5EF4-FFF2-40B4-BE49-F238E27FC236}">
              <a16:creationId xmlns:a16="http://schemas.microsoft.com/office/drawing/2014/main" id="{3A38E3CB-51C2-4773-9060-F17712F234E6}"/>
            </a:ext>
          </a:extLst>
        </xdr:cNvPr>
        <xdr:cNvSpPr/>
      </xdr:nvSpPr>
      <xdr:spPr>
        <a:xfrm>
          <a:off x="16761460" y="1435290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3" name="テキスト ボックス 702">
          <a:extLst>
            <a:ext uri="{FF2B5EF4-FFF2-40B4-BE49-F238E27FC236}">
              <a16:creationId xmlns:a16="http://schemas.microsoft.com/office/drawing/2014/main" id="{2B082FFE-385C-466F-8381-965D40D8856B}"/>
            </a:ext>
          </a:extLst>
        </xdr:cNvPr>
        <xdr:cNvSpPr txBox="1"/>
      </xdr:nvSpPr>
      <xdr:spPr>
        <a:xfrm>
          <a:off x="197764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4" name="テキスト ボックス 703">
          <a:extLst>
            <a:ext uri="{FF2B5EF4-FFF2-40B4-BE49-F238E27FC236}">
              <a16:creationId xmlns:a16="http://schemas.microsoft.com/office/drawing/2014/main" id="{83E0AE70-B2F0-4EE3-82BA-80ACB3960612}"/>
            </a:ext>
          </a:extLst>
        </xdr:cNvPr>
        <xdr:cNvSpPr txBox="1"/>
      </xdr:nvSpPr>
      <xdr:spPr>
        <a:xfrm>
          <a:off x="19033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5" name="テキスト ボックス 704">
          <a:extLst>
            <a:ext uri="{FF2B5EF4-FFF2-40B4-BE49-F238E27FC236}">
              <a16:creationId xmlns:a16="http://schemas.microsoft.com/office/drawing/2014/main" id="{E9B3D2BD-9AA2-48AE-8337-4F147A872C10}"/>
            </a:ext>
          </a:extLst>
        </xdr:cNvPr>
        <xdr:cNvSpPr txBox="1"/>
      </xdr:nvSpPr>
      <xdr:spPr>
        <a:xfrm>
          <a:off x="18228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6" name="テキスト ボックス 705">
          <a:extLst>
            <a:ext uri="{FF2B5EF4-FFF2-40B4-BE49-F238E27FC236}">
              <a16:creationId xmlns:a16="http://schemas.microsoft.com/office/drawing/2014/main" id="{94A0A8F7-F00D-4423-8CD9-7F8AB9075B3D}"/>
            </a:ext>
          </a:extLst>
        </xdr:cNvPr>
        <xdr:cNvSpPr txBox="1"/>
      </xdr:nvSpPr>
      <xdr:spPr>
        <a:xfrm>
          <a:off x="17430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7" name="テキスト ボックス 706">
          <a:extLst>
            <a:ext uri="{FF2B5EF4-FFF2-40B4-BE49-F238E27FC236}">
              <a16:creationId xmlns:a16="http://schemas.microsoft.com/office/drawing/2014/main" id="{571FBFEF-F706-421C-8E86-3B92A3F0798A}"/>
            </a:ext>
          </a:extLst>
        </xdr:cNvPr>
        <xdr:cNvSpPr txBox="1"/>
      </xdr:nvSpPr>
      <xdr:spPr>
        <a:xfrm>
          <a:off x="166331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708" name="楕円 707">
          <a:extLst>
            <a:ext uri="{FF2B5EF4-FFF2-40B4-BE49-F238E27FC236}">
              <a16:creationId xmlns:a16="http://schemas.microsoft.com/office/drawing/2014/main" id="{81CA40E6-03E2-4983-99D9-19529A225E94}"/>
            </a:ext>
          </a:extLst>
        </xdr:cNvPr>
        <xdr:cNvSpPr/>
      </xdr:nvSpPr>
      <xdr:spPr>
        <a:xfrm>
          <a:off x="19904710" y="1439100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137177</xdr:rowOff>
    </xdr:from>
    <xdr:ext cx="469744" cy="259045"/>
    <xdr:sp macro="" textlink="">
      <xdr:nvSpPr>
        <xdr:cNvPr id="709" name="【児童館】&#10;一人当たり面積該当値テキスト">
          <a:extLst>
            <a:ext uri="{FF2B5EF4-FFF2-40B4-BE49-F238E27FC236}">
              <a16:creationId xmlns:a16="http://schemas.microsoft.com/office/drawing/2014/main" id="{BD103474-F8FC-43BE-B557-06C0EE2AFD11}"/>
            </a:ext>
          </a:extLst>
        </xdr:cNvPr>
        <xdr:cNvSpPr txBox="1"/>
      </xdr:nvSpPr>
      <xdr:spPr>
        <a:xfrm>
          <a:off x="19985990" y="1436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120650</xdr:rowOff>
    </xdr:from>
    <xdr:to>
      <xdr:col>112</xdr:col>
      <xdr:colOff>38100</xdr:colOff>
      <xdr:row>84</xdr:row>
      <xdr:rowOff>50800</xdr:rowOff>
    </xdr:to>
    <xdr:sp macro="" textlink="">
      <xdr:nvSpPr>
        <xdr:cNvPr id="710" name="楕円 709">
          <a:extLst>
            <a:ext uri="{FF2B5EF4-FFF2-40B4-BE49-F238E27FC236}">
              <a16:creationId xmlns:a16="http://schemas.microsoft.com/office/drawing/2014/main" id="{AC1DF06B-0FC2-4F3C-8DBB-265B3C2197F9}"/>
            </a:ext>
          </a:extLst>
        </xdr:cNvPr>
        <xdr:cNvSpPr/>
      </xdr:nvSpPr>
      <xdr:spPr>
        <a:xfrm>
          <a:off x="19161760" y="1435290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0</xdr:rowOff>
    </xdr:from>
    <xdr:to>
      <xdr:col>116</xdr:col>
      <xdr:colOff>63500</xdr:colOff>
      <xdr:row>84</xdr:row>
      <xdr:rowOff>38100</xdr:rowOff>
    </xdr:to>
    <xdr:cxnSp macro="">
      <xdr:nvCxnSpPr>
        <xdr:cNvPr id="711" name="直線コネクタ 710">
          <a:extLst>
            <a:ext uri="{FF2B5EF4-FFF2-40B4-BE49-F238E27FC236}">
              <a16:creationId xmlns:a16="http://schemas.microsoft.com/office/drawing/2014/main" id="{6988D722-8303-477D-B32B-D007C32B9169}"/>
            </a:ext>
          </a:extLst>
        </xdr:cNvPr>
        <xdr:cNvCxnSpPr/>
      </xdr:nvCxnSpPr>
      <xdr:spPr>
        <a:xfrm>
          <a:off x="19204940" y="14401800"/>
          <a:ext cx="7429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120650</xdr:rowOff>
    </xdr:from>
    <xdr:to>
      <xdr:col>107</xdr:col>
      <xdr:colOff>101600</xdr:colOff>
      <xdr:row>84</xdr:row>
      <xdr:rowOff>50800</xdr:rowOff>
    </xdr:to>
    <xdr:sp macro="" textlink="">
      <xdr:nvSpPr>
        <xdr:cNvPr id="712" name="楕円 711">
          <a:extLst>
            <a:ext uri="{FF2B5EF4-FFF2-40B4-BE49-F238E27FC236}">
              <a16:creationId xmlns:a16="http://schemas.microsoft.com/office/drawing/2014/main" id="{1ADD9697-2226-4E32-B32E-558EE9C56ACD}"/>
            </a:ext>
          </a:extLst>
        </xdr:cNvPr>
        <xdr:cNvSpPr/>
      </xdr:nvSpPr>
      <xdr:spPr>
        <a:xfrm>
          <a:off x="18345150" y="1435290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0</xdr:rowOff>
    </xdr:from>
    <xdr:to>
      <xdr:col>111</xdr:col>
      <xdr:colOff>177800</xdr:colOff>
      <xdr:row>84</xdr:row>
      <xdr:rowOff>0</xdr:rowOff>
    </xdr:to>
    <xdr:cxnSp macro="">
      <xdr:nvCxnSpPr>
        <xdr:cNvPr id="713" name="直線コネクタ 712">
          <a:extLst>
            <a:ext uri="{FF2B5EF4-FFF2-40B4-BE49-F238E27FC236}">
              <a16:creationId xmlns:a16="http://schemas.microsoft.com/office/drawing/2014/main" id="{1F5E6AD7-156F-40B8-AF87-3C493D4ED4F4}"/>
            </a:ext>
          </a:extLst>
        </xdr:cNvPr>
        <xdr:cNvCxnSpPr/>
      </xdr:nvCxnSpPr>
      <xdr:spPr>
        <a:xfrm>
          <a:off x="18399760" y="14401800"/>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14" name="楕円 713">
          <a:extLst>
            <a:ext uri="{FF2B5EF4-FFF2-40B4-BE49-F238E27FC236}">
              <a16:creationId xmlns:a16="http://schemas.microsoft.com/office/drawing/2014/main" id="{2E6BCFBA-CF00-452A-87C6-96570F801098}"/>
            </a:ext>
          </a:extLst>
        </xdr:cNvPr>
        <xdr:cNvSpPr/>
      </xdr:nvSpPr>
      <xdr:spPr>
        <a:xfrm>
          <a:off x="17547590" y="1435290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0</xdr:rowOff>
    </xdr:from>
    <xdr:to>
      <xdr:col>107</xdr:col>
      <xdr:colOff>50800</xdr:colOff>
      <xdr:row>84</xdr:row>
      <xdr:rowOff>0</xdr:rowOff>
    </xdr:to>
    <xdr:cxnSp macro="">
      <xdr:nvCxnSpPr>
        <xdr:cNvPr id="715" name="直線コネクタ 714">
          <a:extLst>
            <a:ext uri="{FF2B5EF4-FFF2-40B4-BE49-F238E27FC236}">
              <a16:creationId xmlns:a16="http://schemas.microsoft.com/office/drawing/2014/main" id="{B5EC711A-68B5-4E92-A397-6C390991E3E8}"/>
            </a:ext>
          </a:extLst>
        </xdr:cNvPr>
        <xdr:cNvCxnSpPr/>
      </xdr:nvCxnSpPr>
      <xdr:spPr>
        <a:xfrm>
          <a:off x="17602200" y="1440180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120650</xdr:rowOff>
    </xdr:from>
    <xdr:to>
      <xdr:col>98</xdr:col>
      <xdr:colOff>38100</xdr:colOff>
      <xdr:row>84</xdr:row>
      <xdr:rowOff>50800</xdr:rowOff>
    </xdr:to>
    <xdr:sp macro="" textlink="">
      <xdr:nvSpPr>
        <xdr:cNvPr id="716" name="楕円 715">
          <a:extLst>
            <a:ext uri="{FF2B5EF4-FFF2-40B4-BE49-F238E27FC236}">
              <a16:creationId xmlns:a16="http://schemas.microsoft.com/office/drawing/2014/main" id="{A78B7B98-D92D-458B-82C0-9B6200B96345}"/>
            </a:ext>
          </a:extLst>
        </xdr:cNvPr>
        <xdr:cNvSpPr/>
      </xdr:nvSpPr>
      <xdr:spPr>
        <a:xfrm>
          <a:off x="16761460" y="1435290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0</xdr:rowOff>
    </xdr:from>
    <xdr:to>
      <xdr:col>102</xdr:col>
      <xdr:colOff>114300</xdr:colOff>
      <xdr:row>84</xdr:row>
      <xdr:rowOff>0</xdr:rowOff>
    </xdr:to>
    <xdr:cxnSp macro="">
      <xdr:nvCxnSpPr>
        <xdr:cNvPr id="717" name="直線コネクタ 716">
          <a:extLst>
            <a:ext uri="{FF2B5EF4-FFF2-40B4-BE49-F238E27FC236}">
              <a16:creationId xmlns:a16="http://schemas.microsoft.com/office/drawing/2014/main" id="{AE8D9E38-D863-4D19-956E-51625AF283AC}"/>
            </a:ext>
          </a:extLst>
        </xdr:cNvPr>
        <xdr:cNvCxnSpPr/>
      </xdr:nvCxnSpPr>
      <xdr:spPr>
        <a:xfrm>
          <a:off x="16804640" y="1440180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80027</xdr:rowOff>
    </xdr:from>
    <xdr:ext cx="469744" cy="259045"/>
    <xdr:sp macro="" textlink="">
      <xdr:nvSpPr>
        <xdr:cNvPr id="718" name="n_1aveValue【児童館】&#10;一人当たり面積">
          <a:extLst>
            <a:ext uri="{FF2B5EF4-FFF2-40B4-BE49-F238E27FC236}">
              <a16:creationId xmlns:a16="http://schemas.microsoft.com/office/drawing/2014/main" id="{6BC94A90-ECF4-4F95-8007-D8A82BE58D1C}"/>
            </a:ext>
          </a:extLst>
        </xdr:cNvPr>
        <xdr:cNvSpPr txBox="1"/>
      </xdr:nvSpPr>
      <xdr:spPr>
        <a:xfrm>
          <a:off x="18982132" y="1448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719" name="n_2aveValue【児童館】&#10;一人当たり面積">
          <a:extLst>
            <a:ext uri="{FF2B5EF4-FFF2-40B4-BE49-F238E27FC236}">
              <a16:creationId xmlns:a16="http://schemas.microsoft.com/office/drawing/2014/main" id="{D6FEAB0B-BFB6-4B29-BEFD-6D7C9528F848}"/>
            </a:ext>
          </a:extLst>
        </xdr:cNvPr>
        <xdr:cNvSpPr txBox="1"/>
      </xdr:nvSpPr>
      <xdr:spPr>
        <a:xfrm>
          <a:off x="18182032" y="14445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41927</xdr:rowOff>
    </xdr:from>
    <xdr:ext cx="469744" cy="259045"/>
    <xdr:sp macro="" textlink="">
      <xdr:nvSpPr>
        <xdr:cNvPr id="720" name="n_3aveValue【児童館】&#10;一人当たり面積">
          <a:extLst>
            <a:ext uri="{FF2B5EF4-FFF2-40B4-BE49-F238E27FC236}">
              <a16:creationId xmlns:a16="http://schemas.microsoft.com/office/drawing/2014/main" id="{23619838-7773-479E-8B85-85E89DDCEBFC}"/>
            </a:ext>
          </a:extLst>
        </xdr:cNvPr>
        <xdr:cNvSpPr txBox="1"/>
      </xdr:nvSpPr>
      <xdr:spPr>
        <a:xfrm>
          <a:off x="17384472" y="14445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41927</xdr:rowOff>
    </xdr:from>
    <xdr:ext cx="469744" cy="259045"/>
    <xdr:sp macro="" textlink="">
      <xdr:nvSpPr>
        <xdr:cNvPr id="721" name="n_4aveValue【児童館】&#10;一人当たり面積">
          <a:extLst>
            <a:ext uri="{FF2B5EF4-FFF2-40B4-BE49-F238E27FC236}">
              <a16:creationId xmlns:a16="http://schemas.microsoft.com/office/drawing/2014/main" id="{619F5F88-876D-48AC-A297-B20D2D78F9DA}"/>
            </a:ext>
          </a:extLst>
        </xdr:cNvPr>
        <xdr:cNvSpPr txBox="1"/>
      </xdr:nvSpPr>
      <xdr:spPr>
        <a:xfrm>
          <a:off x="16588817" y="14445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67327</xdr:rowOff>
    </xdr:from>
    <xdr:ext cx="469744" cy="259045"/>
    <xdr:sp macro="" textlink="">
      <xdr:nvSpPr>
        <xdr:cNvPr id="722" name="n_1mainValue【児童館】&#10;一人当たり面積">
          <a:extLst>
            <a:ext uri="{FF2B5EF4-FFF2-40B4-BE49-F238E27FC236}">
              <a16:creationId xmlns:a16="http://schemas.microsoft.com/office/drawing/2014/main" id="{13D49829-FB23-4D86-A8BC-7ECA13B622B9}"/>
            </a:ext>
          </a:extLst>
        </xdr:cNvPr>
        <xdr:cNvSpPr txBox="1"/>
      </xdr:nvSpPr>
      <xdr:spPr>
        <a:xfrm>
          <a:off x="18982132" y="1412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723" name="n_2mainValue【児童館】&#10;一人当たり面積">
          <a:extLst>
            <a:ext uri="{FF2B5EF4-FFF2-40B4-BE49-F238E27FC236}">
              <a16:creationId xmlns:a16="http://schemas.microsoft.com/office/drawing/2014/main" id="{E97D3FD1-D0A5-4CA4-BA69-82990E19AF50}"/>
            </a:ext>
          </a:extLst>
        </xdr:cNvPr>
        <xdr:cNvSpPr txBox="1"/>
      </xdr:nvSpPr>
      <xdr:spPr>
        <a:xfrm>
          <a:off x="18182032" y="1412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724" name="n_3mainValue【児童館】&#10;一人当たり面積">
          <a:extLst>
            <a:ext uri="{FF2B5EF4-FFF2-40B4-BE49-F238E27FC236}">
              <a16:creationId xmlns:a16="http://schemas.microsoft.com/office/drawing/2014/main" id="{4626CE07-4FB2-4FF1-B83F-5BB786F74DF9}"/>
            </a:ext>
          </a:extLst>
        </xdr:cNvPr>
        <xdr:cNvSpPr txBox="1"/>
      </xdr:nvSpPr>
      <xdr:spPr>
        <a:xfrm>
          <a:off x="17384472" y="1412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67327</xdr:rowOff>
    </xdr:from>
    <xdr:ext cx="469744" cy="259045"/>
    <xdr:sp macro="" textlink="">
      <xdr:nvSpPr>
        <xdr:cNvPr id="725" name="n_4mainValue【児童館】&#10;一人当たり面積">
          <a:extLst>
            <a:ext uri="{FF2B5EF4-FFF2-40B4-BE49-F238E27FC236}">
              <a16:creationId xmlns:a16="http://schemas.microsoft.com/office/drawing/2014/main" id="{8D9B8A05-2B21-47CE-8B72-DDA679514FC7}"/>
            </a:ext>
          </a:extLst>
        </xdr:cNvPr>
        <xdr:cNvSpPr txBox="1"/>
      </xdr:nvSpPr>
      <xdr:spPr>
        <a:xfrm>
          <a:off x="16588817" y="1412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6" name="正方形/長方形 725">
          <a:extLst>
            <a:ext uri="{FF2B5EF4-FFF2-40B4-BE49-F238E27FC236}">
              <a16:creationId xmlns:a16="http://schemas.microsoft.com/office/drawing/2014/main" id="{37C343CB-AF75-4D4F-882C-155EE590C0C4}"/>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7" name="正方形/長方形 726">
          <a:extLst>
            <a:ext uri="{FF2B5EF4-FFF2-40B4-BE49-F238E27FC236}">
              <a16:creationId xmlns:a16="http://schemas.microsoft.com/office/drawing/2014/main" id="{FBAD59E1-ED50-4EBF-9C9D-553ACD4BB2D7}"/>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8" name="正方形/長方形 727">
          <a:extLst>
            <a:ext uri="{FF2B5EF4-FFF2-40B4-BE49-F238E27FC236}">
              <a16:creationId xmlns:a16="http://schemas.microsoft.com/office/drawing/2014/main" id="{5162EA26-23A0-47B0-A8AD-69322C94C6EE}"/>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9" name="正方形/長方形 728">
          <a:extLst>
            <a:ext uri="{FF2B5EF4-FFF2-40B4-BE49-F238E27FC236}">
              <a16:creationId xmlns:a16="http://schemas.microsoft.com/office/drawing/2014/main" id="{9C5722D5-5E6E-4018-A3B6-83658D7F7ECC}"/>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0" name="正方形/長方形 729">
          <a:extLst>
            <a:ext uri="{FF2B5EF4-FFF2-40B4-BE49-F238E27FC236}">
              <a16:creationId xmlns:a16="http://schemas.microsoft.com/office/drawing/2014/main" id="{A218DC8F-F61E-451A-BB12-94E19F3447E4}"/>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1" name="正方形/長方形 730">
          <a:extLst>
            <a:ext uri="{FF2B5EF4-FFF2-40B4-BE49-F238E27FC236}">
              <a16:creationId xmlns:a16="http://schemas.microsoft.com/office/drawing/2014/main" id="{D4CA4081-3B7B-4404-B0D9-DC599E8DE80D}"/>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2" name="正方形/長方形 731">
          <a:extLst>
            <a:ext uri="{FF2B5EF4-FFF2-40B4-BE49-F238E27FC236}">
              <a16:creationId xmlns:a16="http://schemas.microsoft.com/office/drawing/2014/main" id="{C10F801B-63C3-413B-8C51-03ACF6963FC0}"/>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3" name="正方形/長方形 732">
          <a:extLst>
            <a:ext uri="{FF2B5EF4-FFF2-40B4-BE49-F238E27FC236}">
              <a16:creationId xmlns:a16="http://schemas.microsoft.com/office/drawing/2014/main" id="{A82E13A7-FF76-42B2-ADC0-672BF04DD1FF}"/>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4" name="テキスト ボックス 733">
          <a:extLst>
            <a:ext uri="{FF2B5EF4-FFF2-40B4-BE49-F238E27FC236}">
              <a16:creationId xmlns:a16="http://schemas.microsoft.com/office/drawing/2014/main" id="{A52024E7-C691-4060-8043-1A5B233F6C71}"/>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5" name="直線コネクタ 734">
          <a:extLst>
            <a:ext uri="{FF2B5EF4-FFF2-40B4-BE49-F238E27FC236}">
              <a16:creationId xmlns:a16="http://schemas.microsoft.com/office/drawing/2014/main" id="{32A19846-9913-47CE-B183-F606F6163861}"/>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6" name="テキスト ボックス 735">
          <a:extLst>
            <a:ext uri="{FF2B5EF4-FFF2-40B4-BE49-F238E27FC236}">
              <a16:creationId xmlns:a16="http://schemas.microsoft.com/office/drawing/2014/main" id="{B3E14C72-30DA-4372-823A-E676B5BFF31C}"/>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37" name="直線コネクタ 736">
          <a:extLst>
            <a:ext uri="{FF2B5EF4-FFF2-40B4-BE49-F238E27FC236}">
              <a16:creationId xmlns:a16="http://schemas.microsoft.com/office/drawing/2014/main" id="{597D9510-65E8-4247-AC95-D5D1943942E9}"/>
            </a:ext>
          </a:extLst>
        </xdr:cNvPr>
        <xdr:cNvCxnSpPr/>
      </xdr:nvCxnSpPr>
      <xdr:spPr>
        <a:xfrm>
          <a:off x="1120394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38" name="テキスト ボックス 737">
          <a:extLst>
            <a:ext uri="{FF2B5EF4-FFF2-40B4-BE49-F238E27FC236}">
              <a16:creationId xmlns:a16="http://schemas.microsoft.com/office/drawing/2014/main" id="{84FC5901-B764-4CC1-BCEA-7C68325F1823}"/>
            </a:ext>
          </a:extLst>
        </xdr:cNvPr>
        <xdr:cNvSpPr txBox="1"/>
      </xdr:nvSpPr>
      <xdr:spPr>
        <a:xfrm>
          <a:off x="10801531"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39" name="直線コネクタ 738">
          <a:extLst>
            <a:ext uri="{FF2B5EF4-FFF2-40B4-BE49-F238E27FC236}">
              <a16:creationId xmlns:a16="http://schemas.microsoft.com/office/drawing/2014/main" id="{F4778183-6016-4BAA-B028-5E9FFF01287E}"/>
            </a:ext>
          </a:extLst>
        </xdr:cNvPr>
        <xdr:cNvCxnSpPr/>
      </xdr:nvCxnSpPr>
      <xdr:spPr>
        <a:xfrm>
          <a:off x="1120394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0" name="テキスト ボックス 739">
          <a:extLst>
            <a:ext uri="{FF2B5EF4-FFF2-40B4-BE49-F238E27FC236}">
              <a16:creationId xmlns:a16="http://schemas.microsoft.com/office/drawing/2014/main" id="{80632C78-5D90-4672-A031-BA1A679506F3}"/>
            </a:ext>
          </a:extLst>
        </xdr:cNvPr>
        <xdr:cNvSpPr txBox="1"/>
      </xdr:nvSpPr>
      <xdr:spPr>
        <a:xfrm>
          <a:off x="10842791" y="1814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1" name="直線コネクタ 740">
          <a:extLst>
            <a:ext uri="{FF2B5EF4-FFF2-40B4-BE49-F238E27FC236}">
              <a16:creationId xmlns:a16="http://schemas.microsoft.com/office/drawing/2014/main" id="{3A04C36E-1598-42CC-B71E-C719036D5151}"/>
            </a:ext>
          </a:extLst>
        </xdr:cNvPr>
        <xdr:cNvCxnSpPr/>
      </xdr:nvCxnSpPr>
      <xdr:spPr>
        <a:xfrm>
          <a:off x="1120394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2" name="テキスト ボックス 741">
          <a:extLst>
            <a:ext uri="{FF2B5EF4-FFF2-40B4-BE49-F238E27FC236}">
              <a16:creationId xmlns:a16="http://schemas.microsoft.com/office/drawing/2014/main" id="{F8EEECCD-48A2-4B08-A200-BBF7C82A0B90}"/>
            </a:ext>
          </a:extLst>
        </xdr:cNvPr>
        <xdr:cNvSpPr txBox="1"/>
      </xdr:nvSpPr>
      <xdr:spPr>
        <a:xfrm>
          <a:off x="10842791" y="1776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43" name="直線コネクタ 742">
          <a:extLst>
            <a:ext uri="{FF2B5EF4-FFF2-40B4-BE49-F238E27FC236}">
              <a16:creationId xmlns:a16="http://schemas.microsoft.com/office/drawing/2014/main" id="{8D2CABE5-0054-4007-A405-083DB5A725B7}"/>
            </a:ext>
          </a:extLst>
        </xdr:cNvPr>
        <xdr:cNvCxnSpPr/>
      </xdr:nvCxnSpPr>
      <xdr:spPr>
        <a:xfrm>
          <a:off x="1120394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44" name="テキスト ボックス 743">
          <a:extLst>
            <a:ext uri="{FF2B5EF4-FFF2-40B4-BE49-F238E27FC236}">
              <a16:creationId xmlns:a16="http://schemas.microsoft.com/office/drawing/2014/main" id="{F7C6ACF0-978E-43AF-BFE2-2954D375FE3C}"/>
            </a:ext>
          </a:extLst>
        </xdr:cNvPr>
        <xdr:cNvSpPr txBox="1"/>
      </xdr:nvSpPr>
      <xdr:spPr>
        <a:xfrm>
          <a:off x="10842791" y="1738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45" name="直線コネクタ 744">
          <a:extLst>
            <a:ext uri="{FF2B5EF4-FFF2-40B4-BE49-F238E27FC236}">
              <a16:creationId xmlns:a16="http://schemas.microsoft.com/office/drawing/2014/main" id="{58D5D3B7-832C-4A60-AC05-BCC4ED61A868}"/>
            </a:ext>
          </a:extLst>
        </xdr:cNvPr>
        <xdr:cNvCxnSpPr/>
      </xdr:nvCxnSpPr>
      <xdr:spPr>
        <a:xfrm>
          <a:off x="1120394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46" name="テキスト ボックス 745">
          <a:extLst>
            <a:ext uri="{FF2B5EF4-FFF2-40B4-BE49-F238E27FC236}">
              <a16:creationId xmlns:a16="http://schemas.microsoft.com/office/drawing/2014/main" id="{A7DBC612-276E-4F1B-B4F7-1CED4B643CA7}"/>
            </a:ext>
          </a:extLst>
        </xdr:cNvPr>
        <xdr:cNvSpPr txBox="1"/>
      </xdr:nvSpPr>
      <xdr:spPr>
        <a:xfrm>
          <a:off x="10842791" y="17000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7" name="直線コネクタ 746">
          <a:extLst>
            <a:ext uri="{FF2B5EF4-FFF2-40B4-BE49-F238E27FC236}">
              <a16:creationId xmlns:a16="http://schemas.microsoft.com/office/drawing/2014/main" id="{37824E06-19A8-4B5F-B657-07E5FB44BFCA}"/>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48" name="テキスト ボックス 747">
          <a:extLst>
            <a:ext uri="{FF2B5EF4-FFF2-40B4-BE49-F238E27FC236}">
              <a16:creationId xmlns:a16="http://schemas.microsoft.com/office/drawing/2014/main" id="{8A0AFA7A-C1C8-43EB-9AC7-25471C3C5AE0}"/>
            </a:ext>
          </a:extLst>
        </xdr:cNvPr>
        <xdr:cNvSpPr txBox="1"/>
      </xdr:nvSpPr>
      <xdr:spPr>
        <a:xfrm>
          <a:off x="10905006" y="1662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9" name="【公民館】&#10;有形固定資産減価償却率グラフ枠">
          <a:extLst>
            <a:ext uri="{FF2B5EF4-FFF2-40B4-BE49-F238E27FC236}">
              <a16:creationId xmlns:a16="http://schemas.microsoft.com/office/drawing/2014/main" id="{4D4E6D3B-DD5C-4A56-B48F-98C386F2F44D}"/>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49530</xdr:rowOff>
    </xdr:from>
    <xdr:to>
      <xdr:col>85</xdr:col>
      <xdr:colOff>126364</xdr:colOff>
      <xdr:row>107</xdr:row>
      <xdr:rowOff>150495</xdr:rowOff>
    </xdr:to>
    <xdr:cxnSp macro="">
      <xdr:nvCxnSpPr>
        <xdr:cNvPr id="750" name="直線コネクタ 749">
          <a:extLst>
            <a:ext uri="{FF2B5EF4-FFF2-40B4-BE49-F238E27FC236}">
              <a16:creationId xmlns:a16="http://schemas.microsoft.com/office/drawing/2014/main" id="{F4744FEA-7EFA-442E-A019-1B4E885466DF}"/>
            </a:ext>
          </a:extLst>
        </xdr:cNvPr>
        <xdr:cNvCxnSpPr/>
      </xdr:nvCxnSpPr>
      <xdr:spPr>
        <a:xfrm flipV="1">
          <a:off x="14703424" y="17369790"/>
          <a:ext cx="0" cy="1125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154322</xdr:rowOff>
    </xdr:from>
    <xdr:ext cx="405111" cy="259045"/>
    <xdr:sp macro="" textlink="">
      <xdr:nvSpPr>
        <xdr:cNvPr id="751" name="【公民館】&#10;有形固定資産減価償却率最小値テキスト">
          <a:extLst>
            <a:ext uri="{FF2B5EF4-FFF2-40B4-BE49-F238E27FC236}">
              <a16:creationId xmlns:a16="http://schemas.microsoft.com/office/drawing/2014/main" id="{B986471B-A593-43EB-9B2F-5E55677617BB}"/>
            </a:ext>
          </a:extLst>
        </xdr:cNvPr>
        <xdr:cNvSpPr txBox="1"/>
      </xdr:nvSpPr>
      <xdr:spPr>
        <a:xfrm>
          <a:off x="14742160" y="1849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150495</xdr:rowOff>
    </xdr:from>
    <xdr:to>
      <xdr:col>86</xdr:col>
      <xdr:colOff>25400</xdr:colOff>
      <xdr:row>107</xdr:row>
      <xdr:rowOff>150495</xdr:rowOff>
    </xdr:to>
    <xdr:cxnSp macro="">
      <xdr:nvCxnSpPr>
        <xdr:cNvPr id="752" name="直線コネクタ 751">
          <a:extLst>
            <a:ext uri="{FF2B5EF4-FFF2-40B4-BE49-F238E27FC236}">
              <a16:creationId xmlns:a16="http://schemas.microsoft.com/office/drawing/2014/main" id="{C5086259-A27E-400B-B02F-326408A8FF04}"/>
            </a:ext>
          </a:extLst>
        </xdr:cNvPr>
        <xdr:cNvCxnSpPr/>
      </xdr:nvCxnSpPr>
      <xdr:spPr>
        <a:xfrm>
          <a:off x="14611350" y="184956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167657</xdr:rowOff>
    </xdr:from>
    <xdr:ext cx="405111" cy="259045"/>
    <xdr:sp macro="" textlink="">
      <xdr:nvSpPr>
        <xdr:cNvPr id="753" name="【公民館】&#10;有形固定資産減価償却率最大値テキスト">
          <a:extLst>
            <a:ext uri="{FF2B5EF4-FFF2-40B4-BE49-F238E27FC236}">
              <a16:creationId xmlns:a16="http://schemas.microsoft.com/office/drawing/2014/main" id="{53B7E37F-3D4D-4055-831C-7C2B908499F3}"/>
            </a:ext>
          </a:extLst>
        </xdr:cNvPr>
        <xdr:cNvSpPr txBox="1"/>
      </xdr:nvSpPr>
      <xdr:spPr>
        <a:xfrm>
          <a:off x="14742160" y="17145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49530</xdr:rowOff>
    </xdr:from>
    <xdr:to>
      <xdr:col>86</xdr:col>
      <xdr:colOff>25400</xdr:colOff>
      <xdr:row>101</xdr:row>
      <xdr:rowOff>49530</xdr:rowOff>
    </xdr:to>
    <xdr:cxnSp macro="">
      <xdr:nvCxnSpPr>
        <xdr:cNvPr id="754" name="直線コネクタ 753">
          <a:extLst>
            <a:ext uri="{FF2B5EF4-FFF2-40B4-BE49-F238E27FC236}">
              <a16:creationId xmlns:a16="http://schemas.microsoft.com/office/drawing/2014/main" id="{9C6D3963-D3EB-4580-9E61-7411E006FF4A}"/>
            </a:ext>
          </a:extLst>
        </xdr:cNvPr>
        <xdr:cNvCxnSpPr/>
      </xdr:nvCxnSpPr>
      <xdr:spPr>
        <a:xfrm>
          <a:off x="14611350" y="173697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59707</xdr:rowOff>
    </xdr:from>
    <xdr:ext cx="405111" cy="259045"/>
    <xdr:sp macro="" textlink="">
      <xdr:nvSpPr>
        <xdr:cNvPr id="755" name="【公民館】&#10;有形固定資産減価償却率平均値テキスト">
          <a:extLst>
            <a:ext uri="{FF2B5EF4-FFF2-40B4-BE49-F238E27FC236}">
              <a16:creationId xmlns:a16="http://schemas.microsoft.com/office/drawing/2014/main" id="{6B1E08D6-A02A-4FD3-A0F7-8DAC26AA33B1}"/>
            </a:ext>
          </a:extLst>
        </xdr:cNvPr>
        <xdr:cNvSpPr txBox="1"/>
      </xdr:nvSpPr>
      <xdr:spPr>
        <a:xfrm>
          <a:off x="14742160" y="1771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36830</xdr:rowOff>
    </xdr:from>
    <xdr:to>
      <xdr:col>85</xdr:col>
      <xdr:colOff>177800</xdr:colOff>
      <xdr:row>104</xdr:row>
      <xdr:rowOff>138430</xdr:rowOff>
    </xdr:to>
    <xdr:sp macro="" textlink="">
      <xdr:nvSpPr>
        <xdr:cNvPr id="756" name="フローチャート: 判断 755">
          <a:extLst>
            <a:ext uri="{FF2B5EF4-FFF2-40B4-BE49-F238E27FC236}">
              <a16:creationId xmlns:a16="http://schemas.microsoft.com/office/drawing/2014/main" id="{31B04FE4-CAD5-4E08-A9BC-A936531596E3}"/>
            </a:ext>
          </a:extLst>
        </xdr:cNvPr>
        <xdr:cNvSpPr/>
      </xdr:nvSpPr>
      <xdr:spPr>
        <a:xfrm>
          <a:off x="14649450" y="1786763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31114</xdr:rowOff>
    </xdr:from>
    <xdr:to>
      <xdr:col>81</xdr:col>
      <xdr:colOff>101600</xdr:colOff>
      <xdr:row>104</xdr:row>
      <xdr:rowOff>132714</xdr:rowOff>
    </xdr:to>
    <xdr:sp macro="" textlink="">
      <xdr:nvSpPr>
        <xdr:cNvPr id="757" name="フローチャート: 判断 756">
          <a:extLst>
            <a:ext uri="{FF2B5EF4-FFF2-40B4-BE49-F238E27FC236}">
              <a16:creationId xmlns:a16="http://schemas.microsoft.com/office/drawing/2014/main" id="{DF2FE8C2-F2EF-483D-ACD9-F290BE5161C0}"/>
            </a:ext>
          </a:extLst>
        </xdr:cNvPr>
        <xdr:cNvSpPr/>
      </xdr:nvSpPr>
      <xdr:spPr>
        <a:xfrm>
          <a:off x="13887450" y="17860009"/>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27305</xdr:rowOff>
    </xdr:from>
    <xdr:to>
      <xdr:col>76</xdr:col>
      <xdr:colOff>165100</xdr:colOff>
      <xdr:row>104</xdr:row>
      <xdr:rowOff>128905</xdr:rowOff>
    </xdr:to>
    <xdr:sp macro="" textlink="">
      <xdr:nvSpPr>
        <xdr:cNvPr id="758" name="フローチャート: 判断 757">
          <a:extLst>
            <a:ext uri="{FF2B5EF4-FFF2-40B4-BE49-F238E27FC236}">
              <a16:creationId xmlns:a16="http://schemas.microsoft.com/office/drawing/2014/main" id="{4491A1CA-9256-4A8F-B7FB-C61C9BCCD8DD}"/>
            </a:ext>
          </a:extLst>
        </xdr:cNvPr>
        <xdr:cNvSpPr/>
      </xdr:nvSpPr>
      <xdr:spPr>
        <a:xfrm>
          <a:off x="13089890" y="17856200"/>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65405</xdr:rowOff>
    </xdr:from>
    <xdr:to>
      <xdr:col>72</xdr:col>
      <xdr:colOff>38100</xdr:colOff>
      <xdr:row>104</xdr:row>
      <xdr:rowOff>167005</xdr:rowOff>
    </xdr:to>
    <xdr:sp macro="" textlink="">
      <xdr:nvSpPr>
        <xdr:cNvPr id="759" name="フローチャート: 判断 758">
          <a:extLst>
            <a:ext uri="{FF2B5EF4-FFF2-40B4-BE49-F238E27FC236}">
              <a16:creationId xmlns:a16="http://schemas.microsoft.com/office/drawing/2014/main" id="{C40F66E3-C0D7-4E98-A231-A5CC89CF5ED7}"/>
            </a:ext>
          </a:extLst>
        </xdr:cNvPr>
        <xdr:cNvSpPr/>
      </xdr:nvSpPr>
      <xdr:spPr>
        <a:xfrm>
          <a:off x="12303760" y="17894300"/>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170180</xdr:rowOff>
    </xdr:from>
    <xdr:to>
      <xdr:col>67</xdr:col>
      <xdr:colOff>101600</xdr:colOff>
      <xdr:row>104</xdr:row>
      <xdr:rowOff>100330</xdr:rowOff>
    </xdr:to>
    <xdr:sp macro="" textlink="">
      <xdr:nvSpPr>
        <xdr:cNvPr id="760" name="フローチャート: 判断 759">
          <a:extLst>
            <a:ext uri="{FF2B5EF4-FFF2-40B4-BE49-F238E27FC236}">
              <a16:creationId xmlns:a16="http://schemas.microsoft.com/office/drawing/2014/main" id="{8E17D4AC-5D6B-4A70-880F-D973FF10AD4E}"/>
            </a:ext>
          </a:extLst>
        </xdr:cNvPr>
        <xdr:cNvSpPr/>
      </xdr:nvSpPr>
      <xdr:spPr>
        <a:xfrm>
          <a:off x="11487150" y="1783334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1" name="テキスト ボックス 760">
          <a:extLst>
            <a:ext uri="{FF2B5EF4-FFF2-40B4-BE49-F238E27FC236}">
              <a16:creationId xmlns:a16="http://schemas.microsoft.com/office/drawing/2014/main" id="{1849CB04-00DD-46C3-96A4-9A0B4F4F4557}"/>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2" name="テキスト ボックス 761">
          <a:extLst>
            <a:ext uri="{FF2B5EF4-FFF2-40B4-BE49-F238E27FC236}">
              <a16:creationId xmlns:a16="http://schemas.microsoft.com/office/drawing/2014/main" id="{E6865A68-7B39-45AB-88E2-681396454140}"/>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3" name="テキスト ボックス 762">
          <a:extLst>
            <a:ext uri="{FF2B5EF4-FFF2-40B4-BE49-F238E27FC236}">
              <a16:creationId xmlns:a16="http://schemas.microsoft.com/office/drawing/2014/main" id="{D37B3301-879A-4C19-8B38-C422D25C34EF}"/>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4" name="テキスト ボックス 763">
          <a:extLst>
            <a:ext uri="{FF2B5EF4-FFF2-40B4-BE49-F238E27FC236}">
              <a16:creationId xmlns:a16="http://schemas.microsoft.com/office/drawing/2014/main" id="{DDFC6C63-4E2E-441D-BF9A-992E072D792E}"/>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5" name="テキスト ボックス 764">
          <a:extLst>
            <a:ext uri="{FF2B5EF4-FFF2-40B4-BE49-F238E27FC236}">
              <a16:creationId xmlns:a16="http://schemas.microsoft.com/office/drawing/2014/main" id="{56F45D41-1277-433A-A89F-B7982B8EDEE1}"/>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23495</xdr:rowOff>
    </xdr:from>
    <xdr:to>
      <xdr:col>85</xdr:col>
      <xdr:colOff>177800</xdr:colOff>
      <xdr:row>107</xdr:row>
      <xdr:rowOff>125095</xdr:rowOff>
    </xdr:to>
    <xdr:sp macro="" textlink="">
      <xdr:nvSpPr>
        <xdr:cNvPr id="766" name="楕円 765">
          <a:extLst>
            <a:ext uri="{FF2B5EF4-FFF2-40B4-BE49-F238E27FC236}">
              <a16:creationId xmlns:a16="http://schemas.microsoft.com/office/drawing/2014/main" id="{85378029-3759-4F6C-A36F-78FCD15FA5A8}"/>
            </a:ext>
          </a:extLst>
        </xdr:cNvPr>
        <xdr:cNvSpPr/>
      </xdr:nvSpPr>
      <xdr:spPr>
        <a:xfrm>
          <a:off x="14649450" y="18364835"/>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109872</xdr:rowOff>
    </xdr:from>
    <xdr:ext cx="405111" cy="259045"/>
    <xdr:sp macro="" textlink="">
      <xdr:nvSpPr>
        <xdr:cNvPr id="767" name="【公民館】&#10;有形固定資産減価償却率該当値テキスト">
          <a:extLst>
            <a:ext uri="{FF2B5EF4-FFF2-40B4-BE49-F238E27FC236}">
              <a16:creationId xmlns:a16="http://schemas.microsoft.com/office/drawing/2014/main" id="{755FFB18-59FF-40BE-9976-4C563BDD063D}"/>
            </a:ext>
          </a:extLst>
        </xdr:cNvPr>
        <xdr:cNvSpPr txBox="1"/>
      </xdr:nvSpPr>
      <xdr:spPr>
        <a:xfrm>
          <a:off x="14742160" y="18281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162561</xdr:rowOff>
    </xdr:from>
    <xdr:to>
      <xdr:col>81</xdr:col>
      <xdr:colOff>101600</xdr:colOff>
      <xdr:row>106</xdr:row>
      <xdr:rowOff>92711</xdr:rowOff>
    </xdr:to>
    <xdr:sp macro="" textlink="">
      <xdr:nvSpPr>
        <xdr:cNvPr id="768" name="楕円 767">
          <a:extLst>
            <a:ext uri="{FF2B5EF4-FFF2-40B4-BE49-F238E27FC236}">
              <a16:creationId xmlns:a16="http://schemas.microsoft.com/office/drawing/2014/main" id="{869E1581-F0F6-419B-9297-66C40022CBD8}"/>
            </a:ext>
          </a:extLst>
        </xdr:cNvPr>
        <xdr:cNvSpPr/>
      </xdr:nvSpPr>
      <xdr:spPr>
        <a:xfrm>
          <a:off x="13887450" y="1816671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41911</xdr:rowOff>
    </xdr:from>
    <xdr:to>
      <xdr:col>85</xdr:col>
      <xdr:colOff>127000</xdr:colOff>
      <xdr:row>107</xdr:row>
      <xdr:rowOff>74295</xdr:rowOff>
    </xdr:to>
    <xdr:cxnSp macro="">
      <xdr:nvCxnSpPr>
        <xdr:cNvPr id="769" name="直線コネクタ 768">
          <a:extLst>
            <a:ext uri="{FF2B5EF4-FFF2-40B4-BE49-F238E27FC236}">
              <a16:creationId xmlns:a16="http://schemas.microsoft.com/office/drawing/2014/main" id="{49A76CAD-82A2-4929-BA60-CD84D4CF6D7D}"/>
            </a:ext>
          </a:extLst>
        </xdr:cNvPr>
        <xdr:cNvCxnSpPr/>
      </xdr:nvCxnSpPr>
      <xdr:spPr>
        <a:xfrm>
          <a:off x="13942060" y="18217516"/>
          <a:ext cx="762000" cy="201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103505</xdr:rowOff>
    </xdr:from>
    <xdr:to>
      <xdr:col>76</xdr:col>
      <xdr:colOff>165100</xdr:colOff>
      <xdr:row>107</xdr:row>
      <xdr:rowOff>33655</xdr:rowOff>
    </xdr:to>
    <xdr:sp macro="" textlink="">
      <xdr:nvSpPr>
        <xdr:cNvPr id="770" name="楕円 769">
          <a:extLst>
            <a:ext uri="{FF2B5EF4-FFF2-40B4-BE49-F238E27FC236}">
              <a16:creationId xmlns:a16="http://schemas.microsoft.com/office/drawing/2014/main" id="{AB86B160-90B0-4DC5-BFB0-7BFFB9FE0345}"/>
            </a:ext>
          </a:extLst>
        </xdr:cNvPr>
        <xdr:cNvSpPr/>
      </xdr:nvSpPr>
      <xdr:spPr>
        <a:xfrm>
          <a:off x="13089890" y="18275300"/>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41911</xdr:rowOff>
    </xdr:from>
    <xdr:to>
      <xdr:col>81</xdr:col>
      <xdr:colOff>50800</xdr:colOff>
      <xdr:row>106</xdr:row>
      <xdr:rowOff>154305</xdr:rowOff>
    </xdr:to>
    <xdr:cxnSp macro="">
      <xdr:nvCxnSpPr>
        <xdr:cNvPr id="771" name="直線コネクタ 770">
          <a:extLst>
            <a:ext uri="{FF2B5EF4-FFF2-40B4-BE49-F238E27FC236}">
              <a16:creationId xmlns:a16="http://schemas.microsoft.com/office/drawing/2014/main" id="{3BDC7B04-F08C-41A2-8215-0183AD0B8AA1}"/>
            </a:ext>
          </a:extLst>
        </xdr:cNvPr>
        <xdr:cNvCxnSpPr/>
      </xdr:nvCxnSpPr>
      <xdr:spPr>
        <a:xfrm flipV="1">
          <a:off x="13144500" y="18217516"/>
          <a:ext cx="797560" cy="11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126364</xdr:rowOff>
    </xdr:from>
    <xdr:to>
      <xdr:col>72</xdr:col>
      <xdr:colOff>38100</xdr:colOff>
      <xdr:row>107</xdr:row>
      <xdr:rowOff>56514</xdr:rowOff>
    </xdr:to>
    <xdr:sp macro="" textlink="">
      <xdr:nvSpPr>
        <xdr:cNvPr id="772" name="楕円 771">
          <a:extLst>
            <a:ext uri="{FF2B5EF4-FFF2-40B4-BE49-F238E27FC236}">
              <a16:creationId xmlns:a16="http://schemas.microsoft.com/office/drawing/2014/main" id="{D0E46655-50B7-4D56-9EF1-E972BA948E8D}"/>
            </a:ext>
          </a:extLst>
        </xdr:cNvPr>
        <xdr:cNvSpPr/>
      </xdr:nvSpPr>
      <xdr:spPr>
        <a:xfrm>
          <a:off x="12303760" y="1830387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154305</xdr:rowOff>
    </xdr:from>
    <xdr:to>
      <xdr:col>76</xdr:col>
      <xdr:colOff>114300</xdr:colOff>
      <xdr:row>107</xdr:row>
      <xdr:rowOff>5714</xdr:rowOff>
    </xdr:to>
    <xdr:cxnSp macro="">
      <xdr:nvCxnSpPr>
        <xdr:cNvPr id="773" name="直線コネクタ 772">
          <a:extLst>
            <a:ext uri="{FF2B5EF4-FFF2-40B4-BE49-F238E27FC236}">
              <a16:creationId xmlns:a16="http://schemas.microsoft.com/office/drawing/2014/main" id="{BF02B461-A1F4-4D25-B776-F63CB107B959}"/>
            </a:ext>
          </a:extLst>
        </xdr:cNvPr>
        <xdr:cNvCxnSpPr/>
      </xdr:nvCxnSpPr>
      <xdr:spPr>
        <a:xfrm flipV="1">
          <a:off x="12346940" y="18328005"/>
          <a:ext cx="79756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55880</xdr:rowOff>
    </xdr:from>
    <xdr:to>
      <xdr:col>67</xdr:col>
      <xdr:colOff>101600</xdr:colOff>
      <xdr:row>106</xdr:row>
      <xdr:rowOff>157480</xdr:rowOff>
    </xdr:to>
    <xdr:sp macro="" textlink="">
      <xdr:nvSpPr>
        <xdr:cNvPr id="774" name="楕円 773">
          <a:extLst>
            <a:ext uri="{FF2B5EF4-FFF2-40B4-BE49-F238E27FC236}">
              <a16:creationId xmlns:a16="http://schemas.microsoft.com/office/drawing/2014/main" id="{C48E67A4-AB52-4D25-A06A-CAE2D3299AB7}"/>
            </a:ext>
          </a:extLst>
        </xdr:cNvPr>
        <xdr:cNvSpPr/>
      </xdr:nvSpPr>
      <xdr:spPr>
        <a:xfrm>
          <a:off x="11487150" y="18233390"/>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106680</xdr:rowOff>
    </xdr:from>
    <xdr:to>
      <xdr:col>71</xdr:col>
      <xdr:colOff>177800</xdr:colOff>
      <xdr:row>107</xdr:row>
      <xdr:rowOff>5714</xdr:rowOff>
    </xdr:to>
    <xdr:cxnSp macro="">
      <xdr:nvCxnSpPr>
        <xdr:cNvPr id="775" name="直線コネクタ 774">
          <a:extLst>
            <a:ext uri="{FF2B5EF4-FFF2-40B4-BE49-F238E27FC236}">
              <a16:creationId xmlns:a16="http://schemas.microsoft.com/office/drawing/2014/main" id="{AC7208E4-9C2C-40E7-98A7-98F32B1CF46A}"/>
            </a:ext>
          </a:extLst>
        </xdr:cNvPr>
        <xdr:cNvCxnSpPr/>
      </xdr:nvCxnSpPr>
      <xdr:spPr>
        <a:xfrm>
          <a:off x="11541760" y="18278475"/>
          <a:ext cx="805180" cy="7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149241</xdr:rowOff>
    </xdr:from>
    <xdr:ext cx="405111" cy="259045"/>
    <xdr:sp macro="" textlink="">
      <xdr:nvSpPr>
        <xdr:cNvPr id="776" name="n_1aveValue【公民館】&#10;有形固定資産減価償却率">
          <a:extLst>
            <a:ext uri="{FF2B5EF4-FFF2-40B4-BE49-F238E27FC236}">
              <a16:creationId xmlns:a16="http://schemas.microsoft.com/office/drawing/2014/main" id="{FD2EB685-6AF3-41D9-BDBC-91EC249A5116}"/>
            </a:ext>
          </a:extLst>
        </xdr:cNvPr>
        <xdr:cNvSpPr txBox="1"/>
      </xdr:nvSpPr>
      <xdr:spPr>
        <a:xfrm>
          <a:off x="13738234" y="1763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145432</xdr:rowOff>
    </xdr:from>
    <xdr:ext cx="405111" cy="259045"/>
    <xdr:sp macro="" textlink="">
      <xdr:nvSpPr>
        <xdr:cNvPr id="777" name="n_2aveValue【公民館】&#10;有形固定資産減価償却率">
          <a:extLst>
            <a:ext uri="{FF2B5EF4-FFF2-40B4-BE49-F238E27FC236}">
              <a16:creationId xmlns:a16="http://schemas.microsoft.com/office/drawing/2014/main" id="{4041A995-71EC-4758-A533-B7EACFD527B7}"/>
            </a:ext>
          </a:extLst>
        </xdr:cNvPr>
        <xdr:cNvSpPr txBox="1"/>
      </xdr:nvSpPr>
      <xdr:spPr>
        <a:xfrm>
          <a:off x="1295718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12082</xdr:rowOff>
    </xdr:from>
    <xdr:ext cx="405111" cy="259045"/>
    <xdr:sp macro="" textlink="">
      <xdr:nvSpPr>
        <xdr:cNvPr id="778" name="n_3aveValue【公民館】&#10;有形固定資産減価償却率">
          <a:extLst>
            <a:ext uri="{FF2B5EF4-FFF2-40B4-BE49-F238E27FC236}">
              <a16:creationId xmlns:a16="http://schemas.microsoft.com/office/drawing/2014/main" id="{ABC0DF9D-DC2D-4D85-BD41-66C923A949F2}"/>
            </a:ext>
          </a:extLst>
        </xdr:cNvPr>
        <xdr:cNvSpPr txBox="1"/>
      </xdr:nvSpPr>
      <xdr:spPr>
        <a:xfrm>
          <a:off x="12171054" y="1767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116857</xdr:rowOff>
    </xdr:from>
    <xdr:ext cx="405111" cy="259045"/>
    <xdr:sp macro="" textlink="">
      <xdr:nvSpPr>
        <xdr:cNvPr id="779" name="n_4aveValue【公民館】&#10;有形固定資産減価償却率">
          <a:extLst>
            <a:ext uri="{FF2B5EF4-FFF2-40B4-BE49-F238E27FC236}">
              <a16:creationId xmlns:a16="http://schemas.microsoft.com/office/drawing/2014/main" id="{3AA0B46F-C4A4-4EA7-BCCE-B1210C7B2F97}"/>
            </a:ext>
          </a:extLst>
        </xdr:cNvPr>
        <xdr:cNvSpPr txBox="1"/>
      </xdr:nvSpPr>
      <xdr:spPr>
        <a:xfrm>
          <a:off x="11354444" y="1760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83838</xdr:rowOff>
    </xdr:from>
    <xdr:ext cx="405111" cy="259045"/>
    <xdr:sp macro="" textlink="">
      <xdr:nvSpPr>
        <xdr:cNvPr id="780" name="n_1mainValue【公民館】&#10;有形固定資産減価償却率">
          <a:extLst>
            <a:ext uri="{FF2B5EF4-FFF2-40B4-BE49-F238E27FC236}">
              <a16:creationId xmlns:a16="http://schemas.microsoft.com/office/drawing/2014/main" id="{6C6168BD-D617-4416-960E-A2E4F2C29DC0}"/>
            </a:ext>
          </a:extLst>
        </xdr:cNvPr>
        <xdr:cNvSpPr txBox="1"/>
      </xdr:nvSpPr>
      <xdr:spPr>
        <a:xfrm>
          <a:off x="13738234" y="18259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24782</xdr:rowOff>
    </xdr:from>
    <xdr:ext cx="405111" cy="259045"/>
    <xdr:sp macro="" textlink="">
      <xdr:nvSpPr>
        <xdr:cNvPr id="781" name="n_2mainValue【公民館】&#10;有形固定資産減価償却率">
          <a:extLst>
            <a:ext uri="{FF2B5EF4-FFF2-40B4-BE49-F238E27FC236}">
              <a16:creationId xmlns:a16="http://schemas.microsoft.com/office/drawing/2014/main" id="{0447C3A8-AEE2-4E56-B6D2-6449F70B9E69}"/>
            </a:ext>
          </a:extLst>
        </xdr:cNvPr>
        <xdr:cNvSpPr txBox="1"/>
      </xdr:nvSpPr>
      <xdr:spPr>
        <a:xfrm>
          <a:off x="12957184" y="1836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47641</xdr:rowOff>
    </xdr:from>
    <xdr:ext cx="405111" cy="259045"/>
    <xdr:sp macro="" textlink="">
      <xdr:nvSpPr>
        <xdr:cNvPr id="782" name="n_3mainValue【公民館】&#10;有形固定資産減価償却率">
          <a:extLst>
            <a:ext uri="{FF2B5EF4-FFF2-40B4-BE49-F238E27FC236}">
              <a16:creationId xmlns:a16="http://schemas.microsoft.com/office/drawing/2014/main" id="{E3810C53-C81B-44B8-A221-00B69C4AA45D}"/>
            </a:ext>
          </a:extLst>
        </xdr:cNvPr>
        <xdr:cNvSpPr txBox="1"/>
      </xdr:nvSpPr>
      <xdr:spPr>
        <a:xfrm>
          <a:off x="12171054" y="18394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148607</xdr:rowOff>
    </xdr:from>
    <xdr:ext cx="405111" cy="259045"/>
    <xdr:sp macro="" textlink="">
      <xdr:nvSpPr>
        <xdr:cNvPr id="783" name="n_4mainValue【公民館】&#10;有形固定資産減価償却率">
          <a:extLst>
            <a:ext uri="{FF2B5EF4-FFF2-40B4-BE49-F238E27FC236}">
              <a16:creationId xmlns:a16="http://schemas.microsoft.com/office/drawing/2014/main" id="{4769A5E3-131F-4E97-B35B-76BC82D9C7CE}"/>
            </a:ext>
          </a:extLst>
        </xdr:cNvPr>
        <xdr:cNvSpPr txBox="1"/>
      </xdr:nvSpPr>
      <xdr:spPr>
        <a:xfrm>
          <a:off x="11354444" y="1832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4" name="正方形/長方形 783">
          <a:extLst>
            <a:ext uri="{FF2B5EF4-FFF2-40B4-BE49-F238E27FC236}">
              <a16:creationId xmlns:a16="http://schemas.microsoft.com/office/drawing/2014/main" id="{CEA08EDD-174C-4A87-92D3-4BBF7713BCFF}"/>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5" name="正方形/長方形 784">
          <a:extLst>
            <a:ext uri="{FF2B5EF4-FFF2-40B4-BE49-F238E27FC236}">
              <a16:creationId xmlns:a16="http://schemas.microsoft.com/office/drawing/2014/main" id="{4E610BE2-E906-4B39-8D27-183C2FCF8D37}"/>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6" name="正方形/長方形 785">
          <a:extLst>
            <a:ext uri="{FF2B5EF4-FFF2-40B4-BE49-F238E27FC236}">
              <a16:creationId xmlns:a16="http://schemas.microsoft.com/office/drawing/2014/main" id="{6261DFB4-10DC-47E0-978A-7364FBEF161E}"/>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7" name="正方形/長方形 786">
          <a:extLst>
            <a:ext uri="{FF2B5EF4-FFF2-40B4-BE49-F238E27FC236}">
              <a16:creationId xmlns:a16="http://schemas.microsoft.com/office/drawing/2014/main" id="{F99CE142-FFD8-4CE8-B872-F0106FD3B4CA}"/>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8" name="正方形/長方形 787">
          <a:extLst>
            <a:ext uri="{FF2B5EF4-FFF2-40B4-BE49-F238E27FC236}">
              <a16:creationId xmlns:a16="http://schemas.microsoft.com/office/drawing/2014/main" id="{C12588A9-E0B3-4030-A9C7-9C32E035FAAE}"/>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9" name="正方形/長方形 788">
          <a:extLst>
            <a:ext uri="{FF2B5EF4-FFF2-40B4-BE49-F238E27FC236}">
              <a16:creationId xmlns:a16="http://schemas.microsoft.com/office/drawing/2014/main" id="{1E5DD536-68D8-4ECD-A03D-D3865EC1A262}"/>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0" name="正方形/長方形 789">
          <a:extLst>
            <a:ext uri="{FF2B5EF4-FFF2-40B4-BE49-F238E27FC236}">
              <a16:creationId xmlns:a16="http://schemas.microsoft.com/office/drawing/2014/main" id="{8E684071-F238-4147-A72D-87847F510958}"/>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1" name="正方形/長方形 790">
          <a:extLst>
            <a:ext uri="{FF2B5EF4-FFF2-40B4-BE49-F238E27FC236}">
              <a16:creationId xmlns:a16="http://schemas.microsoft.com/office/drawing/2014/main" id="{A14C6345-3CBB-4CE2-A440-8F8D19A6B030}"/>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2" name="テキスト ボックス 791">
          <a:extLst>
            <a:ext uri="{FF2B5EF4-FFF2-40B4-BE49-F238E27FC236}">
              <a16:creationId xmlns:a16="http://schemas.microsoft.com/office/drawing/2014/main" id="{29A0C6C1-50CC-4F80-8FAB-981C0509AEA6}"/>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3" name="直線コネクタ 792">
          <a:extLst>
            <a:ext uri="{FF2B5EF4-FFF2-40B4-BE49-F238E27FC236}">
              <a16:creationId xmlns:a16="http://schemas.microsoft.com/office/drawing/2014/main" id="{3F10E71D-4B15-4F78-BB5F-F31A874786EE}"/>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94" name="直線コネクタ 793">
          <a:extLst>
            <a:ext uri="{FF2B5EF4-FFF2-40B4-BE49-F238E27FC236}">
              <a16:creationId xmlns:a16="http://schemas.microsoft.com/office/drawing/2014/main" id="{43B22DCD-7EE0-48BE-B63B-18DA2A1302E5}"/>
            </a:ext>
          </a:extLst>
        </xdr:cNvPr>
        <xdr:cNvCxnSpPr/>
      </xdr:nvCxnSpPr>
      <xdr:spPr>
        <a:xfrm>
          <a:off x="1645920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95" name="テキスト ボックス 794">
          <a:extLst>
            <a:ext uri="{FF2B5EF4-FFF2-40B4-BE49-F238E27FC236}">
              <a16:creationId xmlns:a16="http://schemas.microsoft.com/office/drawing/2014/main" id="{D244170E-4EAB-4122-ACE8-7652E6B6A5BC}"/>
            </a:ext>
          </a:extLst>
        </xdr:cNvPr>
        <xdr:cNvSpPr txBox="1"/>
      </xdr:nvSpPr>
      <xdr:spPr>
        <a:xfrm>
          <a:off x="16047266"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96" name="直線コネクタ 795">
          <a:extLst>
            <a:ext uri="{FF2B5EF4-FFF2-40B4-BE49-F238E27FC236}">
              <a16:creationId xmlns:a16="http://schemas.microsoft.com/office/drawing/2014/main" id="{204CAB74-BFA1-40E3-A938-2EAA0B5931C0}"/>
            </a:ext>
          </a:extLst>
        </xdr:cNvPr>
        <xdr:cNvCxnSpPr/>
      </xdr:nvCxnSpPr>
      <xdr:spPr>
        <a:xfrm>
          <a:off x="1645920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97" name="テキスト ボックス 796">
          <a:extLst>
            <a:ext uri="{FF2B5EF4-FFF2-40B4-BE49-F238E27FC236}">
              <a16:creationId xmlns:a16="http://schemas.microsoft.com/office/drawing/2014/main" id="{468D02C6-E963-4AA4-B930-21D50F08DF94}"/>
            </a:ext>
          </a:extLst>
        </xdr:cNvPr>
        <xdr:cNvSpPr txBox="1"/>
      </xdr:nvSpPr>
      <xdr:spPr>
        <a:xfrm>
          <a:off x="16047266" y="1825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98" name="直線コネクタ 797">
          <a:extLst>
            <a:ext uri="{FF2B5EF4-FFF2-40B4-BE49-F238E27FC236}">
              <a16:creationId xmlns:a16="http://schemas.microsoft.com/office/drawing/2014/main" id="{87D2DCC2-4918-4579-9CA2-E1D9C1B4CB88}"/>
            </a:ext>
          </a:extLst>
        </xdr:cNvPr>
        <xdr:cNvCxnSpPr/>
      </xdr:nvCxnSpPr>
      <xdr:spPr>
        <a:xfrm>
          <a:off x="1645920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99" name="テキスト ボックス 798">
          <a:extLst>
            <a:ext uri="{FF2B5EF4-FFF2-40B4-BE49-F238E27FC236}">
              <a16:creationId xmlns:a16="http://schemas.microsoft.com/office/drawing/2014/main" id="{21A4F628-3BF9-4CF0-8997-33D66D1F1076}"/>
            </a:ext>
          </a:extLst>
        </xdr:cNvPr>
        <xdr:cNvSpPr txBox="1"/>
      </xdr:nvSpPr>
      <xdr:spPr>
        <a:xfrm>
          <a:off x="16047266" y="1792425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0" name="直線コネクタ 799">
          <a:extLst>
            <a:ext uri="{FF2B5EF4-FFF2-40B4-BE49-F238E27FC236}">
              <a16:creationId xmlns:a16="http://schemas.microsoft.com/office/drawing/2014/main" id="{233C6AA8-B134-4814-80AA-4ECDA4F2AD3C}"/>
            </a:ext>
          </a:extLst>
        </xdr:cNvPr>
        <xdr:cNvCxnSpPr/>
      </xdr:nvCxnSpPr>
      <xdr:spPr>
        <a:xfrm>
          <a:off x="1645920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1" name="テキスト ボックス 800">
          <a:extLst>
            <a:ext uri="{FF2B5EF4-FFF2-40B4-BE49-F238E27FC236}">
              <a16:creationId xmlns:a16="http://schemas.microsoft.com/office/drawing/2014/main" id="{1374A873-A489-4D3B-BC54-BB2493F56007}"/>
            </a:ext>
          </a:extLst>
        </xdr:cNvPr>
        <xdr:cNvSpPr txBox="1"/>
      </xdr:nvSpPr>
      <xdr:spPr>
        <a:xfrm>
          <a:off x="1604726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2" name="直線コネクタ 801">
          <a:extLst>
            <a:ext uri="{FF2B5EF4-FFF2-40B4-BE49-F238E27FC236}">
              <a16:creationId xmlns:a16="http://schemas.microsoft.com/office/drawing/2014/main" id="{771BA0EB-24DD-4DCA-BC4F-317F3A4234E3}"/>
            </a:ext>
          </a:extLst>
        </xdr:cNvPr>
        <xdr:cNvCxnSpPr/>
      </xdr:nvCxnSpPr>
      <xdr:spPr>
        <a:xfrm>
          <a:off x="1645920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3" name="テキスト ボックス 802">
          <a:extLst>
            <a:ext uri="{FF2B5EF4-FFF2-40B4-BE49-F238E27FC236}">
              <a16:creationId xmlns:a16="http://schemas.microsoft.com/office/drawing/2014/main" id="{D8AC9106-8C82-4B79-80A6-738A1814E0FE}"/>
            </a:ext>
          </a:extLst>
        </xdr:cNvPr>
        <xdr:cNvSpPr txBox="1"/>
      </xdr:nvSpPr>
      <xdr:spPr>
        <a:xfrm>
          <a:off x="16047266" y="1727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4" name="直線コネクタ 803">
          <a:extLst>
            <a:ext uri="{FF2B5EF4-FFF2-40B4-BE49-F238E27FC236}">
              <a16:creationId xmlns:a16="http://schemas.microsoft.com/office/drawing/2014/main" id="{3B170CD6-0C92-430F-B9E7-55BA27BC8AAE}"/>
            </a:ext>
          </a:extLst>
        </xdr:cNvPr>
        <xdr:cNvCxnSpPr/>
      </xdr:nvCxnSpPr>
      <xdr:spPr>
        <a:xfrm>
          <a:off x="1645920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05" name="テキスト ボックス 804">
          <a:extLst>
            <a:ext uri="{FF2B5EF4-FFF2-40B4-BE49-F238E27FC236}">
              <a16:creationId xmlns:a16="http://schemas.microsoft.com/office/drawing/2014/main" id="{9C794158-9F73-4BBF-B89E-389273BE946B}"/>
            </a:ext>
          </a:extLst>
        </xdr:cNvPr>
        <xdr:cNvSpPr txBox="1"/>
      </xdr:nvSpPr>
      <xdr:spPr>
        <a:xfrm>
          <a:off x="16047266" y="169464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6" name="直線コネクタ 805">
          <a:extLst>
            <a:ext uri="{FF2B5EF4-FFF2-40B4-BE49-F238E27FC236}">
              <a16:creationId xmlns:a16="http://schemas.microsoft.com/office/drawing/2014/main" id="{E14937D5-90E2-4E0F-9664-DD036161BBBE}"/>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7" name="テキスト ボックス 806">
          <a:extLst>
            <a:ext uri="{FF2B5EF4-FFF2-40B4-BE49-F238E27FC236}">
              <a16:creationId xmlns:a16="http://schemas.microsoft.com/office/drawing/2014/main" id="{4ECEF0EE-FE15-4805-A937-2EBD25479C2D}"/>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8" name="【公民館】&#10;一人当たり面積グラフ枠">
          <a:extLst>
            <a:ext uri="{FF2B5EF4-FFF2-40B4-BE49-F238E27FC236}">
              <a16:creationId xmlns:a16="http://schemas.microsoft.com/office/drawing/2014/main" id="{9333AF66-7CB8-4827-8F8F-324EA7AD0429}"/>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27214</xdr:rowOff>
    </xdr:from>
    <xdr:to>
      <xdr:col>116</xdr:col>
      <xdr:colOff>62864</xdr:colOff>
      <xdr:row>109</xdr:row>
      <xdr:rowOff>19050</xdr:rowOff>
    </xdr:to>
    <xdr:cxnSp macro="">
      <xdr:nvCxnSpPr>
        <xdr:cNvPr id="809" name="直線コネクタ 808">
          <a:extLst>
            <a:ext uri="{FF2B5EF4-FFF2-40B4-BE49-F238E27FC236}">
              <a16:creationId xmlns:a16="http://schemas.microsoft.com/office/drawing/2014/main" id="{DDFADA78-1DAC-48F6-AC74-7E210044B261}"/>
            </a:ext>
          </a:extLst>
        </xdr:cNvPr>
        <xdr:cNvCxnSpPr/>
      </xdr:nvCxnSpPr>
      <xdr:spPr>
        <a:xfrm flipV="1">
          <a:off x="19947254" y="17170309"/>
          <a:ext cx="0" cy="1532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22877</xdr:rowOff>
    </xdr:from>
    <xdr:ext cx="469744" cy="259045"/>
    <xdr:sp macro="" textlink="">
      <xdr:nvSpPr>
        <xdr:cNvPr id="810" name="【公民館】&#10;一人当たり面積最小値テキスト">
          <a:extLst>
            <a:ext uri="{FF2B5EF4-FFF2-40B4-BE49-F238E27FC236}">
              <a16:creationId xmlns:a16="http://schemas.microsoft.com/office/drawing/2014/main" id="{7A8004B8-04A6-4FB1-80BF-8358A762AF10}"/>
            </a:ext>
          </a:extLst>
        </xdr:cNvPr>
        <xdr:cNvSpPr txBox="1"/>
      </xdr:nvSpPr>
      <xdr:spPr>
        <a:xfrm>
          <a:off x="19985990" y="1870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19050</xdr:rowOff>
    </xdr:from>
    <xdr:to>
      <xdr:col>116</xdr:col>
      <xdr:colOff>152400</xdr:colOff>
      <xdr:row>109</xdr:row>
      <xdr:rowOff>19050</xdr:rowOff>
    </xdr:to>
    <xdr:cxnSp macro="">
      <xdr:nvCxnSpPr>
        <xdr:cNvPr id="811" name="直線コネクタ 810">
          <a:extLst>
            <a:ext uri="{FF2B5EF4-FFF2-40B4-BE49-F238E27FC236}">
              <a16:creationId xmlns:a16="http://schemas.microsoft.com/office/drawing/2014/main" id="{05E3CC1A-D232-470D-BF8A-9810325417D9}"/>
            </a:ext>
          </a:extLst>
        </xdr:cNvPr>
        <xdr:cNvCxnSpPr/>
      </xdr:nvCxnSpPr>
      <xdr:spPr>
        <a:xfrm>
          <a:off x="19885660" y="187032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145341</xdr:rowOff>
    </xdr:from>
    <xdr:ext cx="469744" cy="259045"/>
    <xdr:sp macro="" textlink="">
      <xdr:nvSpPr>
        <xdr:cNvPr id="812" name="【公民館】&#10;一人当たり面積最大値テキスト">
          <a:extLst>
            <a:ext uri="{FF2B5EF4-FFF2-40B4-BE49-F238E27FC236}">
              <a16:creationId xmlns:a16="http://schemas.microsoft.com/office/drawing/2014/main" id="{D8FFFBFD-F35A-449C-A5CC-95FC1B08ADFD}"/>
            </a:ext>
          </a:extLst>
        </xdr:cNvPr>
        <xdr:cNvSpPr txBox="1"/>
      </xdr:nvSpPr>
      <xdr:spPr>
        <a:xfrm>
          <a:off x="19985990" y="16945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27214</xdr:rowOff>
    </xdr:from>
    <xdr:to>
      <xdr:col>116</xdr:col>
      <xdr:colOff>152400</xdr:colOff>
      <xdr:row>100</xdr:row>
      <xdr:rowOff>27214</xdr:rowOff>
    </xdr:to>
    <xdr:cxnSp macro="">
      <xdr:nvCxnSpPr>
        <xdr:cNvPr id="813" name="直線コネクタ 812">
          <a:extLst>
            <a:ext uri="{FF2B5EF4-FFF2-40B4-BE49-F238E27FC236}">
              <a16:creationId xmlns:a16="http://schemas.microsoft.com/office/drawing/2014/main" id="{DB35B15F-9439-499E-90AA-05795BDC5A52}"/>
            </a:ext>
          </a:extLst>
        </xdr:cNvPr>
        <xdr:cNvCxnSpPr/>
      </xdr:nvCxnSpPr>
      <xdr:spPr>
        <a:xfrm>
          <a:off x="19885660" y="171703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72770</xdr:rowOff>
    </xdr:from>
    <xdr:ext cx="469744" cy="259045"/>
    <xdr:sp macro="" textlink="">
      <xdr:nvSpPr>
        <xdr:cNvPr id="814" name="【公民館】&#10;一人当たり面積平均値テキスト">
          <a:extLst>
            <a:ext uri="{FF2B5EF4-FFF2-40B4-BE49-F238E27FC236}">
              <a16:creationId xmlns:a16="http://schemas.microsoft.com/office/drawing/2014/main" id="{20109578-965F-4697-83D3-83ED669929F1}"/>
            </a:ext>
          </a:extLst>
        </xdr:cNvPr>
        <xdr:cNvSpPr txBox="1"/>
      </xdr:nvSpPr>
      <xdr:spPr>
        <a:xfrm>
          <a:off x="19985990" y="17903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49893</xdr:rowOff>
    </xdr:from>
    <xdr:to>
      <xdr:col>116</xdr:col>
      <xdr:colOff>114300</xdr:colOff>
      <xdr:row>105</xdr:row>
      <xdr:rowOff>151493</xdr:rowOff>
    </xdr:to>
    <xdr:sp macro="" textlink="">
      <xdr:nvSpPr>
        <xdr:cNvPr id="815" name="フローチャート: 判断 814">
          <a:extLst>
            <a:ext uri="{FF2B5EF4-FFF2-40B4-BE49-F238E27FC236}">
              <a16:creationId xmlns:a16="http://schemas.microsoft.com/office/drawing/2014/main" id="{5EF003FC-36DB-41D8-A5BA-E9C7568F7938}"/>
            </a:ext>
          </a:extLst>
        </xdr:cNvPr>
        <xdr:cNvSpPr/>
      </xdr:nvSpPr>
      <xdr:spPr>
        <a:xfrm>
          <a:off x="19904710" y="1805595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49893</xdr:rowOff>
    </xdr:from>
    <xdr:to>
      <xdr:col>112</xdr:col>
      <xdr:colOff>38100</xdr:colOff>
      <xdr:row>105</xdr:row>
      <xdr:rowOff>151493</xdr:rowOff>
    </xdr:to>
    <xdr:sp macro="" textlink="">
      <xdr:nvSpPr>
        <xdr:cNvPr id="816" name="フローチャート: 判断 815">
          <a:extLst>
            <a:ext uri="{FF2B5EF4-FFF2-40B4-BE49-F238E27FC236}">
              <a16:creationId xmlns:a16="http://schemas.microsoft.com/office/drawing/2014/main" id="{83219DC7-371D-4B76-A094-DEB537A5276F}"/>
            </a:ext>
          </a:extLst>
        </xdr:cNvPr>
        <xdr:cNvSpPr/>
      </xdr:nvSpPr>
      <xdr:spPr>
        <a:xfrm>
          <a:off x="19161760" y="1805595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17236</xdr:rowOff>
    </xdr:from>
    <xdr:to>
      <xdr:col>107</xdr:col>
      <xdr:colOff>101600</xdr:colOff>
      <xdr:row>105</xdr:row>
      <xdr:rowOff>118836</xdr:rowOff>
    </xdr:to>
    <xdr:sp macro="" textlink="">
      <xdr:nvSpPr>
        <xdr:cNvPr id="817" name="フローチャート: 判断 816">
          <a:extLst>
            <a:ext uri="{FF2B5EF4-FFF2-40B4-BE49-F238E27FC236}">
              <a16:creationId xmlns:a16="http://schemas.microsoft.com/office/drawing/2014/main" id="{D3A53CED-D1FE-4D26-98B8-6A43173635E0}"/>
            </a:ext>
          </a:extLst>
        </xdr:cNvPr>
        <xdr:cNvSpPr/>
      </xdr:nvSpPr>
      <xdr:spPr>
        <a:xfrm>
          <a:off x="18345150" y="18023296"/>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98879</xdr:rowOff>
    </xdr:from>
    <xdr:to>
      <xdr:col>102</xdr:col>
      <xdr:colOff>165100</xdr:colOff>
      <xdr:row>106</xdr:row>
      <xdr:rowOff>29029</xdr:rowOff>
    </xdr:to>
    <xdr:sp macro="" textlink="">
      <xdr:nvSpPr>
        <xdr:cNvPr id="818" name="フローチャート: 判断 817">
          <a:extLst>
            <a:ext uri="{FF2B5EF4-FFF2-40B4-BE49-F238E27FC236}">
              <a16:creationId xmlns:a16="http://schemas.microsoft.com/office/drawing/2014/main" id="{5324F1C3-9882-4EB2-9C0F-6F4250F0EF38}"/>
            </a:ext>
          </a:extLst>
        </xdr:cNvPr>
        <xdr:cNvSpPr/>
      </xdr:nvSpPr>
      <xdr:spPr>
        <a:xfrm>
          <a:off x="17547590" y="18097319"/>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66221</xdr:rowOff>
    </xdr:from>
    <xdr:to>
      <xdr:col>98</xdr:col>
      <xdr:colOff>38100</xdr:colOff>
      <xdr:row>105</xdr:row>
      <xdr:rowOff>167821</xdr:rowOff>
    </xdr:to>
    <xdr:sp macro="" textlink="">
      <xdr:nvSpPr>
        <xdr:cNvPr id="819" name="フローチャート: 判断 818">
          <a:extLst>
            <a:ext uri="{FF2B5EF4-FFF2-40B4-BE49-F238E27FC236}">
              <a16:creationId xmlns:a16="http://schemas.microsoft.com/office/drawing/2014/main" id="{20C67A71-4983-4B09-A83A-7F96EB64DAE7}"/>
            </a:ext>
          </a:extLst>
        </xdr:cNvPr>
        <xdr:cNvSpPr/>
      </xdr:nvSpPr>
      <xdr:spPr>
        <a:xfrm>
          <a:off x="16761460" y="18066566"/>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0" name="テキスト ボックス 819">
          <a:extLst>
            <a:ext uri="{FF2B5EF4-FFF2-40B4-BE49-F238E27FC236}">
              <a16:creationId xmlns:a16="http://schemas.microsoft.com/office/drawing/2014/main" id="{B024ED97-2FE6-4944-BB44-68174C809ADC}"/>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1" name="テキスト ボックス 820">
          <a:extLst>
            <a:ext uri="{FF2B5EF4-FFF2-40B4-BE49-F238E27FC236}">
              <a16:creationId xmlns:a16="http://schemas.microsoft.com/office/drawing/2014/main" id="{471CCF43-0081-44F7-A0ED-D752E2FD4FE4}"/>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2" name="テキスト ボックス 821">
          <a:extLst>
            <a:ext uri="{FF2B5EF4-FFF2-40B4-BE49-F238E27FC236}">
              <a16:creationId xmlns:a16="http://schemas.microsoft.com/office/drawing/2014/main" id="{159AD225-16FD-49C7-97E7-404CC629D8AA}"/>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3" name="テキスト ボックス 822">
          <a:extLst>
            <a:ext uri="{FF2B5EF4-FFF2-40B4-BE49-F238E27FC236}">
              <a16:creationId xmlns:a16="http://schemas.microsoft.com/office/drawing/2014/main" id="{96A86EEB-C1CD-487E-AF62-59C32EBDA10E}"/>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2012CEA5-D043-40CE-9951-931076BF2959}"/>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17236</xdr:rowOff>
    </xdr:from>
    <xdr:to>
      <xdr:col>116</xdr:col>
      <xdr:colOff>114300</xdr:colOff>
      <xdr:row>107</xdr:row>
      <xdr:rowOff>118836</xdr:rowOff>
    </xdr:to>
    <xdr:sp macro="" textlink="">
      <xdr:nvSpPr>
        <xdr:cNvPr id="825" name="楕円 824">
          <a:extLst>
            <a:ext uri="{FF2B5EF4-FFF2-40B4-BE49-F238E27FC236}">
              <a16:creationId xmlns:a16="http://schemas.microsoft.com/office/drawing/2014/main" id="{A30FBF40-FEAD-44D2-9C8D-09CA4AD099E1}"/>
            </a:ext>
          </a:extLst>
        </xdr:cNvPr>
        <xdr:cNvSpPr/>
      </xdr:nvSpPr>
      <xdr:spPr>
        <a:xfrm>
          <a:off x="19904710" y="18366196"/>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167113</xdr:rowOff>
    </xdr:from>
    <xdr:ext cx="469744" cy="259045"/>
    <xdr:sp macro="" textlink="">
      <xdr:nvSpPr>
        <xdr:cNvPr id="826" name="【公民館】&#10;一人当たり面積該当値テキスト">
          <a:extLst>
            <a:ext uri="{FF2B5EF4-FFF2-40B4-BE49-F238E27FC236}">
              <a16:creationId xmlns:a16="http://schemas.microsoft.com/office/drawing/2014/main" id="{331BA194-5B99-4263-8AF0-0861F4E75F29}"/>
            </a:ext>
          </a:extLst>
        </xdr:cNvPr>
        <xdr:cNvSpPr txBox="1"/>
      </xdr:nvSpPr>
      <xdr:spPr>
        <a:xfrm>
          <a:off x="19985990" y="1834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907</xdr:rowOff>
    </xdr:from>
    <xdr:to>
      <xdr:col>112</xdr:col>
      <xdr:colOff>38100</xdr:colOff>
      <xdr:row>107</xdr:row>
      <xdr:rowOff>102507</xdr:rowOff>
    </xdr:to>
    <xdr:sp macro="" textlink="">
      <xdr:nvSpPr>
        <xdr:cNvPr id="827" name="楕円 826">
          <a:extLst>
            <a:ext uri="{FF2B5EF4-FFF2-40B4-BE49-F238E27FC236}">
              <a16:creationId xmlns:a16="http://schemas.microsoft.com/office/drawing/2014/main" id="{01551FC6-2BBC-4A66-B8CC-96BE5645851F}"/>
            </a:ext>
          </a:extLst>
        </xdr:cNvPr>
        <xdr:cNvSpPr/>
      </xdr:nvSpPr>
      <xdr:spPr>
        <a:xfrm>
          <a:off x="19161760" y="1834605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51707</xdr:rowOff>
    </xdr:from>
    <xdr:to>
      <xdr:col>116</xdr:col>
      <xdr:colOff>63500</xdr:colOff>
      <xdr:row>107</xdr:row>
      <xdr:rowOff>68036</xdr:rowOff>
    </xdr:to>
    <xdr:cxnSp macro="">
      <xdr:nvCxnSpPr>
        <xdr:cNvPr id="828" name="直線コネクタ 827">
          <a:extLst>
            <a:ext uri="{FF2B5EF4-FFF2-40B4-BE49-F238E27FC236}">
              <a16:creationId xmlns:a16="http://schemas.microsoft.com/office/drawing/2014/main" id="{87256BDA-D38F-4DFB-A5DE-86672FF63457}"/>
            </a:ext>
          </a:extLst>
        </xdr:cNvPr>
        <xdr:cNvCxnSpPr/>
      </xdr:nvCxnSpPr>
      <xdr:spPr>
        <a:xfrm>
          <a:off x="19204940" y="18400667"/>
          <a:ext cx="742950" cy="1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907</xdr:rowOff>
    </xdr:from>
    <xdr:to>
      <xdr:col>107</xdr:col>
      <xdr:colOff>101600</xdr:colOff>
      <xdr:row>107</xdr:row>
      <xdr:rowOff>102507</xdr:rowOff>
    </xdr:to>
    <xdr:sp macro="" textlink="">
      <xdr:nvSpPr>
        <xdr:cNvPr id="829" name="楕円 828">
          <a:extLst>
            <a:ext uri="{FF2B5EF4-FFF2-40B4-BE49-F238E27FC236}">
              <a16:creationId xmlns:a16="http://schemas.microsoft.com/office/drawing/2014/main" id="{DEF9F7AA-F5EA-48E1-B776-F098C1C49CB9}"/>
            </a:ext>
          </a:extLst>
        </xdr:cNvPr>
        <xdr:cNvSpPr/>
      </xdr:nvSpPr>
      <xdr:spPr>
        <a:xfrm>
          <a:off x="18345150" y="18346057"/>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51707</xdr:rowOff>
    </xdr:from>
    <xdr:to>
      <xdr:col>111</xdr:col>
      <xdr:colOff>177800</xdr:colOff>
      <xdr:row>107</xdr:row>
      <xdr:rowOff>51707</xdr:rowOff>
    </xdr:to>
    <xdr:cxnSp macro="">
      <xdr:nvCxnSpPr>
        <xdr:cNvPr id="830" name="直線コネクタ 829">
          <a:extLst>
            <a:ext uri="{FF2B5EF4-FFF2-40B4-BE49-F238E27FC236}">
              <a16:creationId xmlns:a16="http://schemas.microsoft.com/office/drawing/2014/main" id="{03FC9614-AC15-434A-8466-8FE8392927A1}"/>
            </a:ext>
          </a:extLst>
        </xdr:cNvPr>
        <xdr:cNvCxnSpPr/>
      </xdr:nvCxnSpPr>
      <xdr:spPr>
        <a:xfrm>
          <a:off x="18399760" y="18400667"/>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156029</xdr:rowOff>
    </xdr:from>
    <xdr:to>
      <xdr:col>102</xdr:col>
      <xdr:colOff>165100</xdr:colOff>
      <xdr:row>107</xdr:row>
      <xdr:rowOff>86179</xdr:rowOff>
    </xdr:to>
    <xdr:sp macro="" textlink="">
      <xdr:nvSpPr>
        <xdr:cNvPr id="831" name="楕円 830">
          <a:extLst>
            <a:ext uri="{FF2B5EF4-FFF2-40B4-BE49-F238E27FC236}">
              <a16:creationId xmlns:a16="http://schemas.microsoft.com/office/drawing/2014/main" id="{312E3CE3-0995-427E-8A13-318B45053A0A}"/>
            </a:ext>
          </a:extLst>
        </xdr:cNvPr>
        <xdr:cNvSpPr/>
      </xdr:nvSpPr>
      <xdr:spPr>
        <a:xfrm>
          <a:off x="17547590" y="18329729"/>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35379</xdr:rowOff>
    </xdr:from>
    <xdr:to>
      <xdr:col>107</xdr:col>
      <xdr:colOff>50800</xdr:colOff>
      <xdr:row>107</xdr:row>
      <xdr:rowOff>51707</xdr:rowOff>
    </xdr:to>
    <xdr:cxnSp macro="">
      <xdr:nvCxnSpPr>
        <xdr:cNvPr id="832" name="直線コネクタ 831">
          <a:extLst>
            <a:ext uri="{FF2B5EF4-FFF2-40B4-BE49-F238E27FC236}">
              <a16:creationId xmlns:a16="http://schemas.microsoft.com/office/drawing/2014/main" id="{38224150-AEEF-4184-B447-80A53985DF58}"/>
            </a:ext>
          </a:extLst>
        </xdr:cNvPr>
        <xdr:cNvCxnSpPr/>
      </xdr:nvCxnSpPr>
      <xdr:spPr>
        <a:xfrm>
          <a:off x="17602200" y="18380529"/>
          <a:ext cx="797560" cy="20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156029</xdr:rowOff>
    </xdr:from>
    <xdr:to>
      <xdr:col>98</xdr:col>
      <xdr:colOff>38100</xdr:colOff>
      <xdr:row>107</xdr:row>
      <xdr:rowOff>86179</xdr:rowOff>
    </xdr:to>
    <xdr:sp macro="" textlink="">
      <xdr:nvSpPr>
        <xdr:cNvPr id="833" name="楕円 832">
          <a:extLst>
            <a:ext uri="{FF2B5EF4-FFF2-40B4-BE49-F238E27FC236}">
              <a16:creationId xmlns:a16="http://schemas.microsoft.com/office/drawing/2014/main" id="{F61E4C6C-D183-436E-9709-0D9FC22876DC}"/>
            </a:ext>
          </a:extLst>
        </xdr:cNvPr>
        <xdr:cNvSpPr/>
      </xdr:nvSpPr>
      <xdr:spPr>
        <a:xfrm>
          <a:off x="16761460" y="1832972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35379</xdr:rowOff>
    </xdr:from>
    <xdr:to>
      <xdr:col>102</xdr:col>
      <xdr:colOff>114300</xdr:colOff>
      <xdr:row>107</xdr:row>
      <xdr:rowOff>35379</xdr:rowOff>
    </xdr:to>
    <xdr:cxnSp macro="">
      <xdr:nvCxnSpPr>
        <xdr:cNvPr id="834" name="直線コネクタ 833">
          <a:extLst>
            <a:ext uri="{FF2B5EF4-FFF2-40B4-BE49-F238E27FC236}">
              <a16:creationId xmlns:a16="http://schemas.microsoft.com/office/drawing/2014/main" id="{6F1B35FD-C622-49AA-8F99-1FFBC4630DFC}"/>
            </a:ext>
          </a:extLst>
        </xdr:cNvPr>
        <xdr:cNvCxnSpPr/>
      </xdr:nvCxnSpPr>
      <xdr:spPr>
        <a:xfrm>
          <a:off x="16804640" y="18380529"/>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168020</xdr:rowOff>
    </xdr:from>
    <xdr:ext cx="469744" cy="259045"/>
    <xdr:sp macro="" textlink="">
      <xdr:nvSpPr>
        <xdr:cNvPr id="835" name="n_1aveValue【公民館】&#10;一人当たり面積">
          <a:extLst>
            <a:ext uri="{FF2B5EF4-FFF2-40B4-BE49-F238E27FC236}">
              <a16:creationId xmlns:a16="http://schemas.microsoft.com/office/drawing/2014/main" id="{41267A1E-B3D0-4AD0-9AE9-CE8712E4566E}"/>
            </a:ext>
          </a:extLst>
        </xdr:cNvPr>
        <xdr:cNvSpPr txBox="1"/>
      </xdr:nvSpPr>
      <xdr:spPr>
        <a:xfrm>
          <a:off x="18982132" y="17831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135363</xdr:rowOff>
    </xdr:from>
    <xdr:ext cx="469744" cy="259045"/>
    <xdr:sp macro="" textlink="">
      <xdr:nvSpPr>
        <xdr:cNvPr id="836" name="n_2aveValue【公民館】&#10;一人当たり面積">
          <a:extLst>
            <a:ext uri="{FF2B5EF4-FFF2-40B4-BE49-F238E27FC236}">
              <a16:creationId xmlns:a16="http://schemas.microsoft.com/office/drawing/2014/main" id="{8D990026-802A-418E-96C2-54B395DF7363}"/>
            </a:ext>
          </a:extLst>
        </xdr:cNvPr>
        <xdr:cNvSpPr txBox="1"/>
      </xdr:nvSpPr>
      <xdr:spPr>
        <a:xfrm>
          <a:off x="18182032" y="1779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45556</xdr:rowOff>
    </xdr:from>
    <xdr:ext cx="469744" cy="259045"/>
    <xdr:sp macro="" textlink="">
      <xdr:nvSpPr>
        <xdr:cNvPr id="837" name="n_3aveValue【公民館】&#10;一人当たり面積">
          <a:extLst>
            <a:ext uri="{FF2B5EF4-FFF2-40B4-BE49-F238E27FC236}">
              <a16:creationId xmlns:a16="http://schemas.microsoft.com/office/drawing/2014/main" id="{0EDC7B63-0F2D-4D66-B71E-06A5F0DF5A4F}"/>
            </a:ext>
          </a:extLst>
        </xdr:cNvPr>
        <xdr:cNvSpPr txBox="1"/>
      </xdr:nvSpPr>
      <xdr:spPr>
        <a:xfrm>
          <a:off x="17384472" y="17878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12898</xdr:rowOff>
    </xdr:from>
    <xdr:ext cx="469744" cy="259045"/>
    <xdr:sp macro="" textlink="">
      <xdr:nvSpPr>
        <xdr:cNvPr id="838" name="n_4aveValue【公民館】&#10;一人当たり面積">
          <a:extLst>
            <a:ext uri="{FF2B5EF4-FFF2-40B4-BE49-F238E27FC236}">
              <a16:creationId xmlns:a16="http://schemas.microsoft.com/office/drawing/2014/main" id="{C96C1CFA-F5A6-44D6-BD6D-C327782D0C62}"/>
            </a:ext>
          </a:extLst>
        </xdr:cNvPr>
        <xdr:cNvSpPr txBox="1"/>
      </xdr:nvSpPr>
      <xdr:spPr>
        <a:xfrm>
          <a:off x="16588817" y="17847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93634</xdr:rowOff>
    </xdr:from>
    <xdr:ext cx="469744" cy="259045"/>
    <xdr:sp macro="" textlink="">
      <xdr:nvSpPr>
        <xdr:cNvPr id="839" name="n_1mainValue【公民館】&#10;一人当たり面積">
          <a:extLst>
            <a:ext uri="{FF2B5EF4-FFF2-40B4-BE49-F238E27FC236}">
              <a16:creationId xmlns:a16="http://schemas.microsoft.com/office/drawing/2014/main" id="{D63D7DED-2360-4483-8276-EFD3E2856366}"/>
            </a:ext>
          </a:extLst>
        </xdr:cNvPr>
        <xdr:cNvSpPr txBox="1"/>
      </xdr:nvSpPr>
      <xdr:spPr>
        <a:xfrm>
          <a:off x="18982132" y="18442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93634</xdr:rowOff>
    </xdr:from>
    <xdr:ext cx="469744" cy="259045"/>
    <xdr:sp macro="" textlink="">
      <xdr:nvSpPr>
        <xdr:cNvPr id="840" name="n_2mainValue【公民館】&#10;一人当たり面積">
          <a:extLst>
            <a:ext uri="{FF2B5EF4-FFF2-40B4-BE49-F238E27FC236}">
              <a16:creationId xmlns:a16="http://schemas.microsoft.com/office/drawing/2014/main" id="{03D108A8-4CEA-4515-88E7-65975B0115EB}"/>
            </a:ext>
          </a:extLst>
        </xdr:cNvPr>
        <xdr:cNvSpPr txBox="1"/>
      </xdr:nvSpPr>
      <xdr:spPr>
        <a:xfrm>
          <a:off x="18182032" y="18442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77306</xdr:rowOff>
    </xdr:from>
    <xdr:ext cx="469744" cy="259045"/>
    <xdr:sp macro="" textlink="">
      <xdr:nvSpPr>
        <xdr:cNvPr id="841" name="n_3mainValue【公民館】&#10;一人当たり面積">
          <a:extLst>
            <a:ext uri="{FF2B5EF4-FFF2-40B4-BE49-F238E27FC236}">
              <a16:creationId xmlns:a16="http://schemas.microsoft.com/office/drawing/2014/main" id="{09B537AA-0595-4F79-8B2F-71BB88D290AB}"/>
            </a:ext>
          </a:extLst>
        </xdr:cNvPr>
        <xdr:cNvSpPr txBox="1"/>
      </xdr:nvSpPr>
      <xdr:spPr>
        <a:xfrm>
          <a:off x="17384472" y="18422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77306</xdr:rowOff>
    </xdr:from>
    <xdr:ext cx="469744" cy="259045"/>
    <xdr:sp macro="" textlink="">
      <xdr:nvSpPr>
        <xdr:cNvPr id="842" name="n_4mainValue【公民館】&#10;一人当たり面積">
          <a:extLst>
            <a:ext uri="{FF2B5EF4-FFF2-40B4-BE49-F238E27FC236}">
              <a16:creationId xmlns:a16="http://schemas.microsoft.com/office/drawing/2014/main" id="{7233C154-B810-4447-9C93-2EC9271996D9}"/>
            </a:ext>
          </a:extLst>
        </xdr:cNvPr>
        <xdr:cNvSpPr txBox="1"/>
      </xdr:nvSpPr>
      <xdr:spPr>
        <a:xfrm>
          <a:off x="16588817" y="18422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3" name="正方形/長方形 842">
          <a:extLst>
            <a:ext uri="{FF2B5EF4-FFF2-40B4-BE49-F238E27FC236}">
              <a16:creationId xmlns:a16="http://schemas.microsoft.com/office/drawing/2014/main" id="{EB78720E-7005-4CEC-82E7-9D8D39C85896}"/>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4" name="正方形/長方形 843">
          <a:extLst>
            <a:ext uri="{FF2B5EF4-FFF2-40B4-BE49-F238E27FC236}">
              <a16:creationId xmlns:a16="http://schemas.microsoft.com/office/drawing/2014/main" id="{26D0F3C7-F685-446A-B209-EF6821C1EFB5}"/>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5" name="テキスト ボックス 844">
          <a:extLst>
            <a:ext uri="{FF2B5EF4-FFF2-40B4-BE49-F238E27FC236}">
              <a16:creationId xmlns:a16="http://schemas.microsoft.com/office/drawing/2014/main" id="{C187B275-762F-4852-9616-47C5244D7D56}"/>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類似団体と比較して有形固定資産減価償却率が高くなっている施設は公民館であり、低くなっている施設は学校施設と橋りょう・トンネルである。</a:t>
          </a:r>
        </a:p>
        <a:p>
          <a:r>
            <a:rPr kumimoji="1" lang="ja-JP" altLang="en-US" sz="1300">
              <a:latin typeface="ＭＳ Ｐゴシック" panose="020B0600070205080204" pitchFamily="50" charset="-128"/>
              <a:ea typeface="ＭＳ Ｐゴシック" panose="020B0600070205080204" pitchFamily="50" charset="-128"/>
            </a:rPr>
            <a:t>　公民館については、昭和４０年代・５０年代に建設された施設が多いため、老朽化が進んでいるが、平成３０年度に個別施設計画を策定したところであり、同計画に基づき令和１０年までに各施設の大規模修繕を、令和２０年までに長寿命化改修を行っていくこととしている。</a:t>
          </a:r>
        </a:p>
        <a:p>
          <a:r>
            <a:rPr kumimoji="1" lang="ja-JP" altLang="en-US" sz="1300">
              <a:latin typeface="ＭＳ Ｐゴシック" panose="020B0600070205080204" pitchFamily="50" charset="-128"/>
              <a:ea typeface="ＭＳ Ｐゴシック" panose="020B0600070205080204" pitchFamily="50" charset="-128"/>
            </a:rPr>
            <a:t>　学校施設については、近年の人口増加に対応するため小学校や中学校の建設及び増築を行ってきたことから、有形固定資産減価償却率は低くなっている。人口増加に伴い、一人当たり面積は減少傾向にあったが、積極的に小学校や中学校の施設整備を行っているため、増加傾向に変わっている。そのため、維持管理に係る経費の増加に留意しつつ、引き続き子供たちの安心安全な教育環境の整備に積極的に取り組んでいく。</a:t>
          </a:r>
        </a:p>
        <a:p>
          <a:r>
            <a:rPr kumimoji="1" lang="ja-JP" altLang="en-US" sz="1300">
              <a:latin typeface="ＭＳ Ｐゴシック" panose="020B0600070205080204" pitchFamily="50" charset="-128"/>
              <a:ea typeface="ＭＳ Ｐゴシック" panose="020B0600070205080204" pitchFamily="50" charset="-128"/>
            </a:rPr>
            <a:t>　橋りょう・トンネルについては、昭和３０年代・４０年代に整備されたものが多く、老朽化が進んでいるが、平成２４年度に策定した橋梁長寿命化計画に基づき、計画的に補修を行ってきたため、有形固定資産減価償却率は類似団体と比べ低くなっている。しかしながら、有形固定資産減価償却率は年々増加傾向にあるため、必要に応じて橋梁長寿命化計画の改善を行い、適切な維持管理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5DDC876-824A-497D-8937-79EE669B353B}"/>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E8C7D43-C03D-4F7B-86ED-0F9623EF05DB}"/>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2F1A5F0-50E9-4448-BE9B-4B56CAF9E7F4}"/>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47C510D-7F6E-4BF2-847A-4E1C8F8FF105}"/>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千葉県流山市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C451019-C69C-4004-8087-C5BAA3F7819E}"/>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E93FE80-4B64-4D7E-AAF9-0A333DCFB73C}"/>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558D016-927C-45E8-BC16-2E0F8C1BC502}"/>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B433894-0655-4C18-A669-22AA103B4094}"/>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FD2FF26-D85C-4B16-AD9F-90A9BBDACD8F}"/>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A1C86B8-42CD-4E54-BAC8-74B790BCF5DE}"/>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204,512
201,353
35.32
86,775,249
82,867,764
3,142,411
37,119,272
60,939,868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23FC9EE-2776-46E4-9330-39F1AED22F7C}"/>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1F79E33-FA31-49C6-A703-D290EB1F3B14}"/>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A514193-50B3-46D1-B6DD-4255AE4CCDB6}"/>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45.1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B3F164A-D38B-4F13-B07E-4BF48AC624BF}"/>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D6F45E4-5883-4E99-8509-1DE0F7AA4E51}"/>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2DB97FC0-8F1F-4B87-86E7-DA90E5E1B67E}"/>
            </a:ext>
          </a:extLst>
        </xdr:cNvPr>
        <xdr:cNvSpPr/>
      </xdr:nvSpPr>
      <xdr:spPr>
        <a:xfrm>
          <a:off x="6474460" y="1714500"/>
          <a:ext cx="308610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2829DCB-57BD-43C0-8B95-8358EDC1C303}"/>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55B42A4-8995-4792-9363-077931361089}"/>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CA6A000-CEDE-4585-8BAB-EE51C2DC6F4D}"/>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A6A907-8F64-4868-A704-EDDC8D63A2AA}"/>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34EB7FB-F565-4722-9EB0-68D4D6CEA12E}"/>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C6EF21B-6415-412B-BFDC-91F46F0131C9}"/>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2213934-4C87-4C5C-A4F2-B6901999FA21}"/>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83B392E-EEB6-44A9-92E4-EA3A6A45449E}"/>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4EA17F9-FA44-46AE-B5D2-DB62408C4817}"/>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7DFAF2F-2FF0-4105-A072-9C4C52CBB29D}"/>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968E28E-F63B-4046-A734-FB388D73FA2A}"/>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BF8C960-A603-418D-BED3-46E48A2C3410}"/>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8115FFC-4A10-4DEC-A527-B0FB5E6FF7DC}"/>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BB90EF5C-7B8D-4446-84A2-3E8E66572036}"/>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8E53EF4-3D02-45C1-B737-3AF086060628}"/>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16BF0F8-6281-4FBB-91B2-65C9A2F02C67}"/>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8E66A59-0E6F-48AB-906C-2670D8B1D5DD}"/>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6CE15C4-6DBA-4D9F-82B6-837600F092E9}"/>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ACE19F7-E15F-4054-A49A-D46A8821FD90}"/>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8D3CFB2-9FE9-48E0-904E-B11DD82FABFA}"/>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9E7961C-E560-4F8B-B748-EB0B9D32F182}"/>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55AC8B2-531D-40F5-8662-401D70846E28}"/>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2178EAC-4D05-40EF-9A27-D332C2E949E0}"/>
            </a:ext>
          </a:extLst>
        </xdr:cNvPr>
        <xdr:cNvSpPr/>
      </xdr:nvSpPr>
      <xdr:spPr>
        <a:xfrm>
          <a:off x="6858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4406714-74D0-490E-94A5-1F24D9B5F12B}"/>
            </a:ext>
          </a:extLst>
        </xdr:cNvPr>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F55D9AA-4E7F-4638-8346-676431C4A95B}"/>
            </a:ext>
          </a:extLst>
        </xdr:cNvPr>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B652BCA2-85C2-42FF-A73B-CF72A0F7BA1A}"/>
            </a:ext>
          </a:extLst>
        </xdr:cNvPr>
        <xdr:cNvSpPr txBox="1"/>
      </xdr:nvSpPr>
      <xdr:spPr>
        <a:xfrm>
          <a:off x="273866"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A11C4EF5-3676-4F75-A252-FC73C50C0060}"/>
            </a:ext>
          </a:extLst>
        </xdr:cNvPr>
        <xdr:cNvCxnSpPr/>
      </xdr:nvCxnSpPr>
      <xdr:spPr>
        <a:xfrm>
          <a:off x="68580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5D897B76-6C4C-4407-BB41-DCF4BCE5FC5C}"/>
            </a:ext>
          </a:extLst>
        </xdr:cNvPr>
        <xdr:cNvSpPr txBox="1"/>
      </xdr:nvSpPr>
      <xdr:spPr>
        <a:xfrm>
          <a:off x="273866"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BF4EA251-C7B4-4266-9910-091E9B541ED0}"/>
            </a:ext>
          </a:extLst>
        </xdr:cNvPr>
        <xdr:cNvCxnSpPr/>
      </xdr:nvCxnSpPr>
      <xdr:spPr>
        <a:xfrm>
          <a:off x="6858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25CB2109-9247-43CB-8491-34D7C2D052FA}"/>
            </a:ext>
          </a:extLst>
        </xdr:cNvPr>
        <xdr:cNvSpPr txBox="1"/>
      </xdr:nvSpPr>
      <xdr:spPr>
        <a:xfrm>
          <a:off x="343701" y="671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84355507-819B-410B-B3A6-D8A673197AF7}"/>
            </a:ext>
          </a:extLst>
        </xdr:cNvPr>
        <xdr:cNvCxnSpPr/>
      </xdr:nvCxnSpPr>
      <xdr:spPr>
        <a:xfrm>
          <a:off x="68580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AEAC6DC4-1F67-4806-AC42-D2B0FEEE0B65}"/>
            </a:ext>
          </a:extLst>
        </xdr:cNvPr>
        <xdr:cNvSpPr txBox="1"/>
      </xdr:nvSpPr>
      <xdr:spPr>
        <a:xfrm>
          <a:off x="343701" y="6336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65F0CA08-BDBF-45AA-B002-042747ECD8BF}"/>
            </a:ext>
          </a:extLst>
        </xdr:cNvPr>
        <xdr:cNvCxnSpPr/>
      </xdr:nvCxnSpPr>
      <xdr:spPr>
        <a:xfrm>
          <a:off x="68580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586A62BA-BAF8-4D07-A108-C10B398BF02D}"/>
            </a:ext>
          </a:extLst>
        </xdr:cNvPr>
        <xdr:cNvSpPr txBox="1"/>
      </xdr:nvSpPr>
      <xdr:spPr>
        <a:xfrm>
          <a:off x="343701" y="595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D2018FBF-58CF-4D63-BB5A-530CDA5B3B82}"/>
            </a:ext>
          </a:extLst>
        </xdr:cNvPr>
        <xdr:cNvCxnSpPr/>
      </xdr:nvCxnSpPr>
      <xdr:spPr>
        <a:xfrm>
          <a:off x="68580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8E03A6D2-1D3A-4E1A-B076-D9C62AC6FEA5}"/>
            </a:ext>
          </a:extLst>
        </xdr:cNvPr>
        <xdr:cNvSpPr txBox="1"/>
      </xdr:nvSpPr>
      <xdr:spPr>
        <a:xfrm>
          <a:off x="343701" y="557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A304478E-9E85-4CCE-977C-1F7102410EE6}"/>
            </a:ext>
          </a:extLst>
        </xdr:cNvPr>
        <xdr:cNvCxnSpPr/>
      </xdr:nvCxnSpPr>
      <xdr:spPr>
        <a:xfrm>
          <a:off x="6858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C87423A0-1E52-4B23-B9AE-41DDCAF489F6}"/>
            </a:ext>
          </a:extLst>
        </xdr:cNvPr>
        <xdr:cNvSpPr txBox="1"/>
      </xdr:nvSpPr>
      <xdr:spPr>
        <a:xfrm>
          <a:off x="386866" y="519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F2FC0D6A-E947-45EB-9DBD-7E083F47F9D7}"/>
            </a:ext>
          </a:extLst>
        </xdr:cNvPr>
        <xdr:cNvSpPr/>
      </xdr:nvSpPr>
      <xdr:spPr>
        <a:xfrm>
          <a:off x="6858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34290</xdr:rowOff>
    </xdr:from>
    <xdr:to>
      <xdr:col>24</xdr:col>
      <xdr:colOff>62865</xdr:colOff>
      <xdr:row>40</xdr:row>
      <xdr:rowOff>160020</xdr:rowOff>
    </xdr:to>
    <xdr:cxnSp macro="">
      <xdr:nvCxnSpPr>
        <xdr:cNvPr id="57" name="直線コネクタ 56">
          <a:extLst>
            <a:ext uri="{FF2B5EF4-FFF2-40B4-BE49-F238E27FC236}">
              <a16:creationId xmlns:a16="http://schemas.microsoft.com/office/drawing/2014/main" id="{C0EDD6B5-2905-4EAB-9C9C-1499E3AD199A}"/>
            </a:ext>
          </a:extLst>
        </xdr:cNvPr>
        <xdr:cNvCxnSpPr/>
      </xdr:nvCxnSpPr>
      <xdr:spPr>
        <a:xfrm flipV="1">
          <a:off x="4173855" y="5863590"/>
          <a:ext cx="0" cy="1156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163847</xdr:rowOff>
    </xdr:from>
    <xdr:ext cx="405111" cy="259045"/>
    <xdr:sp macro="" textlink="">
      <xdr:nvSpPr>
        <xdr:cNvPr id="58" name="【図書館】&#10;有形固定資産減価償却率最小値テキスト">
          <a:extLst>
            <a:ext uri="{FF2B5EF4-FFF2-40B4-BE49-F238E27FC236}">
              <a16:creationId xmlns:a16="http://schemas.microsoft.com/office/drawing/2014/main" id="{BD903148-BDD9-485C-A0A6-3D65353EF42F}"/>
            </a:ext>
          </a:extLst>
        </xdr:cNvPr>
        <xdr:cNvSpPr txBox="1"/>
      </xdr:nvSpPr>
      <xdr:spPr>
        <a:xfrm>
          <a:off x="4212590" y="702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160020</xdr:rowOff>
    </xdr:from>
    <xdr:to>
      <xdr:col>24</xdr:col>
      <xdr:colOff>152400</xdr:colOff>
      <xdr:row>40</xdr:row>
      <xdr:rowOff>160020</xdr:rowOff>
    </xdr:to>
    <xdr:cxnSp macro="">
      <xdr:nvCxnSpPr>
        <xdr:cNvPr id="59" name="直線コネクタ 58">
          <a:extLst>
            <a:ext uri="{FF2B5EF4-FFF2-40B4-BE49-F238E27FC236}">
              <a16:creationId xmlns:a16="http://schemas.microsoft.com/office/drawing/2014/main" id="{A602F766-B667-4B36-8FAE-83E274B6625E}"/>
            </a:ext>
          </a:extLst>
        </xdr:cNvPr>
        <xdr:cNvCxnSpPr/>
      </xdr:nvCxnSpPr>
      <xdr:spPr>
        <a:xfrm>
          <a:off x="4112260" y="70199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152417</xdr:rowOff>
    </xdr:from>
    <xdr:ext cx="405111" cy="259045"/>
    <xdr:sp macro="" textlink="">
      <xdr:nvSpPr>
        <xdr:cNvPr id="60" name="【図書館】&#10;有形固定資産減価償却率最大値テキスト">
          <a:extLst>
            <a:ext uri="{FF2B5EF4-FFF2-40B4-BE49-F238E27FC236}">
              <a16:creationId xmlns:a16="http://schemas.microsoft.com/office/drawing/2014/main" id="{0AD665BA-1E9A-4C99-B01F-EED227E0F261}"/>
            </a:ext>
          </a:extLst>
        </xdr:cNvPr>
        <xdr:cNvSpPr txBox="1"/>
      </xdr:nvSpPr>
      <xdr:spPr>
        <a:xfrm>
          <a:off x="4212590" y="5638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34290</xdr:rowOff>
    </xdr:from>
    <xdr:to>
      <xdr:col>24</xdr:col>
      <xdr:colOff>152400</xdr:colOff>
      <xdr:row>34</xdr:row>
      <xdr:rowOff>34290</xdr:rowOff>
    </xdr:to>
    <xdr:cxnSp macro="">
      <xdr:nvCxnSpPr>
        <xdr:cNvPr id="61" name="直線コネクタ 60">
          <a:extLst>
            <a:ext uri="{FF2B5EF4-FFF2-40B4-BE49-F238E27FC236}">
              <a16:creationId xmlns:a16="http://schemas.microsoft.com/office/drawing/2014/main" id="{5E4B9A97-6015-4BA0-A78F-78399D734044}"/>
            </a:ext>
          </a:extLst>
        </xdr:cNvPr>
        <xdr:cNvCxnSpPr/>
      </xdr:nvCxnSpPr>
      <xdr:spPr>
        <a:xfrm>
          <a:off x="4112260" y="58635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103522</xdr:rowOff>
    </xdr:from>
    <xdr:ext cx="405111" cy="259045"/>
    <xdr:sp macro="" textlink="">
      <xdr:nvSpPr>
        <xdr:cNvPr id="62" name="【図書館】&#10;有形固定資産減価償却率平均値テキスト">
          <a:extLst>
            <a:ext uri="{FF2B5EF4-FFF2-40B4-BE49-F238E27FC236}">
              <a16:creationId xmlns:a16="http://schemas.microsoft.com/office/drawing/2014/main" id="{9FCC2726-59C5-48AA-A228-9790DD6E10C4}"/>
            </a:ext>
          </a:extLst>
        </xdr:cNvPr>
        <xdr:cNvSpPr txBox="1"/>
      </xdr:nvSpPr>
      <xdr:spPr>
        <a:xfrm>
          <a:off x="4212590" y="61023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80645</xdr:rowOff>
    </xdr:from>
    <xdr:to>
      <xdr:col>24</xdr:col>
      <xdr:colOff>114300</xdr:colOff>
      <xdr:row>37</xdr:row>
      <xdr:rowOff>10795</xdr:rowOff>
    </xdr:to>
    <xdr:sp macro="" textlink="">
      <xdr:nvSpPr>
        <xdr:cNvPr id="63" name="フローチャート: 判断 62">
          <a:extLst>
            <a:ext uri="{FF2B5EF4-FFF2-40B4-BE49-F238E27FC236}">
              <a16:creationId xmlns:a16="http://schemas.microsoft.com/office/drawing/2014/main" id="{0BA6212E-5D5F-4EA7-9CF1-96E032124595}"/>
            </a:ext>
          </a:extLst>
        </xdr:cNvPr>
        <xdr:cNvSpPr/>
      </xdr:nvSpPr>
      <xdr:spPr>
        <a:xfrm>
          <a:off x="4131310" y="625475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48260</xdr:rowOff>
    </xdr:from>
    <xdr:to>
      <xdr:col>20</xdr:col>
      <xdr:colOff>38100</xdr:colOff>
      <xdr:row>36</xdr:row>
      <xdr:rowOff>149860</xdr:rowOff>
    </xdr:to>
    <xdr:sp macro="" textlink="">
      <xdr:nvSpPr>
        <xdr:cNvPr id="64" name="フローチャート: 判断 63">
          <a:extLst>
            <a:ext uri="{FF2B5EF4-FFF2-40B4-BE49-F238E27FC236}">
              <a16:creationId xmlns:a16="http://schemas.microsoft.com/office/drawing/2014/main" id="{45FFA7FF-2B25-4DF3-BE99-75207B22B440}"/>
            </a:ext>
          </a:extLst>
        </xdr:cNvPr>
        <xdr:cNvSpPr/>
      </xdr:nvSpPr>
      <xdr:spPr>
        <a:xfrm>
          <a:off x="3388360" y="6222365"/>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99695</xdr:rowOff>
    </xdr:from>
    <xdr:to>
      <xdr:col>15</xdr:col>
      <xdr:colOff>101600</xdr:colOff>
      <xdr:row>37</xdr:row>
      <xdr:rowOff>29845</xdr:rowOff>
    </xdr:to>
    <xdr:sp macro="" textlink="">
      <xdr:nvSpPr>
        <xdr:cNvPr id="65" name="フローチャート: 判断 64">
          <a:extLst>
            <a:ext uri="{FF2B5EF4-FFF2-40B4-BE49-F238E27FC236}">
              <a16:creationId xmlns:a16="http://schemas.microsoft.com/office/drawing/2014/main" id="{D467D85C-0AD1-463B-9506-9B58E9BA776D}"/>
            </a:ext>
          </a:extLst>
        </xdr:cNvPr>
        <xdr:cNvSpPr/>
      </xdr:nvSpPr>
      <xdr:spPr>
        <a:xfrm>
          <a:off x="2571750" y="626808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76835</xdr:rowOff>
    </xdr:from>
    <xdr:to>
      <xdr:col>10</xdr:col>
      <xdr:colOff>165100</xdr:colOff>
      <xdr:row>37</xdr:row>
      <xdr:rowOff>6985</xdr:rowOff>
    </xdr:to>
    <xdr:sp macro="" textlink="">
      <xdr:nvSpPr>
        <xdr:cNvPr id="66" name="フローチャート: 判断 65">
          <a:extLst>
            <a:ext uri="{FF2B5EF4-FFF2-40B4-BE49-F238E27FC236}">
              <a16:creationId xmlns:a16="http://schemas.microsoft.com/office/drawing/2014/main" id="{79E8C1AA-C4DF-4F31-A505-4008C484522D}"/>
            </a:ext>
          </a:extLst>
        </xdr:cNvPr>
        <xdr:cNvSpPr/>
      </xdr:nvSpPr>
      <xdr:spPr>
        <a:xfrm>
          <a:off x="1774190" y="624903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50165</xdr:rowOff>
    </xdr:from>
    <xdr:to>
      <xdr:col>6</xdr:col>
      <xdr:colOff>38100</xdr:colOff>
      <xdr:row>36</xdr:row>
      <xdr:rowOff>151765</xdr:rowOff>
    </xdr:to>
    <xdr:sp macro="" textlink="">
      <xdr:nvSpPr>
        <xdr:cNvPr id="67" name="フローチャート: 判断 66">
          <a:extLst>
            <a:ext uri="{FF2B5EF4-FFF2-40B4-BE49-F238E27FC236}">
              <a16:creationId xmlns:a16="http://schemas.microsoft.com/office/drawing/2014/main" id="{0BA39C83-69A0-44EC-A3C5-78CF078C5C25}"/>
            </a:ext>
          </a:extLst>
        </xdr:cNvPr>
        <xdr:cNvSpPr/>
      </xdr:nvSpPr>
      <xdr:spPr>
        <a:xfrm>
          <a:off x="988060" y="62261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1D30BA69-4EF4-413E-83D6-727CD7D8DD90}"/>
            </a:ext>
          </a:extLst>
        </xdr:cNvPr>
        <xdr:cNvSpPr txBox="1"/>
      </xdr:nvSpPr>
      <xdr:spPr>
        <a:xfrm>
          <a:off x="40030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288B01C-CB1F-437D-8AA2-6ECD9640E4A3}"/>
            </a:ext>
          </a:extLst>
        </xdr:cNvPr>
        <xdr:cNvSpPr txBox="1"/>
      </xdr:nvSpPr>
      <xdr:spPr>
        <a:xfrm>
          <a:off x="32600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EE85836-5BAA-42EB-99F9-16A09F3A84E3}"/>
            </a:ext>
          </a:extLst>
        </xdr:cNvPr>
        <xdr:cNvSpPr txBox="1"/>
      </xdr:nvSpPr>
      <xdr:spPr>
        <a:xfrm>
          <a:off x="24549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FDFFF0C3-C640-458F-9B04-3259C0E7FD91}"/>
            </a:ext>
          </a:extLst>
        </xdr:cNvPr>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664ACF19-A475-48C2-A2B5-0661788E8685}"/>
            </a:ext>
          </a:extLst>
        </xdr:cNvPr>
        <xdr:cNvSpPr txBox="1"/>
      </xdr:nvSpPr>
      <xdr:spPr>
        <a:xfrm>
          <a:off x="859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80645</xdr:rowOff>
    </xdr:from>
    <xdr:to>
      <xdr:col>24</xdr:col>
      <xdr:colOff>114300</xdr:colOff>
      <xdr:row>38</xdr:row>
      <xdr:rowOff>10795</xdr:rowOff>
    </xdr:to>
    <xdr:sp macro="" textlink="">
      <xdr:nvSpPr>
        <xdr:cNvPr id="73" name="楕円 72">
          <a:extLst>
            <a:ext uri="{FF2B5EF4-FFF2-40B4-BE49-F238E27FC236}">
              <a16:creationId xmlns:a16="http://schemas.microsoft.com/office/drawing/2014/main" id="{46E629EC-A59B-48E5-8F3A-6702F39BC21C}"/>
            </a:ext>
          </a:extLst>
        </xdr:cNvPr>
        <xdr:cNvSpPr/>
      </xdr:nvSpPr>
      <xdr:spPr>
        <a:xfrm>
          <a:off x="4131310" y="642620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59072</xdr:rowOff>
    </xdr:from>
    <xdr:ext cx="405111" cy="259045"/>
    <xdr:sp macro="" textlink="">
      <xdr:nvSpPr>
        <xdr:cNvPr id="74" name="【図書館】&#10;有形固定資産減価償却率該当値テキスト">
          <a:extLst>
            <a:ext uri="{FF2B5EF4-FFF2-40B4-BE49-F238E27FC236}">
              <a16:creationId xmlns:a16="http://schemas.microsoft.com/office/drawing/2014/main" id="{34BB44C2-FD95-40F0-B7E0-56177BB6A812}"/>
            </a:ext>
          </a:extLst>
        </xdr:cNvPr>
        <xdr:cNvSpPr txBox="1"/>
      </xdr:nvSpPr>
      <xdr:spPr>
        <a:xfrm>
          <a:off x="4212590" y="6398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29210</xdr:rowOff>
    </xdr:from>
    <xdr:to>
      <xdr:col>20</xdr:col>
      <xdr:colOff>38100</xdr:colOff>
      <xdr:row>37</xdr:row>
      <xdr:rowOff>130810</xdr:rowOff>
    </xdr:to>
    <xdr:sp macro="" textlink="">
      <xdr:nvSpPr>
        <xdr:cNvPr id="75" name="楕円 74">
          <a:extLst>
            <a:ext uri="{FF2B5EF4-FFF2-40B4-BE49-F238E27FC236}">
              <a16:creationId xmlns:a16="http://schemas.microsoft.com/office/drawing/2014/main" id="{07385A36-764D-4C95-A6E2-AE0E03612F8A}"/>
            </a:ext>
          </a:extLst>
        </xdr:cNvPr>
        <xdr:cNvSpPr/>
      </xdr:nvSpPr>
      <xdr:spPr>
        <a:xfrm>
          <a:off x="3388360" y="6370955"/>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80010</xdr:rowOff>
    </xdr:from>
    <xdr:to>
      <xdr:col>24</xdr:col>
      <xdr:colOff>63500</xdr:colOff>
      <xdr:row>37</xdr:row>
      <xdr:rowOff>131445</xdr:rowOff>
    </xdr:to>
    <xdr:cxnSp macro="">
      <xdr:nvCxnSpPr>
        <xdr:cNvPr id="76" name="直線コネクタ 75">
          <a:extLst>
            <a:ext uri="{FF2B5EF4-FFF2-40B4-BE49-F238E27FC236}">
              <a16:creationId xmlns:a16="http://schemas.microsoft.com/office/drawing/2014/main" id="{D4642DC8-4F4B-4566-8CE3-C143A4E42E48}"/>
            </a:ext>
          </a:extLst>
        </xdr:cNvPr>
        <xdr:cNvCxnSpPr/>
      </xdr:nvCxnSpPr>
      <xdr:spPr>
        <a:xfrm>
          <a:off x="3431540" y="6425565"/>
          <a:ext cx="74295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21590</xdr:rowOff>
    </xdr:from>
    <xdr:to>
      <xdr:col>15</xdr:col>
      <xdr:colOff>101600</xdr:colOff>
      <xdr:row>37</xdr:row>
      <xdr:rowOff>123190</xdr:rowOff>
    </xdr:to>
    <xdr:sp macro="" textlink="">
      <xdr:nvSpPr>
        <xdr:cNvPr id="77" name="楕円 76">
          <a:extLst>
            <a:ext uri="{FF2B5EF4-FFF2-40B4-BE49-F238E27FC236}">
              <a16:creationId xmlns:a16="http://schemas.microsoft.com/office/drawing/2014/main" id="{E84EDE4D-3A8F-4BFC-BECD-9F5BBBA6B166}"/>
            </a:ext>
          </a:extLst>
        </xdr:cNvPr>
        <xdr:cNvSpPr/>
      </xdr:nvSpPr>
      <xdr:spPr>
        <a:xfrm>
          <a:off x="2571750" y="6361430"/>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72390</xdr:rowOff>
    </xdr:from>
    <xdr:to>
      <xdr:col>19</xdr:col>
      <xdr:colOff>177800</xdr:colOff>
      <xdr:row>37</xdr:row>
      <xdr:rowOff>80010</xdr:rowOff>
    </xdr:to>
    <xdr:cxnSp macro="">
      <xdr:nvCxnSpPr>
        <xdr:cNvPr id="78" name="直線コネクタ 77">
          <a:extLst>
            <a:ext uri="{FF2B5EF4-FFF2-40B4-BE49-F238E27FC236}">
              <a16:creationId xmlns:a16="http://schemas.microsoft.com/office/drawing/2014/main" id="{9A7EC238-EFE5-4F07-B45B-2A07F21EEC27}"/>
            </a:ext>
          </a:extLst>
        </xdr:cNvPr>
        <xdr:cNvCxnSpPr/>
      </xdr:nvCxnSpPr>
      <xdr:spPr>
        <a:xfrm>
          <a:off x="2626360" y="6416040"/>
          <a:ext cx="80518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128270</xdr:rowOff>
    </xdr:from>
    <xdr:to>
      <xdr:col>10</xdr:col>
      <xdr:colOff>165100</xdr:colOff>
      <xdr:row>37</xdr:row>
      <xdr:rowOff>58420</xdr:rowOff>
    </xdr:to>
    <xdr:sp macro="" textlink="">
      <xdr:nvSpPr>
        <xdr:cNvPr id="79" name="楕円 78">
          <a:extLst>
            <a:ext uri="{FF2B5EF4-FFF2-40B4-BE49-F238E27FC236}">
              <a16:creationId xmlns:a16="http://schemas.microsoft.com/office/drawing/2014/main" id="{337A4888-75C5-4B0F-9DE6-9DC4C829451D}"/>
            </a:ext>
          </a:extLst>
        </xdr:cNvPr>
        <xdr:cNvSpPr/>
      </xdr:nvSpPr>
      <xdr:spPr>
        <a:xfrm>
          <a:off x="1774190" y="6304280"/>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7620</xdr:rowOff>
    </xdr:from>
    <xdr:to>
      <xdr:col>15</xdr:col>
      <xdr:colOff>50800</xdr:colOff>
      <xdr:row>37</xdr:row>
      <xdr:rowOff>72390</xdr:rowOff>
    </xdr:to>
    <xdr:cxnSp macro="">
      <xdr:nvCxnSpPr>
        <xdr:cNvPr id="80" name="直線コネクタ 79">
          <a:extLst>
            <a:ext uri="{FF2B5EF4-FFF2-40B4-BE49-F238E27FC236}">
              <a16:creationId xmlns:a16="http://schemas.microsoft.com/office/drawing/2014/main" id="{ED9D41F5-FE03-433F-8BAE-DF18098299B5}"/>
            </a:ext>
          </a:extLst>
        </xdr:cNvPr>
        <xdr:cNvCxnSpPr/>
      </xdr:nvCxnSpPr>
      <xdr:spPr>
        <a:xfrm>
          <a:off x="1828800" y="6353175"/>
          <a:ext cx="79756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93980</xdr:rowOff>
    </xdr:from>
    <xdr:to>
      <xdr:col>6</xdr:col>
      <xdr:colOff>38100</xdr:colOff>
      <xdr:row>37</xdr:row>
      <xdr:rowOff>24130</xdr:rowOff>
    </xdr:to>
    <xdr:sp macro="" textlink="">
      <xdr:nvSpPr>
        <xdr:cNvPr id="81" name="楕円 80">
          <a:extLst>
            <a:ext uri="{FF2B5EF4-FFF2-40B4-BE49-F238E27FC236}">
              <a16:creationId xmlns:a16="http://schemas.microsoft.com/office/drawing/2014/main" id="{B5E292C3-E3CE-4038-88A2-3EBF90180D01}"/>
            </a:ext>
          </a:extLst>
        </xdr:cNvPr>
        <xdr:cNvSpPr/>
      </xdr:nvSpPr>
      <xdr:spPr>
        <a:xfrm>
          <a:off x="988060" y="626999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144780</xdr:rowOff>
    </xdr:from>
    <xdr:to>
      <xdr:col>10</xdr:col>
      <xdr:colOff>114300</xdr:colOff>
      <xdr:row>37</xdr:row>
      <xdr:rowOff>7620</xdr:rowOff>
    </xdr:to>
    <xdr:cxnSp macro="">
      <xdr:nvCxnSpPr>
        <xdr:cNvPr id="82" name="直線コネクタ 81">
          <a:extLst>
            <a:ext uri="{FF2B5EF4-FFF2-40B4-BE49-F238E27FC236}">
              <a16:creationId xmlns:a16="http://schemas.microsoft.com/office/drawing/2014/main" id="{27981800-DB70-46E3-B068-1999D7D0E3F6}"/>
            </a:ext>
          </a:extLst>
        </xdr:cNvPr>
        <xdr:cNvCxnSpPr/>
      </xdr:nvCxnSpPr>
      <xdr:spPr>
        <a:xfrm>
          <a:off x="1031240" y="6315075"/>
          <a:ext cx="79756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166387</xdr:rowOff>
    </xdr:from>
    <xdr:ext cx="405111" cy="259045"/>
    <xdr:sp macro="" textlink="">
      <xdr:nvSpPr>
        <xdr:cNvPr id="83" name="n_1aveValue【図書館】&#10;有形固定資産減価償却率">
          <a:extLst>
            <a:ext uri="{FF2B5EF4-FFF2-40B4-BE49-F238E27FC236}">
              <a16:creationId xmlns:a16="http://schemas.microsoft.com/office/drawing/2014/main" id="{913472FC-4E95-448C-9BE3-5A68D4C926ED}"/>
            </a:ext>
          </a:extLst>
        </xdr:cNvPr>
        <xdr:cNvSpPr txBox="1"/>
      </xdr:nvSpPr>
      <xdr:spPr>
        <a:xfrm>
          <a:off x="3239144" y="599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46372</xdr:rowOff>
    </xdr:from>
    <xdr:ext cx="405111" cy="259045"/>
    <xdr:sp macro="" textlink="">
      <xdr:nvSpPr>
        <xdr:cNvPr id="84" name="n_2aveValue【図書館】&#10;有形固定資産減価償却率">
          <a:extLst>
            <a:ext uri="{FF2B5EF4-FFF2-40B4-BE49-F238E27FC236}">
              <a16:creationId xmlns:a16="http://schemas.microsoft.com/office/drawing/2014/main" id="{5BF062C6-4046-409C-B1C6-84E529BF0407}"/>
            </a:ext>
          </a:extLst>
        </xdr:cNvPr>
        <xdr:cNvSpPr txBox="1"/>
      </xdr:nvSpPr>
      <xdr:spPr>
        <a:xfrm>
          <a:off x="2439044" y="60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23512</xdr:rowOff>
    </xdr:from>
    <xdr:ext cx="405111" cy="259045"/>
    <xdr:sp macro="" textlink="">
      <xdr:nvSpPr>
        <xdr:cNvPr id="85" name="n_3aveValue【図書館】&#10;有形固定資産減価償却率">
          <a:extLst>
            <a:ext uri="{FF2B5EF4-FFF2-40B4-BE49-F238E27FC236}">
              <a16:creationId xmlns:a16="http://schemas.microsoft.com/office/drawing/2014/main" id="{36509C0D-24B2-4FF8-892D-D434DC48433D}"/>
            </a:ext>
          </a:extLst>
        </xdr:cNvPr>
        <xdr:cNvSpPr txBox="1"/>
      </xdr:nvSpPr>
      <xdr:spPr>
        <a:xfrm>
          <a:off x="1641484" y="602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168292</xdr:rowOff>
    </xdr:from>
    <xdr:ext cx="405111" cy="259045"/>
    <xdr:sp macro="" textlink="">
      <xdr:nvSpPr>
        <xdr:cNvPr id="86" name="n_4aveValue【図書館】&#10;有形固定資産減価償却率">
          <a:extLst>
            <a:ext uri="{FF2B5EF4-FFF2-40B4-BE49-F238E27FC236}">
              <a16:creationId xmlns:a16="http://schemas.microsoft.com/office/drawing/2014/main" id="{E89B1C79-D6FD-467E-BC38-FEA52A750346}"/>
            </a:ext>
          </a:extLst>
        </xdr:cNvPr>
        <xdr:cNvSpPr txBox="1"/>
      </xdr:nvSpPr>
      <xdr:spPr>
        <a:xfrm>
          <a:off x="855354" y="600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121937</xdr:rowOff>
    </xdr:from>
    <xdr:ext cx="405111" cy="259045"/>
    <xdr:sp macro="" textlink="">
      <xdr:nvSpPr>
        <xdr:cNvPr id="87" name="n_1mainValue【図書館】&#10;有形固定資産減価償却率">
          <a:extLst>
            <a:ext uri="{FF2B5EF4-FFF2-40B4-BE49-F238E27FC236}">
              <a16:creationId xmlns:a16="http://schemas.microsoft.com/office/drawing/2014/main" id="{9F31693C-CE6F-4167-8FFC-AB64F95CC065}"/>
            </a:ext>
          </a:extLst>
        </xdr:cNvPr>
        <xdr:cNvSpPr txBox="1"/>
      </xdr:nvSpPr>
      <xdr:spPr>
        <a:xfrm>
          <a:off x="3239144" y="646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114317</xdr:rowOff>
    </xdr:from>
    <xdr:ext cx="405111" cy="259045"/>
    <xdr:sp macro="" textlink="">
      <xdr:nvSpPr>
        <xdr:cNvPr id="88" name="n_2mainValue【図書館】&#10;有形固定資産減価償却率">
          <a:extLst>
            <a:ext uri="{FF2B5EF4-FFF2-40B4-BE49-F238E27FC236}">
              <a16:creationId xmlns:a16="http://schemas.microsoft.com/office/drawing/2014/main" id="{DDF93534-811D-4749-AE7D-C961FC593D25}"/>
            </a:ext>
          </a:extLst>
        </xdr:cNvPr>
        <xdr:cNvSpPr txBox="1"/>
      </xdr:nvSpPr>
      <xdr:spPr>
        <a:xfrm>
          <a:off x="2439044" y="645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49547</xdr:rowOff>
    </xdr:from>
    <xdr:ext cx="405111" cy="259045"/>
    <xdr:sp macro="" textlink="">
      <xdr:nvSpPr>
        <xdr:cNvPr id="89" name="n_3mainValue【図書館】&#10;有形固定資産減価償却率">
          <a:extLst>
            <a:ext uri="{FF2B5EF4-FFF2-40B4-BE49-F238E27FC236}">
              <a16:creationId xmlns:a16="http://schemas.microsoft.com/office/drawing/2014/main" id="{CBFCC420-A59C-44A5-8EAF-E853D3C33EE1}"/>
            </a:ext>
          </a:extLst>
        </xdr:cNvPr>
        <xdr:cNvSpPr txBox="1"/>
      </xdr:nvSpPr>
      <xdr:spPr>
        <a:xfrm>
          <a:off x="1641484" y="639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15257</xdr:rowOff>
    </xdr:from>
    <xdr:ext cx="405111" cy="259045"/>
    <xdr:sp macro="" textlink="">
      <xdr:nvSpPr>
        <xdr:cNvPr id="90" name="n_4mainValue【図書館】&#10;有形固定資産減価償却率">
          <a:extLst>
            <a:ext uri="{FF2B5EF4-FFF2-40B4-BE49-F238E27FC236}">
              <a16:creationId xmlns:a16="http://schemas.microsoft.com/office/drawing/2014/main" id="{9661A69F-9142-469F-80C3-DA9122DB8440}"/>
            </a:ext>
          </a:extLst>
        </xdr:cNvPr>
        <xdr:cNvSpPr txBox="1"/>
      </xdr:nvSpPr>
      <xdr:spPr>
        <a:xfrm>
          <a:off x="855354" y="636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D04F4877-5785-43E0-A736-8667CAA13510}"/>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FE7ED9C9-089E-429E-A1C2-448904878638}"/>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7EF86A83-5944-4E7D-BF7F-DE4532A928BC}"/>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E04922BE-DD63-4958-843D-1B70444D57E6}"/>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285C3994-2E01-4C88-AAA2-58B7FC1FA5B4}"/>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C1A72565-3CB4-4BB4-BD26-4B322B842067}"/>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286708D-4F4C-4266-85A6-91273E3C998D}"/>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D2451FA5-9756-49DE-8061-1F41B3759319}"/>
            </a:ext>
          </a:extLst>
        </xdr:cNvPr>
        <xdr:cNvSpPr/>
      </xdr:nvSpPr>
      <xdr:spPr>
        <a:xfrm>
          <a:off x="596011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B0225DBC-43FC-48CB-B4DC-5C4B41885181}"/>
            </a:ext>
          </a:extLst>
        </xdr:cNvPr>
        <xdr:cNvSpPr txBox="1"/>
      </xdr:nvSpPr>
      <xdr:spPr>
        <a:xfrm>
          <a:off x="592201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732F3C16-3D05-4B26-9C8C-9B1119F6AA43}"/>
            </a:ext>
          </a:extLst>
        </xdr:cNvPr>
        <xdr:cNvCxnSpPr/>
      </xdr:nvCxnSpPr>
      <xdr:spPr>
        <a:xfrm>
          <a:off x="596011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976691A6-3393-4A50-9544-C65CA0ACE9E9}"/>
            </a:ext>
          </a:extLst>
        </xdr:cNvPr>
        <xdr:cNvCxnSpPr/>
      </xdr:nvCxnSpPr>
      <xdr:spPr>
        <a:xfrm>
          <a:off x="5960110" y="723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371CE43C-786F-4010-81B3-2F766F24A9DB}"/>
            </a:ext>
          </a:extLst>
        </xdr:cNvPr>
        <xdr:cNvSpPr txBox="1"/>
      </xdr:nvSpPr>
      <xdr:spPr>
        <a:xfrm>
          <a:off x="5527221"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60774C1-3118-455F-B689-687360B488D2}"/>
            </a:ext>
          </a:extLst>
        </xdr:cNvPr>
        <xdr:cNvCxnSpPr/>
      </xdr:nvCxnSpPr>
      <xdr:spPr>
        <a:xfrm>
          <a:off x="5960110" y="685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a:extLst>
            <a:ext uri="{FF2B5EF4-FFF2-40B4-BE49-F238E27FC236}">
              <a16:creationId xmlns:a16="http://schemas.microsoft.com/office/drawing/2014/main" id="{AD0BCDC1-350C-4D36-8632-BFFA4A2A6E59}"/>
            </a:ext>
          </a:extLst>
        </xdr:cNvPr>
        <xdr:cNvSpPr txBox="1"/>
      </xdr:nvSpPr>
      <xdr:spPr>
        <a:xfrm>
          <a:off x="5527221" y="671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6BF3FBB7-212D-45BF-92F3-297FCE964750}"/>
            </a:ext>
          </a:extLst>
        </xdr:cNvPr>
        <xdr:cNvCxnSpPr/>
      </xdr:nvCxnSpPr>
      <xdr:spPr>
        <a:xfrm>
          <a:off x="5960110" y="6473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6" name="テキスト ボックス 105">
          <a:extLst>
            <a:ext uri="{FF2B5EF4-FFF2-40B4-BE49-F238E27FC236}">
              <a16:creationId xmlns:a16="http://schemas.microsoft.com/office/drawing/2014/main" id="{B964A64A-01E2-4C14-9992-B9000DA0D0FC}"/>
            </a:ext>
          </a:extLst>
        </xdr:cNvPr>
        <xdr:cNvSpPr txBox="1"/>
      </xdr:nvSpPr>
      <xdr:spPr>
        <a:xfrm>
          <a:off x="5527221" y="6336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2F1BEC27-237C-4738-8DD5-13FA03E5A45A}"/>
            </a:ext>
          </a:extLst>
        </xdr:cNvPr>
        <xdr:cNvCxnSpPr/>
      </xdr:nvCxnSpPr>
      <xdr:spPr>
        <a:xfrm>
          <a:off x="5960110" y="609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8" name="テキスト ボックス 107">
          <a:extLst>
            <a:ext uri="{FF2B5EF4-FFF2-40B4-BE49-F238E27FC236}">
              <a16:creationId xmlns:a16="http://schemas.microsoft.com/office/drawing/2014/main" id="{5F304095-C77A-4E9B-A5F0-526C4D8D80D2}"/>
            </a:ext>
          </a:extLst>
        </xdr:cNvPr>
        <xdr:cNvSpPr txBox="1"/>
      </xdr:nvSpPr>
      <xdr:spPr>
        <a:xfrm>
          <a:off x="5527221" y="595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5D23291E-DEB1-4EBA-B086-81D988F974DC}"/>
            </a:ext>
          </a:extLst>
        </xdr:cNvPr>
        <xdr:cNvCxnSpPr/>
      </xdr:nvCxnSpPr>
      <xdr:spPr>
        <a:xfrm>
          <a:off x="5960110" y="571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0" name="テキスト ボックス 109">
          <a:extLst>
            <a:ext uri="{FF2B5EF4-FFF2-40B4-BE49-F238E27FC236}">
              <a16:creationId xmlns:a16="http://schemas.microsoft.com/office/drawing/2014/main" id="{8033ECB3-2014-42E0-9B31-4BC2BF63A101}"/>
            </a:ext>
          </a:extLst>
        </xdr:cNvPr>
        <xdr:cNvSpPr txBox="1"/>
      </xdr:nvSpPr>
      <xdr:spPr>
        <a:xfrm>
          <a:off x="5527221" y="557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DF379201-C878-4957-BC99-8CF1FCED6BD1}"/>
            </a:ext>
          </a:extLst>
        </xdr:cNvPr>
        <xdr:cNvCxnSpPr/>
      </xdr:nvCxnSpPr>
      <xdr:spPr>
        <a:xfrm>
          <a:off x="5960110" y="533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a:extLst>
            <a:ext uri="{FF2B5EF4-FFF2-40B4-BE49-F238E27FC236}">
              <a16:creationId xmlns:a16="http://schemas.microsoft.com/office/drawing/2014/main" id="{A85364A9-0877-4EBE-8685-B27051792151}"/>
            </a:ext>
          </a:extLst>
        </xdr:cNvPr>
        <xdr:cNvSpPr txBox="1"/>
      </xdr:nvSpPr>
      <xdr:spPr>
        <a:xfrm>
          <a:off x="5527221" y="519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a:extLst>
            <a:ext uri="{FF2B5EF4-FFF2-40B4-BE49-F238E27FC236}">
              <a16:creationId xmlns:a16="http://schemas.microsoft.com/office/drawing/2014/main" id="{F8F97054-6868-41F7-966C-463A89D0AB1C}"/>
            </a:ext>
          </a:extLst>
        </xdr:cNvPr>
        <xdr:cNvSpPr/>
      </xdr:nvSpPr>
      <xdr:spPr>
        <a:xfrm>
          <a:off x="596011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127000</xdr:rowOff>
    </xdr:from>
    <xdr:to>
      <xdr:col>54</xdr:col>
      <xdr:colOff>189865</xdr:colOff>
      <xdr:row>41</xdr:row>
      <xdr:rowOff>146050</xdr:rowOff>
    </xdr:to>
    <xdr:cxnSp macro="">
      <xdr:nvCxnSpPr>
        <xdr:cNvPr id="114" name="直線コネクタ 113">
          <a:extLst>
            <a:ext uri="{FF2B5EF4-FFF2-40B4-BE49-F238E27FC236}">
              <a16:creationId xmlns:a16="http://schemas.microsoft.com/office/drawing/2014/main" id="{D17BFC9A-243D-4472-97AB-0E07AC4EC490}"/>
            </a:ext>
          </a:extLst>
        </xdr:cNvPr>
        <xdr:cNvCxnSpPr/>
      </xdr:nvCxnSpPr>
      <xdr:spPr>
        <a:xfrm flipV="1">
          <a:off x="9429115" y="5617210"/>
          <a:ext cx="0" cy="1556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149877</xdr:rowOff>
    </xdr:from>
    <xdr:ext cx="469744" cy="259045"/>
    <xdr:sp macro="" textlink="">
      <xdr:nvSpPr>
        <xdr:cNvPr id="115" name="【図書館】&#10;一人当たり面積最小値テキスト">
          <a:extLst>
            <a:ext uri="{FF2B5EF4-FFF2-40B4-BE49-F238E27FC236}">
              <a16:creationId xmlns:a16="http://schemas.microsoft.com/office/drawing/2014/main" id="{F63E68DB-1A05-4921-BC92-788AC3A6808E}"/>
            </a:ext>
          </a:extLst>
        </xdr:cNvPr>
        <xdr:cNvSpPr txBox="1"/>
      </xdr:nvSpPr>
      <xdr:spPr>
        <a:xfrm>
          <a:off x="9467850" y="717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146050</xdr:rowOff>
    </xdr:from>
    <xdr:to>
      <xdr:col>55</xdr:col>
      <xdr:colOff>88900</xdr:colOff>
      <xdr:row>41</xdr:row>
      <xdr:rowOff>146050</xdr:rowOff>
    </xdr:to>
    <xdr:cxnSp macro="">
      <xdr:nvCxnSpPr>
        <xdr:cNvPr id="116" name="直線コネクタ 115">
          <a:extLst>
            <a:ext uri="{FF2B5EF4-FFF2-40B4-BE49-F238E27FC236}">
              <a16:creationId xmlns:a16="http://schemas.microsoft.com/office/drawing/2014/main" id="{AD5CFFF8-C460-4E19-BE05-05CDD1B12F86}"/>
            </a:ext>
          </a:extLst>
        </xdr:cNvPr>
        <xdr:cNvCxnSpPr/>
      </xdr:nvCxnSpPr>
      <xdr:spPr>
        <a:xfrm>
          <a:off x="9356090" y="717359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73677</xdr:rowOff>
    </xdr:from>
    <xdr:ext cx="469744" cy="259045"/>
    <xdr:sp macro="" textlink="">
      <xdr:nvSpPr>
        <xdr:cNvPr id="117" name="【図書館】&#10;一人当たり面積最大値テキスト">
          <a:extLst>
            <a:ext uri="{FF2B5EF4-FFF2-40B4-BE49-F238E27FC236}">
              <a16:creationId xmlns:a16="http://schemas.microsoft.com/office/drawing/2014/main" id="{B5CA8E2F-42A7-44DD-B2CB-D1CDA93763DB}"/>
            </a:ext>
          </a:extLst>
        </xdr:cNvPr>
        <xdr:cNvSpPr txBox="1"/>
      </xdr:nvSpPr>
      <xdr:spPr>
        <a:xfrm>
          <a:off x="9467850" y="538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127000</xdr:rowOff>
    </xdr:from>
    <xdr:to>
      <xdr:col>55</xdr:col>
      <xdr:colOff>88900</xdr:colOff>
      <xdr:row>32</xdr:row>
      <xdr:rowOff>127000</xdr:rowOff>
    </xdr:to>
    <xdr:cxnSp macro="">
      <xdr:nvCxnSpPr>
        <xdr:cNvPr id="118" name="直線コネクタ 117">
          <a:extLst>
            <a:ext uri="{FF2B5EF4-FFF2-40B4-BE49-F238E27FC236}">
              <a16:creationId xmlns:a16="http://schemas.microsoft.com/office/drawing/2014/main" id="{521DCE0F-62A0-4AE5-989E-A7BDB6B7A626}"/>
            </a:ext>
          </a:extLst>
        </xdr:cNvPr>
        <xdr:cNvCxnSpPr/>
      </xdr:nvCxnSpPr>
      <xdr:spPr>
        <a:xfrm>
          <a:off x="9356090" y="561721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111777</xdr:rowOff>
    </xdr:from>
    <xdr:ext cx="469744" cy="259045"/>
    <xdr:sp macro="" textlink="">
      <xdr:nvSpPr>
        <xdr:cNvPr id="119" name="【図書館】&#10;一人当たり面積平均値テキスト">
          <a:extLst>
            <a:ext uri="{FF2B5EF4-FFF2-40B4-BE49-F238E27FC236}">
              <a16:creationId xmlns:a16="http://schemas.microsoft.com/office/drawing/2014/main" id="{44673A7E-AB07-40AE-90BD-27E2FE385CF3}"/>
            </a:ext>
          </a:extLst>
        </xdr:cNvPr>
        <xdr:cNvSpPr txBox="1"/>
      </xdr:nvSpPr>
      <xdr:spPr>
        <a:xfrm>
          <a:off x="9467850" y="6798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133350</xdr:rowOff>
    </xdr:from>
    <xdr:to>
      <xdr:col>55</xdr:col>
      <xdr:colOff>50800</xdr:colOff>
      <xdr:row>40</xdr:row>
      <xdr:rowOff>63500</xdr:rowOff>
    </xdr:to>
    <xdr:sp macro="" textlink="">
      <xdr:nvSpPr>
        <xdr:cNvPr id="120" name="フローチャート: 判断 119">
          <a:extLst>
            <a:ext uri="{FF2B5EF4-FFF2-40B4-BE49-F238E27FC236}">
              <a16:creationId xmlns:a16="http://schemas.microsoft.com/office/drawing/2014/main" id="{34A05566-F8F2-479E-A4A9-FFFE03907934}"/>
            </a:ext>
          </a:extLst>
        </xdr:cNvPr>
        <xdr:cNvSpPr/>
      </xdr:nvSpPr>
      <xdr:spPr>
        <a:xfrm>
          <a:off x="9394190" y="6816090"/>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133350</xdr:rowOff>
    </xdr:from>
    <xdr:to>
      <xdr:col>50</xdr:col>
      <xdr:colOff>165100</xdr:colOff>
      <xdr:row>40</xdr:row>
      <xdr:rowOff>63500</xdr:rowOff>
    </xdr:to>
    <xdr:sp macro="" textlink="">
      <xdr:nvSpPr>
        <xdr:cNvPr id="121" name="フローチャート: 判断 120">
          <a:extLst>
            <a:ext uri="{FF2B5EF4-FFF2-40B4-BE49-F238E27FC236}">
              <a16:creationId xmlns:a16="http://schemas.microsoft.com/office/drawing/2014/main" id="{D327A7E9-BF56-4332-A917-04CBCA48C304}"/>
            </a:ext>
          </a:extLst>
        </xdr:cNvPr>
        <xdr:cNvSpPr/>
      </xdr:nvSpPr>
      <xdr:spPr>
        <a:xfrm>
          <a:off x="8632190" y="6816090"/>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0</xdr:rowOff>
    </xdr:from>
    <xdr:to>
      <xdr:col>46</xdr:col>
      <xdr:colOff>38100</xdr:colOff>
      <xdr:row>40</xdr:row>
      <xdr:rowOff>101600</xdr:rowOff>
    </xdr:to>
    <xdr:sp macro="" textlink="">
      <xdr:nvSpPr>
        <xdr:cNvPr id="122" name="フローチャート: 判断 121">
          <a:extLst>
            <a:ext uri="{FF2B5EF4-FFF2-40B4-BE49-F238E27FC236}">
              <a16:creationId xmlns:a16="http://schemas.microsoft.com/office/drawing/2014/main" id="{51FE0074-5DB4-4CE1-87BB-A78183F3F441}"/>
            </a:ext>
          </a:extLst>
        </xdr:cNvPr>
        <xdr:cNvSpPr/>
      </xdr:nvSpPr>
      <xdr:spPr>
        <a:xfrm>
          <a:off x="7846060" y="68580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0</xdr:rowOff>
    </xdr:from>
    <xdr:to>
      <xdr:col>41</xdr:col>
      <xdr:colOff>101600</xdr:colOff>
      <xdr:row>40</xdr:row>
      <xdr:rowOff>101600</xdr:rowOff>
    </xdr:to>
    <xdr:sp macro="" textlink="">
      <xdr:nvSpPr>
        <xdr:cNvPr id="123" name="フローチャート: 判断 122">
          <a:extLst>
            <a:ext uri="{FF2B5EF4-FFF2-40B4-BE49-F238E27FC236}">
              <a16:creationId xmlns:a16="http://schemas.microsoft.com/office/drawing/2014/main" id="{A4992974-B056-45AF-89D7-B2801B976401}"/>
            </a:ext>
          </a:extLst>
        </xdr:cNvPr>
        <xdr:cNvSpPr/>
      </xdr:nvSpPr>
      <xdr:spPr>
        <a:xfrm>
          <a:off x="7029450" y="685800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0</xdr:rowOff>
    </xdr:from>
    <xdr:to>
      <xdr:col>36</xdr:col>
      <xdr:colOff>165100</xdr:colOff>
      <xdr:row>40</xdr:row>
      <xdr:rowOff>101600</xdr:rowOff>
    </xdr:to>
    <xdr:sp macro="" textlink="">
      <xdr:nvSpPr>
        <xdr:cNvPr id="124" name="フローチャート: 判断 123">
          <a:extLst>
            <a:ext uri="{FF2B5EF4-FFF2-40B4-BE49-F238E27FC236}">
              <a16:creationId xmlns:a16="http://schemas.microsoft.com/office/drawing/2014/main" id="{409B6D13-0418-4B0B-A0DE-6E9226D6EC21}"/>
            </a:ext>
          </a:extLst>
        </xdr:cNvPr>
        <xdr:cNvSpPr/>
      </xdr:nvSpPr>
      <xdr:spPr>
        <a:xfrm>
          <a:off x="6231890" y="6858000"/>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1B518B17-23AF-4752-883C-6067086A3360}"/>
            </a:ext>
          </a:extLst>
        </xdr:cNvPr>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23A28072-B738-4ADD-84C3-ED561D2436CF}"/>
            </a:ext>
          </a:extLst>
        </xdr:cNvPr>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7A1EFF08-62E1-4576-9B1B-615DF136845C}"/>
            </a:ext>
          </a:extLst>
        </xdr:cNvPr>
        <xdr:cNvSpPr txBox="1"/>
      </xdr:nvSpPr>
      <xdr:spPr>
        <a:xfrm>
          <a:off x="7717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744B7528-8D33-4732-8EFD-BB0CE1B03D38}"/>
            </a:ext>
          </a:extLst>
        </xdr:cNvPr>
        <xdr:cNvSpPr txBox="1"/>
      </xdr:nvSpPr>
      <xdr:spPr>
        <a:xfrm>
          <a:off x="691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27CCD2B3-A7BC-45C0-BDDC-96BA9CDBB06A}"/>
            </a:ext>
          </a:extLst>
        </xdr:cNvPr>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95250</xdr:rowOff>
    </xdr:from>
    <xdr:to>
      <xdr:col>55</xdr:col>
      <xdr:colOff>50800</xdr:colOff>
      <xdr:row>40</xdr:row>
      <xdr:rowOff>25400</xdr:rowOff>
    </xdr:to>
    <xdr:sp macro="" textlink="">
      <xdr:nvSpPr>
        <xdr:cNvPr id="130" name="楕円 129">
          <a:extLst>
            <a:ext uri="{FF2B5EF4-FFF2-40B4-BE49-F238E27FC236}">
              <a16:creationId xmlns:a16="http://schemas.microsoft.com/office/drawing/2014/main" id="{F9944017-86AD-40A3-9EC2-D906C4C2ECD2}"/>
            </a:ext>
          </a:extLst>
        </xdr:cNvPr>
        <xdr:cNvSpPr/>
      </xdr:nvSpPr>
      <xdr:spPr>
        <a:xfrm>
          <a:off x="9394190" y="6777990"/>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118127</xdr:rowOff>
    </xdr:from>
    <xdr:ext cx="469744" cy="259045"/>
    <xdr:sp macro="" textlink="">
      <xdr:nvSpPr>
        <xdr:cNvPr id="131" name="【図書館】&#10;一人当たり面積該当値テキスト">
          <a:extLst>
            <a:ext uri="{FF2B5EF4-FFF2-40B4-BE49-F238E27FC236}">
              <a16:creationId xmlns:a16="http://schemas.microsoft.com/office/drawing/2014/main" id="{6404D874-695C-42C1-AC01-8F990E832E84}"/>
            </a:ext>
          </a:extLst>
        </xdr:cNvPr>
        <xdr:cNvSpPr txBox="1"/>
      </xdr:nvSpPr>
      <xdr:spPr>
        <a:xfrm>
          <a:off x="9467850" y="663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82550</xdr:rowOff>
    </xdr:from>
    <xdr:to>
      <xdr:col>50</xdr:col>
      <xdr:colOff>165100</xdr:colOff>
      <xdr:row>40</xdr:row>
      <xdr:rowOff>12700</xdr:rowOff>
    </xdr:to>
    <xdr:sp macro="" textlink="">
      <xdr:nvSpPr>
        <xdr:cNvPr id="132" name="楕円 131">
          <a:extLst>
            <a:ext uri="{FF2B5EF4-FFF2-40B4-BE49-F238E27FC236}">
              <a16:creationId xmlns:a16="http://schemas.microsoft.com/office/drawing/2014/main" id="{CBBC8568-98DE-4CB7-9F47-AE1D00220346}"/>
            </a:ext>
          </a:extLst>
        </xdr:cNvPr>
        <xdr:cNvSpPr/>
      </xdr:nvSpPr>
      <xdr:spPr>
        <a:xfrm>
          <a:off x="8632190" y="677100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133350</xdr:rowOff>
    </xdr:from>
    <xdr:to>
      <xdr:col>55</xdr:col>
      <xdr:colOff>0</xdr:colOff>
      <xdr:row>39</xdr:row>
      <xdr:rowOff>146050</xdr:rowOff>
    </xdr:to>
    <xdr:cxnSp macro="">
      <xdr:nvCxnSpPr>
        <xdr:cNvPr id="133" name="直線コネクタ 132">
          <a:extLst>
            <a:ext uri="{FF2B5EF4-FFF2-40B4-BE49-F238E27FC236}">
              <a16:creationId xmlns:a16="http://schemas.microsoft.com/office/drawing/2014/main" id="{F5DC3ACD-419E-4603-AE8F-312A5F11ADBF}"/>
            </a:ext>
          </a:extLst>
        </xdr:cNvPr>
        <xdr:cNvCxnSpPr/>
      </xdr:nvCxnSpPr>
      <xdr:spPr>
        <a:xfrm>
          <a:off x="8686800" y="6816090"/>
          <a:ext cx="742950" cy="1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82550</xdr:rowOff>
    </xdr:from>
    <xdr:to>
      <xdr:col>46</xdr:col>
      <xdr:colOff>38100</xdr:colOff>
      <xdr:row>40</xdr:row>
      <xdr:rowOff>12700</xdr:rowOff>
    </xdr:to>
    <xdr:sp macro="" textlink="">
      <xdr:nvSpPr>
        <xdr:cNvPr id="134" name="楕円 133">
          <a:extLst>
            <a:ext uri="{FF2B5EF4-FFF2-40B4-BE49-F238E27FC236}">
              <a16:creationId xmlns:a16="http://schemas.microsoft.com/office/drawing/2014/main" id="{59CCE3C7-5FDC-4E9A-8902-1155FF8E1E55}"/>
            </a:ext>
          </a:extLst>
        </xdr:cNvPr>
        <xdr:cNvSpPr/>
      </xdr:nvSpPr>
      <xdr:spPr>
        <a:xfrm>
          <a:off x="7846060" y="677100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133350</xdr:rowOff>
    </xdr:from>
    <xdr:to>
      <xdr:col>50</xdr:col>
      <xdr:colOff>114300</xdr:colOff>
      <xdr:row>39</xdr:row>
      <xdr:rowOff>133350</xdr:rowOff>
    </xdr:to>
    <xdr:cxnSp macro="">
      <xdr:nvCxnSpPr>
        <xdr:cNvPr id="135" name="直線コネクタ 134">
          <a:extLst>
            <a:ext uri="{FF2B5EF4-FFF2-40B4-BE49-F238E27FC236}">
              <a16:creationId xmlns:a16="http://schemas.microsoft.com/office/drawing/2014/main" id="{F32D6696-231F-4A5E-98E7-460059064089}"/>
            </a:ext>
          </a:extLst>
        </xdr:cNvPr>
        <xdr:cNvCxnSpPr/>
      </xdr:nvCxnSpPr>
      <xdr:spPr>
        <a:xfrm>
          <a:off x="7889240" y="681609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57150</xdr:rowOff>
    </xdr:from>
    <xdr:to>
      <xdr:col>41</xdr:col>
      <xdr:colOff>101600</xdr:colOff>
      <xdr:row>39</xdr:row>
      <xdr:rowOff>158750</xdr:rowOff>
    </xdr:to>
    <xdr:sp macro="" textlink="">
      <xdr:nvSpPr>
        <xdr:cNvPr id="136" name="楕円 135">
          <a:extLst>
            <a:ext uri="{FF2B5EF4-FFF2-40B4-BE49-F238E27FC236}">
              <a16:creationId xmlns:a16="http://schemas.microsoft.com/office/drawing/2014/main" id="{D3571661-5A19-48A5-B13A-AA6636DF1446}"/>
            </a:ext>
          </a:extLst>
        </xdr:cNvPr>
        <xdr:cNvSpPr/>
      </xdr:nvSpPr>
      <xdr:spPr>
        <a:xfrm>
          <a:off x="7029450" y="6739890"/>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107950</xdr:rowOff>
    </xdr:from>
    <xdr:to>
      <xdr:col>45</xdr:col>
      <xdr:colOff>177800</xdr:colOff>
      <xdr:row>39</xdr:row>
      <xdr:rowOff>133350</xdr:rowOff>
    </xdr:to>
    <xdr:cxnSp macro="">
      <xdr:nvCxnSpPr>
        <xdr:cNvPr id="137" name="直線コネクタ 136">
          <a:extLst>
            <a:ext uri="{FF2B5EF4-FFF2-40B4-BE49-F238E27FC236}">
              <a16:creationId xmlns:a16="http://schemas.microsoft.com/office/drawing/2014/main" id="{FD586AD2-005B-4358-82EB-5FD2971F8865}"/>
            </a:ext>
          </a:extLst>
        </xdr:cNvPr>
        <xdr:cNvCxnSpPr/>
      </xdr:nvCxnSpPr>
      <xdr:spPr>
        <a:xfrm>
          <a:off x="7084060" y="6792595"/>
          <a:ext cx="805180" cy="2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44450</xdr:rowOff>
    </xdr:from>
    <xdr:to>
      <xdr:col>36</xdr:col>
      <xdr:colOff>165100</xdr:colOff>
      <xdr:row>39</xdr:row>
      <xdr:rowOff>146050</xdr:rowOff>
    </xdr:to>
    <xdr:sp macro="" textlink="">
      <xdr:nvSpPr>
        <xdr:cNvPr id="138" name="楕円 137">
          <a:extLst>
            <a:ext uri="{FF2B5EF4-FFF2-40B4-BE49-F238E27FC236}">
              <a16:creationId xmlns:a16="http://schemas.microsoft.com/office/drawing/2014/main" id="{D32F2257-7781-4FBE-B0B5-EB7EFEF6A641}"/>
            </a:ext>
          </a:extLst>
        </xdr:cNvPr>
        <xdr:cNvSpPr/>
      </xdr:nvSpPr>
      <xdr:spPr>
        <a:xfrm>
          <a:off x="6231890" y="6732905"/>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95250</xdr:rowOff>
    </xdr:from>
    <xdr:to>
      <xdr:col>41</xdr:col>
      <xdr:colOff>50800</xdr:colOff>
      <xdr:row>39</xdr:row>
      <xdr:rowOff>107950</xdr:rowOff>
    </xdr:to>
    <xdr:cxnSp macro="">
      <xdr:nvCxnSpPr>
        <xdr:cNvPr id="139" name="直線コネクタ 138">
          <a:extLst>
            <a:ext uri="{FF2B5EF4-FFF2-40B4-BE49-F238E27FC236}">
              <a16:creationId xmlns:a16="http://schemas.microsoft.com/office/drawing/2014/main" id="{687CE565-5417-4B55-99C1-A7D402D87EF8}"/>
            </a:ext>
          </a:extLst>
        </xdr:cNvPr>
        <xdr:cNvCxnSpPr/>
      </xdr:nvCxnSpPr>
      <xdr:spPr>
        <a:xfrm>
          <a:off x="6286500" y="6777990"/>
          <a:ext cx="797560" cy="1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54627</xdr:rowOff>
    </xdr:from>
    <xdr:ext cx="469744" cy="259045"/>
    <xdr:sp macro="" textlink="">
      <xdr:nvSpPr>
        <xdr:cNvPr id="140" name="n_1aveValue【図書館】&#10;一人当たり面積">
          <a:extLst>
            <a:ext uri="{FF2B5EF4-FFF2-40B4-BE49-F238E27FC236}">
              <a16:creationId xmlns:a16="http://schemas.microsoft.com/office/drawing/2014/main" id="{635023A3-2F55-4CDE-A104-CB34250CCA52}"/>
            </a:ext>
          </a:extLst>
        </xdr:cNvPr>
        <xdr:cNvSpPr txBox="1"/>
      </xdr:nvSpPr>
      <xdr:spPr>
        <a:xfrm>
          <a:off x="8454467" y="691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92727</xdr:rowOff>
    </xdr:from>
    <xdr:ext cx="469744" cy="259045"/>
    <xdr:sp macro="" textlink="">
      <xdr:nvSpPr>
        <xdr:cNvPr id="141" name="n_2aveValue【図書館】&#10;一人当たり面積">
          <a:extLst>
            <a:ext uri="{FF2B5EF4-FFF2-40B4-BE49-F238E27FC236}">
              <a16:creationId xmlns:a16="http://schemas.microsoft.com/office/drawing/2014/main" id="{DC96A017-BCD5-441C-B5FD-0CE74E84CAD8}"/>
            </a:ext>
          </a:extLst>
        </xdr:cNvPr>
        <xdr:cNvSpPr txBox="1"/>
      </xdr:nvSpPr>
      <xdr:spPr>
        <a:xfrm>
          <a:off x="7673417" y="6954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92727</xdr:rowOff>
    </xdr:from>
    <xdr:ext cx="469744" cy="259045"/>
    <xdr:sp macro="" textlink="">
      <xdr:nvSpPr>
        <xdr:cNvPr id="142" name="n_3aveValue【図書館】&#10;一人当たり面積">
          <a:extLst>
            <a:ext uri="{FF2B5EF4-FFF2-40B4-BE49-F238E27FC236}">
              <a16:creationId xmlns:a16="http://schemas.microsoft.com/office/drawing/2014/main" id="{B11D34A5-E4E2-4FE1-BBAF-72744FCE1A8D}"/>
            </a:ext>
          </a:extLst>
        </xdr:cNvPr>
        <xdr:cNvSpPr txBox="1"/>
      </xdr:nvSpPr>
      <xdr:spPr>
        <a:xfrm>
          <a:off x="6866332" y="6954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92727</xdr:rowOff>
    </xdr:from>
    <xdr:ext cx="469744" cy="259045"/>
    <xdr:sp macro="" textlink="">
      <xdr:nvSpPr>
        <xdr:cNvPr id="143" name="n_4aveValue【図書館】&#10;一人当たり面積">
          <a:extLst>
            <a:ext uri="{FF2B5EF4-FFF2-40B4-BE49-F238E27FC236}">
              <a16:creationId xmlns:a16="http://schemas.microsoft.com/office/drawing/2014/main" id="{59D78BDE-9DE9-4E86-A769-4B4C4A999EF3}"/>
            </a:ext>
          </a:extLst>
        </xdr:cNvPr>
        <xdr:cNvSpPr txBox="1"/>
      </xdr:nvSpPr>
      <xdr:spPr>
        <a:xfrm>
          <a:off x="6068772" y="6954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29227</xdr:rowOff>
    </xdr:from>
    <xdr:ext cx="469744" cy="259045"/>
    <xdr:sp macro="" textlink="">
      <xdr:nvSpPr>
        <xdr:cNvPr id="144" name="n_1mainValue【図書館】&#10;一人当たり面積">
          <a:extLst>
            <a:ext uri="{FF2B5EF4-FFF2-40B4-BE49-F238E27FC236}">
              <a16:creationId xmlns:a16="http://schemas.microsoft.com/office/drawing/2014/main" id="{D6A084B5-232F-4F34-B4D9-D35E1E15534A}"/>
            </a:ext>
          </a:extLst>
        </xdr:cNvPr>
        <xdr:cNvSpPr txBox="1"/>
      </xdr:nvSpPr>
      <xdr:spPr>
        <a:xfrm>
          <a:off x="8454467" y="6542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29227</xdr:rowOff>
    </xdr:from>
    <xdr:ext cx="469744" cy="259045"/>
    <xdr:sp macro="" textlink="">
      <xdr:nvSpPr>
        <xdr:cNvPr id="145" name="n_2mainValue【図書館】&#10;一人当たり面積">
          <a:extLst>
            <a:ext uri="{FF2B5EF4-FFF2-40B4-BE49-F238E27FC236}">
              <a16:creationId xmlns:a16="http://schemas.microsoft.com/office/drawing/2014/main" id="{94829E60-8C01-412F-9E94-10A3DECF7997}"/>
            </a:ext>
          </a:extLst>
        </xdr:cNvPr>
        <xdr:cNvSpPr txBox="1"/>
      </xdr:nvSpPr>
      <xdr:spPr>
        <a:xfrm>
          <a:off x="7673417" y="6542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3827</xdr:rowOff>
    </xdr:from>
    <xdr:ext cx="469744" cy="259045"/>
    <xdr:sp macro="" textlink="">
      <xdr:nvSpPr>
        <xdr:cNvPr id="146" name="n_3mainValue【図書館】&#10;一人当たり面積">
          <a:extLst>
            <a:ext uri="{FF2B5EF4-FFF2-40B4-BE49-F238E27FC236}">
              <a16:creationId xmlns:a16="http://schemas.microsoft.com/office/drawing/2014/main" id="{B7DB2492-8300-4FE7-BBBD-69B50B367BF9}"/>
            </a:ext>
          </a:extLst>
        </xdr:cNvPr>
        <xdr:cNvSpPr txBox="1"/>
      </xdr:nvSpPr>
      <xdr:spPr>
        <a:xfrm>
          <a:off x="6866332" y="6520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162577</xdr:rowOff>
    </xdr:from>
    <xdr:ext cx="469744" cy="259045"/>
    <xdr:sp macro="" textlink="">
      <xdr:nvSpPr>
        <xdr:cNvPr id="147" name="n_4mainValue【図書館】&#10;一人当たり面積">
          <a:extLst>
            <a:ext uri="{FF2B5EF4-FFF2-40B4-BE49-F238E27FC236}">
              <a16:creationId xmlns:a16="http://schemas.microsoft.com/office/drawing/2014/main" id="{C7467620-36FF-4DE6-AA30-80160E3CA81F}"/>
            </a:ext>
          </a:extLst>
        </xdr:cNvPr>
        <xdr:cNvSpPr txBox="1"/>
      </xdr:nvSpPr>
      <xdr:spPr>
        <a:xfrm>
          <a:off x="6068772" y="6508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C5A561D2-81EF-4F33-BDB4-506943D209A7}"/>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3A3F4A4B-0366-4A53-A2B2-AAE764002607}"/>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9385E537-C4AB-43ED-9610-B35E7ACE9150}"/>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8B104F17-EC2D-49A1-BEEB-0DB9F3B1E6BC}"/>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2388293-E89B-4327-A718-AC4B234BB88B}"/>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5D5081CE-9F86-43A7-8253-31DA97F89A11}"/>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CA44D8FA-397E-4425-926D-5E85252AA3BB}"/>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662A442B-1614-40DA-A23F-ED35B2698FB3}"/>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953FE467-24E1-4A3C-8AFB-DC43653A9374}"/>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CFC77A05-060A-45D6-A47D-6324CCE6E162}"/>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901CA3AB-C585-4916-8524-1D0B168120D2}"/>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502FE76A-4A85-424E-AEE9-D208E55CB1BD}"/>
            </a:ext>
          </a:extLst>
        </xdr:cNvPr>
        <xdr:cNvCxnSpPr/>
      </xdr:nvCxnSpPr>
      <xdr:spPr>
        <a:xfrm>
          <a:off x="68580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3B52C767-158F-4795-9E6F-F6E26685A918}"/>
            </a:ext>
          </a:extLst>
        </xdr:cNvPr>
        <xdr:cNvSpPr txBox="1"/>
      </xdr:nvSpPr>
      <xdr:spPr>
        <a:xfrm>
          <a:off x="273866"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9B1917FA-BD8D-4BE7-9729-37C94ECFFC5E}"/>
            </a:ext>
          </a:extLst>
        </xdr:cNvPr>
        <xdr:cNvCxnSpPr/>
      </xdr:nvCxnSpPr>
      <xdr:spPr>
        <a:xfrm>
          <a:off x="68580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7709E30E-EBBB-4D9C-A1A1-1F21D51AC8CB}"/>
            </a:ext>
          </a:extLst>
        </xdr:cNvPr>
        <xdr:cNvSpPr txBox="1"/>
      </xdr:nvSpPr>
      <xdr:spPr>
        <a:xfrm>
          <a:off x="343701" y="1063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BAC65FA9-BE7B-46CE-B805-C4871E76D507}"/>
            </a:ext>
          </a:extLst>
        </xdr:cNvPr>
        <xdr:cNvCxnSpPr/>
      </xdr:nvCxnSpPr>
      <xdr:spPr>
        <a:xfrm>
          <a:off x="68580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C7C95334-9BE5-4387-A9BB-78192599479D}"/>
            </a:ext>
          </a:extLst>
        </xdr:cNvPr>
        <xdr:cNvSpPr txBox="1"/>
      </xdr:nvSpPr>
      <xdr:spPr>
        <a:xfrm>
          <a:off x="343701" y="10304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CA47C359-71B1-4048-AE54-5F1C72E8F899}"/>
            </a:ext>
          </a:extLst>
        </xdr:cNvPr>
        <xdr:cNvCxnSpPr/>
      </xdr:nvCxnSpPr>
      <xdr:spPr>
        <a:xfrm>
          <a:off x="68580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3AADC4DC-69B2-4F9E-86C1-5F12C5F7D89B}"/>
            </a:ext>
          </a:extLst>
        </xdr:cNvPr>
        <xdr:cNvSpPr txBox="1"/>
      </xdr:nvSpPr>
      <xdr:spPr>
        <a:xfrm>
          <a:off x="34370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83AFB870-3198-4204-8749-723CF793FAF3}"/>
            </a:ext>
          </a:extLst>
        </xdr:cNvPr>
        <xdr:cNvCxnSpPr/>
      </xdr:nvCxnSpPr>
      <xdr:spPr>
        <a:xfrm>
          <a:off x="68580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9B2CA61-80A9-4A98-B15B-319BCD070D69}"/>
            </a:ext>
          </a:extLst>
        </xdr:cNvPr>
        <xdr:cNvSpPr txBox="1"/>
      </xdr:nvSpPr>
      <xdr:spPr>
        <a:xfrm>
          <a:off x="343701" y="965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699576F0-C6C5-4D25-8CDC-4EE613AC7C66}"/>
            </a:ext>
          </a:extLst>
        </xdr:cNvPr>
        <xdr:cNvCxnSpPr/>
      </xdr:nvCxnSpPr>
      <xdr:spPr>
        <a:xfrm>
          <a:off x="68580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5D7708F8-4736-495D-8FB5-65EEAE00E3FA}"/>
            </a:ext>
          </a:extLst>
        </xdr:cNvPr>
        <xdr:cNvSpPr txBox="1"/>
      </xdr:nvSpPr>
      <xdr:spPr>
        <a:xfrm>
          <a:off x="386866" y="932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7A65ACC1-7BC7-49C6-944F-57BD71CE69D1}"/>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2C50B6C9-14B7-4805-B6EF-E413B2389BBC}"/>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166551</xdr:rowOff>
    </xdr:from>
    <xdr:to>
      <xdr:col>24</xdr:col>
      <xdr:colOff>62865</xdr:colOff>
      <xdr:row>64</xdr:row>
      <xdr:rowOff>130628</xdr:rowOff>
    </xdr:to>
    <xdr:cxnSp macro="">
      <xdr:nvCxnSpPr>
        <xdr:cNvPr id="173" name="直線コネクタ 172">
          <a:extLst>
            <a:ext uri="{FF2B5EF4-FFF2-40B4-BE49-F238E27FC236}">
              <a16:creationId xmlns:a16="http://schemas.microsoft.com/office/drawing/2014/main" id="{B8B27479-F510-4E1E-BB9B-FE0545E73E63}"/>
            </a:ext>
          </a:extLst>
        </xdr:cNvPr>
        <xdr:cNvCxnSpPr/>
      </xdr:nvCxnSpPr>
      <xdr:spPr>
        <a:xfrm flipV="1">
          <a:off x="4173855" y="9771561"/>
          <a:ext cx="0" cy="1335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4" name="【体育館・プール】&#10;有形固定資産減価償却率最小値テキスト">
          <a:extLst>
            <a:ext uri="{FF2B5EF4-FFF2-40B4-BE49-F238E27FC236}">
              <a16:creationId xmlns:a16="http://schemas.microsoft.com/office/drawing/2014/main" id="{7F1C2E43-6263-4DB0-A9E2-8B81972FEAEB}"/>
            </a:ext>
          </a:extLst>
        </xdr:cNvPr>
        <xdr:cNvSpPr txBox="1"/>
      </xdr:nvSpPr>
      <xdr:spPr>
        <a:xfrm>
          <a:off x="4212590" y="1110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5" name="直線コネクタ 174">
          <a:extLst>
            <a:ext uri="{FF2B5EF4-FFF2-40B4-BE49-F238E27FC236}">
              <a16:creationId xmlns:a16="http://schemas.microsoft.com/office/drawing/2014/main" id="{A0E79610-794B-451E-9B71-7DADC7AF9D3E}"/>
            </a:ext>
          </a:extLst>
        </xdr:cNvPr>
        <xdr:cNvCxnSpPr/>
      </xdr:nvCxnSpPr>
      <xdr:spPr>
        <a:xfrm>
          <a:off x="4112260" y="111072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113228</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80890045-E4B4-442D-B587-BD793838C956}"/>
            </a:ext>
          </a:extLst>
        </xdr:cNvPr>
        <xdr:cNvSpPr txBox="1"/>
      </xdr:nvSpPr>
      <xdr:spPr>
        <a:xfrm>
          <a:off x="4212590" y="9542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166551</xdr:rowOff>
    </xdr:from>
    <xdr:to>
      <xdr:col>24</xdr:col>
      <xdr:colOff>152400</xdr:colOff>
      <xdr:row>56</xdr:row>
      <xdr:rowOff>166551</xdr:rowOff>
    </xdr:to>
    <xdr:cxnSp macro="">
      <xdr:nvCxnSpPr>
        <xdr:cNvPr id="177" name="直線コネクタ 176">
          <a:extLst>
            <a:ext uri="{FF2B5EF4-FFF2-40B4-BE49-F238E27FC236}">
              <a16:creationId xmlns:a16="http://schemas.microsoft.com/office/drawing/2014/main" id="{BCD3CB58-9198-41F4-A77A-826E85298825}"/>
            </a:ext>
          </a:extLst>
        </xdr:cNvPr>
        <xdr:cNvCxnSpPr/>
      </xdr:nvCxnSpPr>
      <xdr:spPr>
        <a:xfrm>
          <a:off x="4112260" y="977156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51724</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E13B5900-5C2B-4DD7-8487-7B5999FAFB2E}"/>
            </a:ext>
          </a:extLst>
        </xdr:cNvPr>
        <xdr:cNvSpPr txBox="1"/>
      </xdr:nvSpPr>
      <xdr:spPr>
        <a:xfrm>
          <a:off x="4212590" y="103425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73297</xdr:rowOff>
    </xdr:from>
    <xdr:to>
      <xdr:col>24</xdr:col>
      <xdr:colOff>114300</xdr:colOff>
      <xdr:row>61</xdr:row>
      <xdr:rowOff>3447</xdr:rowOff>
    </xdr:to>
    <xdr:sp macro="" textlink="">
      <xdr:nvSpPr>
        <xdr:cNvPr id="179" name="フローチャート: 判断 178">
          <a:extLst>
            <a:ext uri="{FF2B5EF4-FFF2-40B4-BE49-F238E27FC236}">
              <a16:creationId xmlns:a16="http://schemas.microsoft.com/office/drawing/2014/main" id="{CB61A717-F3BB-4E05-BF07-5C9849DBE5FF}"/>
            </a:ext>
          </a:extLst>
        </xdr:cNvPr>
        <xdr:cNvSpPr/>
      </xdr:nvSpPr>
      <xdr:spPr>
        <a:xfrm>
          <a:off x="4131310" y="10360297"/>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70031</xdr:rowOff>
    </xdr:from>
    <xdr:to>
      <xdr:col>20</xdr:col>
      <xdr:colOff>38100</xdr:colOff>
      <xdr:row>61</xdr:row>
      <xdr:rowOff>181</xdr:rowOff>
    </xdr:to>
    <xdr:sp macro="" textlink="">
      <xdr:nvSpPr>
        <xdr:cNvPr id="180" name="フローチャート: 判断 179">
          <a:extLst>
            <a:ext uri="{FF2B5EF4-FFF2-40B4-BE49-F238E27FC236}">
              <a16:creationId xmlns:a16="http://schemas.microsoft.com/office/drawing/2014/main" id="{2EBE9246-027A-4CEB-ACF5-5B4A12867D82}"/>
            </a:ext>
          </a:extLst>
        </xdr:cNvPr>
        <xdr:cNvSpPr/>
      </xdr:nvSpPr>
      <xdr:spPr>
        <a:xfrm>
          <a:off x="3388360" y="1035512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109220</xdr:rowOff>
    </xdr:from>
    <xdr:to>
      <xdr:col>15</xdr:col>
      <xdr:colOff>101600</xdr:colOff>
      <xdr:row>61</xdr:row>
      <xdr:rowOff>39370</xdr:rowOff>
    </xdr:to>
    <xdr:sp macro="" textlink="">
      <xdr:nvSpPr>
        <xdr:cNvPr id="181" name="フローチャート: 判断 180">
          <a:extLst>
            <a:ext uri="{FF2B5EF4-FFF2-40B4-BE49-F238E27FC236}">
              <a16:creationId xmlns:a16="http://schemas.microsoft.com/office/drawing/2014/main" id="{CBB6AE7E-61A9-4386-A1EF-D8A7A1CF7F1E}"/>
            </a:ext>
          </a:extLst>
        </xdr:cNvPr>
        <xdr:cNvSpPr/>
      </xdr:nvSpPr>
      <xdr:spPr>
        <a:xfrm>
          <a:off x="2571750" y="1039431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119017</xdr:rowOff>
    </xdr:from>
    <xdr:to>
      <xdr:col>10</xdr:col>
      <xdr:colOff>165100</xdr:colOff>
      <xdr:row>61</xdr:row>
      <xdr:rowOff>49167</xdr:rowOff>
    </xdr:to>
    <xdr:sp macro="" textlink="">
      <xdr:nvSpPr>
        <xdr:cNvPr id="182" name="フローチャート: 判断 181">
          <a:extLst>
            <a:ext uri="{FF2B5EF4-FFF2-40B4-BE49-F238E27FC236}">
              <a16:creationId xmlns:a16="http://schemas.microsoft.com/office/drawing/2014/main" id="{844FB7EC-7D23-43F0-B63B-B6D2CDCCC46A}"/>
            </a:ext>
          </a:extLst>
        </xdr:cNvPr>
        <xdr:cNvSpPr/>
      </xdr:nvSpPr>
      <xdr:spPr>
        <a:xfrm>
          <a:off x="1774190" y="10407922"/>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89626</xdr:rowOff>
    </xdr:from>
    <xdr:to>
      <xdr:col>6</xdr:col>
      <xdr:colOff>38100</xdr:colOff>
      <xdr:row>61</xdr:row>
      <xdr:rowOff>19776</xdr:rowOff>
    </xdr:to>
    <xdr:sp macro="" textlink="">
      <xdr:nvSpPr>
        <xdr:cNvPr id="183" name="フローチャート: 判断 182">
          <a:extLst>
            <a:ext uri="{FF2B5EF4-FFF2-40B4-BE49-F238E27FC236}">
              <a16:creationId xmlns:a16="http://schemas.microsoft.com/office/drawing/2014/main" id="{8B201A6C-F2F9-4E2D-AF8D-F3353973546C}"/>
            </a:ext>
          </a:extLst>
        </xdr:cNvPr>
        <xdr:cNvSpPr/>
      </xdr:nvSpPr>
      <xdr:spPr>
        <a:xfrm>
          <a:off x="988060" y="10380436"/>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887345A-A46D-4439-AF89-2CE7960A38B1}"/>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863AB1B0-7373-48A4-9CE6-7945A4F1E4E6}"/>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8D1E74DD-E1BC-43BC-A803-89D21534F359}"/>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A41446A-855F-4B9E-B3CE-17D5D8904BBF}"/>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380E44FA-4DCF-48E7-AE2C-C2CA452CF727}"/>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61867</xdr:rowOff>
    </xdr:from>
    <xdr:to>
      <xdr:col>24</xdr:col>
      <xdr:colOff>114300</xdr:colOff>
      <xdr:row>57</xdr:row>
      <xdr:rowOff>163467</xdr:rowOff>
    </xdr:to>
    <xdr:sp macro="" textlink="">
      <xdr:nvSpPr>
        <xdr:cNvPr id="189" name="楕円 188">
          <a:extLst>
            <a:ext uri="{FF2B5EF4-FFF2-40B4-BE49-F238E27FC236}">
              <a16:creationId xmlns:a16="http://schemas.microsoft.com/office/drawing/2014/main" id="{18DCDA78-A140-41ED-9CE0-61CCE24265D2}"/>
            </a:ext>
          </a:extLst>
        </xdr:cNvPr>
        <xdr:cNvSpPr/>
      </xdr:nvSpPr>
      <xdr:spPr>
        <a:xfrm>
          <a:off x="4131310" y="9830707"/>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148244</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2D89337A-F548-453A-88A7-DD3C8CCBF7A1}"/>
            </a:ext>
          </a:extLst>
        </xdr:cNvPr>
        <xdr:cNvSpPr txBox="1"/>
      </xdr:nvSpPr>
      <xdr:spPr>
        <a:xfrm>
          <a:off x="4212590" y="9747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27577</xdr:rowOff>
    </xdr:from>
    <xdr:to>
      <xdr:col>20</xdr:col>
      <xdr:colOff>38100</xdr:colOff>
      <xdr:row>57</xdr:row>
      <xdr:rowOff>129177</xdr:rowOff>
    </xdr:to>
    <xdr:sp macro="" textlink="">
      <xdr:nvSpPr>
        <xdr:cNvPr id="191" name="楕円 190">
          <a:extLst>
            <a:ext uri="{FF2B5EF4-FFF2-40B4-BE49-F238E27FC236}">
              <a16:creationId xmlns:a16="http://schemas.microsoft.com/office/drawing/2014/main" id="{9956F82E-1CC2-4844-8CF3-7F9A2C9CFF56}"/>
            </a:ext>
          </a:extLst>
        </xdr:cNvPr>
        <xdr:cNvSpPr/>
      </xdr:nvSpPr>
      <xdr:spPr>
        <a:xfrm>
          <a:off x="3388360" y="9798322"/>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78377</xdr:rowOff>
    </xdr:from>
    <xdr:to>
      <xdr:col>24</xdr:col>
      <xdr:colOff>63500</xdr:colOff>
      <xdr:row>57</xdr:row>
      <xdr:rowOff>112667</xdr:rowOff>
    </xdr:to>
    <xdr:cxnSp macro="">
      <xdr:nvCxnSpPr>
        <xdr:cNvPr id="192" name="直線コネクタ 191">
          <a:extLst>
            <a:ext uri="{FF2B5EF4-FFF2-40B4-BE49-F238E27FC236}">
              <a16:creationId xmlns:a16="http://schemas.microsoft.com/office/drawing/2014/main" id="{311F837D-4BBE-4335-AC72-300944B5034A}"/>
            </a:ext>
          </a:extLst>
        </xdr:cNvPr>
        <xdr:cNvCxnSpPr/>
      </xdr:nvCxnSpPr>
      <xdr:spPr>
        <a:xfrm>
          <a:off x="3431540" y="9851027"/>
          <a:ext cx="74295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161472</xdr:rowOff>
    </xdr:from>
    <xdr:to>
      <xdr:col>15</xdr:col>
      <xdr:colOff>101600</xdr:colOff>
      <xdr:row>57</xdr:row>
      <xdr:rowOff>91622</xdr:rowOff>
    </xdr:to>
    <xdr:sp macro="" textlink="">
      <xdr:nvSpPr>
        <xdr:cNvPr id="193" name="楕円 192">
          <a:extLst>
            <a:ext uri="{FF2B5EF4-FFF2-40B4-BE49-F238E27FC236}">
              <a16:creationId xmlns:a16="http://schemas.microsoft.com/office/drawing/2014/main" id="{496FE6EE-B806-487D-A5A6-539FE0FBEFE6}"/>
            </a:ext>
          </a:extLst>
        </xdr:cNvPr>
        <xdr:cNvSpPr/>
      </xdr:nvSpPr>
      <xdr:spPr>
        <a:xfrm>
          <a:off x="2571750" y="9764577"/>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40822</xdr:rowOff>
    </xdr:from>
    <xdr:to>
      <xdr:col>19</xdr:col>
      <xdr:colOff>177800</xdr:colOff>
      <xdr:row>57</xdr:row>
      <xdr:rowOff>78377</xdr:rowOff>
    </xdr:to>
    <xdr:cxnSp macro="">
      <xdr:nvCxnSpPr>
        <xdr:cNvPr id="194" name="直線コネクタ 193">
          <a:extLst>
            <a:ext uri="{FF2B5EF4-FFF2-40B4-BE49-F238E27FC236}">
              <a16:creationId xmlns:a16="http://schemas.microsoft.com/office/drawing/2014/main" id="{128711E5-E6AA-43F5-906D-3E89952ADB05}"/>
            </a:ext>
          </a:extLst>
        </xdr:cNvPr>
        <xdr:cNvCxnSpPr/>
      </xdr:nvCxnSpPr>
      <xdr:spPr>
        <a:xfrm>
          <a:off x="2626360" y="9813472"/>
          <a:ext cx="80518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74930</xdr:rowOff>
    </xdr:from>
    <xdr:to>
      <xdr:col>10</xdr:col>
      <xdr:colOff>165100</xdr:colOff>
      <xdr:row>57</xdr:row>
      <xdr:rowOff>5080</xdr:rowOff>
    </xdr:to>
    <xdr:sp macro="" textlink="">
      <xdr:nvSpPr>
        <xdr:cNvPr id="195" name="楕円 194">
          <a:extLst>
            <a:ext uri="{FF2B5EF4-FFF2-40B4-BE49-F238E27FC236}">
              <a16:creationId xmlns:a16="http://schemas.microsoft.com/office/drawing/2014/main" id="{9C293AD7-D41F-42C0-9B18-D7379190707D}"/>
            </a:ext>
          </a:extLst>
        </xdr:cNvPr>
        <xdr:cNvSpPr/>
      </xdr:nvSpPr>
      <xdr:spPr>
        <a:xfrm>
          <a:off x="1774190" y="967613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125730</xdr:rowOff>
    </xdr:from>
    <xdr:to>
      <xdr:col>15</xdr:col>
      <xdr:colOff>50800</xdr:colOff>
      <xdr:row>57</xdr:row>
      <xdr:rowOff>40822</xdr:rowOff>
    </xdr:to>
    <xdr:cxnSp macro="">
      <xdr:nvCxnSpPr>
        <xdr:cNvPr id="196" name="直線コネクタ 195">
          <a:extLst>
            <a:ext uri="{FF2B5EF4-FFF2-40B4-BE49-F238E27FC236}">
              <a16:creationId xmlns:a16="http://schemas.microsoft.com/office/drawing/2014/main" id="{B321DB7D-0C18-4682-8AD3-8DA18D1DBAFE}"/>
            </a:ext>
          </a:extLst>
        </xdr:cNvPr>
        <xdr:cNvCxnSpPr/>
      </xdr:nvCxnSpPr>
      <xdr:spPr>
        <a:xfrm>
          <a:off x="1828800" y="9730740"/>
          <a:ext cx="797560" cy="8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39007</xdr:rowOff>
    </xdr:from>
    <xdr:to>
      <xdr:col>6</xdr:col>
      <xdr:colOff>38100</xdr:colOff>
      <xdr:row>56</xdr:row>
      <xdr:rowOff>140607</xdr:rowOff>
    </xdr:to>
    <xdr:sp macro="" textlink="">
      <xdr:nvSpPr>
        <xdr:cNvPr id="197" name="楕円 196">
          <a:extLst>
            <a:ext uri="{FF2B5EF4-FFF2-40B4-BE49-F238E27FC236}">
              <a16:creationId xmlns:a16="http://schemas.microsoft.com/office/drawing/2014/main" id="{45867090-683E-47CA-9A8F-1DBC3F3C1AA8}"/>
            </a:ext>
          </a:extLst>
        </xdr:cNvPr>
        <xdr:cNvSpPr/>
      </xdr:nvSpPr>
      <xdr:spPr>
        <a:xfrm>
          <a:off x="988060" y="964020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89807</xdr:rowOff>
    </xdr:from>
    <xdr:to>
      <xdr:col>10</xdr:col>
      <xdr:colOff>114300</xdr:colOff>
      <xdr:row>56</xdr:row>
      <xdr:rowOff>125730</xdr:rowOff>
    </xdr:to>
    <xdr:cxnSp macro="">
      <xdr:nvCxnSpPr>
        <xdr:cNvPr id="198" name="直線コネクタ 197">
          <a:extLst>
            <a:ext uri="{FF2B5EF4-FFF2-40B4-BE49-F238E27FC236}">
              <a16:creationId xmlns:a16="http://schemas.microsoft.com/office/drawing/2014/main" id="{C5CC697C-7101-4AF6-9571-C118A9615845}"/>
            </a:ext>
          </a:extLst>
        </xdr:cNvPr>
        <xdr:cNvCxnSpPr/>
      </xdr:nvCxnSpPr>
      <xdr:spPr>
        <a:xfrm>
          <a:off x="1031240" y="9694817"/>
          <a:ext cx="79756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162758</xdr:rowOff>
    </xdr:from>
    <xdr:ext cx="405111" cy="259045"/>
    <xdr:sp macro="" textlink="">
      <xdr:nvSpPr>
        <xdr:cNvPr id="199" name="n_1aveValue【体育館・プール】&#10;有形固定資産減価償却率">
          <a:extLst>
            <a:ext uri="{FF2B5EF4-FFF2-40B4-BE49-F238E27FC236}">
              <a16:creationId xmlns:a16="http://schemas.microsoft.com/office/drawing/2014/main" id="{19814D5D-F0B5-40A3-8A2A-CC4BBA711490}"/>
            </a:ext>
          </a:extLst>
        </xdr:cNvPr>
        <xdr:cNvSpPr txBox="1"/>
      </xdr:nvSpPr>
      <xdr:spPr>
        <a:xfrm>
          <a:off x="3239144" y="10451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30497</xdr:rowOff>
    </xdr:from>
    <xdr:ext cx="405111" cy="259045"/>
    <xdr:sp macro="" textlink="">
      <xdr:nvSpPr>
        <xdr:cNvPr id="200" name="n_2aveValue【体育館・プール】&#10;有形固定資産減価償却率">
          <a:extLst>
            <a:ext uri="{FF2B5EF4-FFF2-40B4-BE49-F238E27FC236}">
              <a16:creationId xmlns:a16="http://schemas.microsoft.com/office/drawing/2014/main" id="{7DE362A5-8E05-4AEE-B842-DEAE1F4DB3F9}"/>
            </a:ext>
          </a:extLst>
        </xdr:cNvPr>
        <xdr:cNvSpPr txBox="1"/>
      </xdr:nvSpPr>
      <xdr:spPr>
        <a:xfrm>
          <a:off x="2439044" y="1048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40294</xdr:rowOff>
    </xdr:from>
    <xdr:ext cx="405111" cy="259045"/>
    <xdr:sp macro="" textlink="">
      <xdr:nvSpPr>
        <xdr:cNvPr id="201" name="n_3aveValue【体育館・プール】&#10;有形固定資産減価償却率">
          <a:extLst>
            <a:ext uri="{FF2B5EF4-FFF2-40B4-BE49-F238E27FC236}">
              <a16:creationId xmlns:a16="http://schemas.microsoft.com/office/drawing/2014/main" id="{1903AFCE-12CA-4F92-B347-C7B1AF477DBB}"/>
            </a:ext>
          </a:extLst>
        </xdr:cNvPr>
        <xdr:cNvSpPr txBox="1"/>
      </xdr:nvSpPr>
      <xdr:spPr>
        <a:xfrm>
          <a:off x="1641484" y="1049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10903</xdr:rowOff>
    </xdr:from>
    <xdr:ext cx="405111" cy="259045"/>
    <xdr:sp macro="" textlink="">
      <xdr:nvSpPr>
        <xdr:cNvPr id="202" name="n_4aveValue【体育館・プール】&#10;有形固定資産減価償却率">
          <a:extLst>
            <a:ext uri="{FF2B5EF4-FFF2-40B4-BE49-F238E27FC236}">
              <a16:creationId xmlns:a16="http://schemas.microsoft.com/office/drawing/2014/main" id="{6ACD22A3-FCE7-4973-8758-9CDF0BD993B2}"/>
            </a:ext>
          </a:extLst>
        </xdr:cNvPr>
        <xdr:cNvSpPr txBox="1"/>
      </xdr:nvSpPr>
      <xdr:spPr>
        <a:xfrm>
          <a:off x="855354" y="10471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145704</xdr:rowOff>
    </xdr:from>
    <xdr:ext cx="405111" cy="259045"/>
    <xdr:sp macro="" textlink="">
      <xdr:nvSpPr>
        <xdr:cNvPr id="203" name="n_1mainValue【体育館・プール】&#10;有形固定資産減価償却率">
          <a:extLst>
            <a:ext uri="{FF2B5EF4-FFF2-40B4-BE49-F238E27FC236}">
              <a16:creationId xmlns:a16="http://schemas.microsoft.com/office/drawing/2014/main" id="{75FBA14E-9142-40B5-9718-C29BD4458F1C}"/>
            </a:ext>
          </a:extLst>
        </xdr:cNvPr>
        <xdr:cNvSpPr txBox="1"/>
      </xdr:nvSpPr>
      <xdr:spPr>
        <a:xfrm>
          <a:off x="3239144" y="9573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108149</xdr:rowOff>
    </xdr:from>
    <xdr:ext cx="405111" cy="259045"/>
    <xdr:sp macro="" textlink="">
      <xdr:nvSpPr>
        <xdr:cNvPr id="204" name="n_2mainValue【体育館・プール】&#10;有形固定資産減価償却率">
          <a:extLst>
            <a:ext uri="{FF2B5EF4-FFF2-40B4-BE49-F238E27FC236}">
              <a16:creationId xmlns:a16="http://schemas.microsoft.com/office/drawing/2014/main" id="{A1A5E63A-B2CE-4EDA-B7EC-BFF5EFC607BB}"/>
            </a:ext>
          </a:extLst>
        </xdr:cNvPr>
        <xdr:cNvSpPr txBox="1"/>
      </xdr:nvSpPr>
      <xdr:spPr>
        <a:xfrm>
          <a:off x="2439044" y="9535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21607</xdr:rowOff>
    </xdr:from>
    <xdr:ext cx="405111" cy="259045"/>
    <xdr:sp macro="" textlink="">
      <xdr:nvSpPr>
        <xdr:cNvPr id="205" name="n_3mainValue【体育館・プール】&#10;有形固定資産減価償却率">
          <a:extLst>
            <a:ext uri="{FF2B5EF4-FFF2-40B4-BE49-F238E27FC236}">
              <a16:creationId xmlns:a16="http://schemas.microsoft.com/office/drawing/2014/main" id="{626C48B3-5E9D-49ED-AE1C-C483B4FC9005}"/>
            </a:ext>
          </a:extLst>
        </xdr:cNvPr>
        <xdr:cNvSpPr txBox="1"/>
      </xdr:nvSpPr>
      <xdr:spPr>
        <a:xfrm>
          <a:off x="1641484" y="944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54</xdr:row>
      <xdr:rowOff>157134</xdr:rowOff>
    </xdr:from>
    <xdr:ext cx="405111" cy="259045"/>
    <xdr:sp macro="" textlink="">
      <xdr:nvSpPr>
        <xdr:cNvPr id="206" name="n_4mainValue【体育館・プール】&#10;有形固定資産減価償却率">
          <a:extLst>
            <a:ext uri="{FF2B5EF4-FFF2-40B4-BE49-F238E27FC236}">
              <a16:creationId xmlns:a16="http://schemas.microsoft.com/office/drawing/2014/main" id="{EFF6A3A3-7EDB-420E-BA27-14FB75ECCEB7}"/>
            </a:ext>
          </a:extLst>
        </xdr:cNvPr>
        <xdr:cNvSpPr txBox="1"/>
      </xdr:nvSpPr>
      <xdr:spPr>
        <a:xfrm>
          <a:off x="855354" y="9417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E8417563-8F0A-473E-A53F-7EF28C93A877}"/>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37E83E-4B80-45C6-9203-E483210C47CF}"/>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3D6BB287-ABF2-4316-97D2-3BB5BEE3374E}"/>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DBB7D4EF-00D2-4C79-9893-C735996152F1}"/>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1253254B-D14D-4E77-ABBE-4B14C488506C}"/>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7E23E6F6-4F7E-4B35-897F-784310F3E22D}"/>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B0E10600-2634-4687-AF73-12D2A50CEB99}"/>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8327F35C-D57C-4FA9-90EC-A99C63B4DBFA}"/>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F47905F9-D160-4928-816A-7789C46CE705}"/>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98E3F11B-B881-492B-B762-3E777F1B37F6}"/>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DA855DFE-EDBC-444A-92E4-AE3B6DBDB129}"/>
            </a:ext>
          </a:extLst>
        </xdr:cNvPr>
        <xdr:cNvCxnSpPr/>
      </xdr:nvCxnSpPr>
      <xdr:spPr>
        <a:xfrm>
          <a:off x="5960110" y="1104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a:extLst>
            <a:ext uri="{FF2B5EF4-FFF2-40B4-BE49-F238E27FC236}">
              <a16:creationId xmlns:a16="http://schemas.microsoft.com/office/drawing/2014/main" id="{42339CC4-325D-4832-B58A-2A056ACC9945}"/>
            </a:ext>
          </a:extLst>
        </xdr:cNvPr>
        <xdr:cNvSpPr txBox="1"/>
      </xdr:nvSpPr>
      <xdr:spPr>
        <a:xfrm>
          <a:off x="5527221"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1DEEEC5C-3512-4C34-B03D-BC68BA91C0B7}"/>
            </a:ext>
          </a:extLst>
        </xdr:cNvPr>
        <xdr:cNvCxnSpPr/>
      </xdr:nvCxnSpPr>
      <xdr:spPr>
        <a:xfrm>
          <a:off x="5960110" y="1066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a:extLst>
            <a:ext uri="{FF2B5EF4-FFF2-40B4-BE49-F238E27FC236}">
              <a16:creationId xmlns:a16="http://schemas.microsoft.com/office/drawing/2014/main" id="{0F9143C9-0553-40A5-98C2-5D9D5B373CAB}"/>
            </a:ext>
          </a:extLst>
        </xdr:cNvPr>
        <xdr:cNvSpPr txBox="1"/>
      </xdr:nvSpPr>
      <xdr:spPr>
        <a:xfrm>
          <a:off x="5527221" y="1052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7BBC433B-958D-4FB3-884C-FBEF214EECBB}"/>
            </a:ext>
          </a:extLst>
        </xdr:cNvPr>
        <xdr:cNvCxnSpPr/>
      </xdr:nvCxnSpPr>
      <xdr:spPr>
        <a:xfrm>
          <a:off x="5960110" y="1028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a:extLst>
            <a:ext uri="{FF2B5EF4-FFF2-40B4-BE49-F238E27FC236}">
              <a16:creationId xmlns:a16="http://schemas.microsoft.com/office/drawing/2014/main" id="{5F99F746-CE4E-452A-B86F-E4DB9CD5E297}"/>
            </a:ext>
          </a:extLst>
        </xdr:cNvPr>
        <xdr:cNvSpPr txBox="1"/>
      </xdr:nvSpPr>
      <xdr:spPr>
        <a:xfrm>
          <a:off x="5527221" y="1014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6E2EF552-5BA0-40B8-A67F-9FBA314DCE96}"/>
            </a:ext>
          </a:extLst>
        </xdr:cNvPr>
        <xdr:cNvCxnSpPr/>
      </xdr:nvCxnSpPr>
      <xdr:spPr>
        <a:xfrm>
          <a:off x="5960110" y="990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a:extLst>
            <a:ext uri="{FF2B5EF4-FFF2-40B4-BE49-F238E27FC236}">
              <a16:creationId xmlns:a16="http://schemas.microsoft.com/office/drawing/2014/main" id="{BC419C6F-0AD4-4173-A11C-C2A7E1CABAC3}"/>
            </a:ext>
          </a:extLst>
        </xdr:cNvPr>
        <xdr:cNvSpPr txBox="1"/>
      </xdr:nvSpPr>
      <xdr:spPr>
        <a:xfrm>
          <a:off x="5527221" y="976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2F2FB4D4-910B-4501-875C-874E704DF58E}"/>
            </a:ext>
          </a:extLst>
        </xdr:cNvPr>
        <xdr:cNvCxnSpPr/>
      </xdr:nvCxnSpPr>
      <xdr:spPr>
        <a:xfrm>
          <a:off x="5960110" y="952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a:extLst>
            <a:ext uri="{FF2B5EF4-FFF2-40B4-BE49-F238E27FC236}">
              <a16:creationId xmlns:a16="http://schemas.microsoft.com/office/drawing/2014/main" id="{01C2EBBF-3ED7-41BF-B9DB-85F288886928}"/>
            </a:ext>
          </a:extLst>
        </xdr:cNvPr>
        <xdr:cNvSpPr txBox="1"/>
      </xdr:nvSpPr>
      <xdr:spPr>
        <a:xfrm>
          <a:off x="5527221" y="938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9278ED02-DC13-4153-85E0-D034D46CC028}"/>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a:extLst>
            <a:ext uri="{FF2B5EF4-FFF2-40B4-BE49-F238E27FC236}">
              <a16:creationId xmlns:a16="http://schemas.microsoft.com/office/drawing/2014/main" id="{6DB2B559-7162-442E-BCC6-B1D0C765AF48}"/>
            </a:ext>
          </a:extLst>
        </xdr:cNvPr>
        <xdr:cNvSpPr txBox="1"/>
      </xdr:nvSpPr>
      <xdr:spPr>
        <a:xfrm>
          <a:off x="5527221"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a16="http://schemas.microsoft.com/office/drawing/2014/main" id="{F43F13FB-6B5E-4AEF-977E-EED190B0140B}"/>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34290</xdr:rowOff>
    </xdr:from>
    <xdr:to>
      <xdr:col>54</xdr:col>
      <xdr:colOff>189865</xdr:colOff>
      <xdr:row>64</xdr:row>
      <xdr:rowOff>60960</xdr:rowOff>
    </xdr:to>
    <xdr:cxnSp macro="">
      <xdr:nvCxnSpPr>
        <xdr:cNvPr id="230" name="直線コネクタ 229">
          <a:extLst>
            <a:ext uri="{FF2B5EF4-FFF2-40B4-BE49-F238E27FC236}">
              <a16:creationId xmlns:a16="http://schemas.microsoft.com/office/drawing/2014/main" id="{22FF9A8D-9565-4C1B-9C8A-35573CFFEA9E}"/>
            </a:ext>
          </a:extLst>
        </xdr:cNvPr>
        <xdr:cNvCxnSpPr/>
      </xdr:nvCxnSpPr>
      <xdr:spPr>
        <a:xfrm flipV="1">
          <a:off x="9429115" y="963549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31" name="【体育館・プール】&#10;一人当たり面積最小値テキスト">
          <a:extLst>
            <a:ext uri="{FF2B5EF4-FFF2-40B4-BE49-F238E27FC236}">
              <a16:creationId xmlns:a16="http://schemas.microsoft.com/office/drawing/2014/main" id="{AA3AC5F0-394A-4CB9-BD96-89A9BC5A88E0}"/>
            </a:ext>
          </a:extLst>
        </xdr:cNvPr>
        <xdr:cNvSpPr txBox="1"/>
      </xdr:nvSpPr>
      <xdr:spPr>
        <a:xfrm>
          <a:off x="9467850" y="1103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2" name="直線コネクタ 231">
          <a:extLst>
            <a:ext uri="{FF2B5EF4-FFF2-40B4-BE49-F238E27FC236}">
              <a16:creationId xmlns:a16="http://schemas.microsoft.com/office/drawing/2014/main" id="{877F4E48-D2B5-490E-A164-8923BB6A641C}"/>
            </a:ext>
          </a:extLst>
        </xdr:cNvPr>
        <xdr:cNvCxnSpPr/>
      </xdr:nvCxnSpPr>
      <xdr:spPr>
        <a:xfrm>
          <a:off x="9356090" y="1102995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152417</xdr:rowOff>
    </xdr:from>
    <xdr:ext cx="469744" cy="259045"/>
    <xdr:sp macro="" textlink="">
      <xdr:nvSpPr>
        <xdr:cNvPr id="233" name="【体育館・プール】&#10;一人当たり面積最大値テキスト">
          <a:extLst>
            <a:ext uri="{FF2B5EF4-FFF2-40B4-BE49-F238E27FC236}">
              <a16:creationId xmlns:a16="http://schemas.microsoft.com/office/drawing/2014/main" id="{6229A2FF-868E-4B63-90B5-AE430ABF708B}"/>
            </a:ext>
          </a:extLst>
        </xdr:cNvPr>
        <xdr:cNvSpPr txBox="1"/>
      </xdr:nvSpPr>
      <xdr:spPr>
        <a:xfrm>
          <a:off x="9467850" y="941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34290</xdr:rowOff>
    </xdr:from>
    <xdr:to>
      <xdr:col>55</xdr:col>
      <xdr:colOff>88900</xdr:colOff>
      <xdr:row>56</xdr:row>
      <xdr:rowOff>34290</xdr:rowOff>
    </xdr:to>
    <xdr:cxnSp macro="">
      <xdr:nvCxnSpPr>
        <xdr:cNvPr id="234" name="直線コネクタ 233">
          <a:extLst>
            <a:ext uri="{FF2B5EF4-FFF2-40B4-BE49-F238E27FC236}">
              <a16:creationId xmlns:a16="http://schemas.microsoft.com/office/drawing/2014/main" id="{5CA6D0C9-9435-40F8-B5C3-FA3341F4FA9E}"/>
            </a:ext>
          </a:extLst>
        </xdr:cNvPr>
        <xdr:cNvCxnSpPr/>
      </xdr:nvCxnSpPr>
      <xdr:spPr>
        <a:xfrm>
          <a:off x="9356090" y="963549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40657</xdr:rowOff>
    </xdr:from>
    <xdr:ext cx="469744" cy="259045"/>
    <xdr:sp macro="" textlink="">
      <xdr:nvSpPr>
        <xdr:cNvPr id="235" name="【体育館・プール】&#10;一人当たり面積平均値テキスト">
          <a:extLst>
            <a:ext uri="{FF2B5EF4-FFF2-40B4-BE49-F238E27FC236}">
              <a16:creationId xmlns:a16="http://schemas.microsoft.com/office/drawing/2014/main" id="{C553331F-0C68-405C-8425-D35490FA53E2}"/>
            </a:ext>
          </a:extLst>
        </xdr:cNvPr>
        <xdr:cNvSpPr txBox="1"/>
      </xdr:nvSpPr>
      <xdr:spPr>
        <a:xfrm>
          <a:off x="9467850" y="10499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17780</xdr:rowOff>
    </xdr:from>
    <xdr:to>
      <xdr:col>55</xdr:col>
      <xdr:colOff>50800</xdr:colOff>
      <xdr:row>62</xdr:row>
      <xdr:rowOff>119380</xdr:rowOff>
    </xdr:to>
    <xdr:sp macro="" textlink="">
      <xdr:nvSpPr>
        <xdr:cNvPr id="236" name="フローチャート: 判断 235">
          <a:extLst>
            <a:ext uri="{FF2B5EF4-FFF2-40B4-BE49-F238E27FC236}">
              <a16:creationId xmlns:a16="http://schemas.microsoft.com/office/drawing/2014/main" id="{E77E4A39-709A-4F75-A13F-F0541E089E8F}"/>
            </a:ext>
          </a:extLst>
        </xdr:cNvPr>
        <xdr:cNvSpPr/>
      </xdr:nvSpPr>
      <xdr:spPr>
        <a:xfrm>
          <a:off x="9394190" y="10651490"/>
          <a:ext cx="9017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29210</xdr:rowOff>
    </xdr:from>
    <xdr:to>
      <xdr:col>50</xdr:col>
      <xdr:colOff>165100</xdr:colOff>
      <xdr:row>62</xdr:row>
      <xdr:rowOff>130810</xdr:rowOff>
    </xdr:to>
    <xdr:sp macro="" textlink="">
      <xdr:nvSpPr>
        <xdr:cNvPr id="237" name="フローチャート: 判断 236">
          <a:extLst>
            <a:ext uri="{FF2B5EF4-FFF2-40B4-BE49-F238E27FC236}">
              <a16:creationId xmlns:a16="http://schemas.microsoft.com/office/drawing/2014/main" id="{02EF26EB-D423-4CDA-84AF-4D31FDC89C2E}"/>
            </a:ext>
          </a:extLst>
        </xdr:cNvPr>
        <xdr:cNvSpPr/>
      </xdr:nvSpPr>
      <xdr:spPr>
        <a:xfrm>
          <a:off x="8632190" y="10657205"/>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52070</xdr:rowOff>
    </xdr:from>
    <xdr:to>
      <xdr:col>46</xdr:col>
      <xdr:colOff>38100</xdr:colOff>
      <xdr:row>62</xdr:row>
      <xdr:rowOff>153670</xdr:rowOff>
    </xdr:to>
    <xdr:sp macro="" textlink="">
      <xdr:nvSpPr>
        <xdr:cNvPr id="238" name="フローチャート: 判断 237">
          <a:extLst>
            <a:ext uri="{FF2B5EF4-FFF2-40B4-BE49-F238E27FC236}">
              <a16:creationId xmlns:a16="http://schemas.microsoft.com/office/drawing/2014/main" id="{15DF2441-0FD6-4386-8EF7-E27C3B7C8BB8}"/>
            </a:ext>
          </a:extLst>
        </xdr:cNvPr>
        <xdr:cNvSpPr/>
      </xdr:nvSpPr>
      <xdr:spPr>
        <a:xfrm>
          <a:off x="7846060" y="106857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44450</xdr:rowOff>
    </xdr:from>
    <xdr:to>
      <xdr:col>41</xdr:col>
      <xdr:colOff>101600</xdr:colOff>
      <xdr:row>62</xdr:row>
      <xdr:rowOff>146050</xdr:rowOff>
    </xdr:to>
    <xdr:sp macro="" textlink="">
      <xdr:nvSpPr>
        <xdr:cNvPr id="239" name="フローチャート: 判断 238">
          <a:extLst>
            <a:ext uri="{FF2B5EF4-FFF2-40B4-BE49-F238E27FC236}">
              <a16:creationId xmlns:a16="http://schemas.microsoft.com/office/drawing/2014/main" id="{886356EF-CF9C-4770-A624-5DE6FB4A23D1}"/>
            </a:ext>
          </a:extLst>
        </xdr:cNvPr>
        <xdr:cNvSpPr/>
      </xdr:nvSpPr>
      <xdr:spPr>
        <a:xfrm>
          <a:off x="7029450" y="1067625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40" name="フローチャート: 判断 239">
          <a:extLst>
            <a:ext uri="{FF2B5EF4-FFF2-40B4-BE49-F238E27FC236}">
              <a16:creationId xmlns:a16="http://schemas.microsoft.com/office/drawing/2014/main" id="{1964ADC3-9E7E-40E3-A205-676F122C0E03}"/>
            </a:ext>
          </a:extLst>
        </xdr:cNvPr>
        <xdr:cNvSpPr/>
      </xdr:nvSpPr>
      <xdr:spPr>
        <a:xfrm>
          <a:off x="6231890" y="10676255"/>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1C8C8FF-A3BA-436D-83E2-24DAA1558634}"/>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711DDA48-28CA-49E3-9328-06B91719C707}"/>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9901FC87-F869-49EC-AC5E-2E819211E681}"/>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E5B4A929-D19D-4ED1-A741-498272F14393}"/>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A2D6A56C-8F2C-48AA-9FF5-4BE64E0437FF}"/>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82550</xdr:rowOff>
    </xdr:from>
    <xdr:to>
      <xdr:col>55</xdr:col>
      <xdr:colOff>50800</xdr:colOff>
      <xdr:row>63</xdr:row>
      <xdr:rowOff>12700</xdr:rowOff>
    </xdr:to>
    <xdr:sp macro="" textlink="">
      <xdr:nvSpPr>
        <xdr:cNvPr id="246" name="楕円 245">
          <a:extLst>
            <a:ext uri="{FF2B5EF4-FFF2-40B4-BE49-F238E27FC236}">
              <a16:creationId xmlns:a16="http://schemas.microsoft.com/office/drawing/2014/main" id="{E8074F62-1E8B-4EBF-B286-0F26A0DBF7FA}"/>
            </a:ext>
          </a:extLst>
        </xdr:cNvPr>
        <xdr:cNvSpPr/>
      </xdr:nvSpPr>
      <xdr:spPr>
        <a:xfrm>
          <a:off x="9394190" y="10714355"/>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60977</xdr:rowOff>
    </xdr:from>
    <xdr:ext cx="469744" cy="259045"/>
    <xdr:sp macro="" textlink="">
      <xdr:nvSpPr>
        <xdr:cNvPr id="247" name="【体育館・プール】&#10;一人当たり面積該当値テキスト">
          <a:extLst>
            <a:ext uri="{FF2B5EF4-FFF2-40B4-BE49-F238E27FC236}">
              <a16:creationId xmlns:a16="http://schemas.microsoft.com/office/drawing/2014/main" id="{74F03231-1E1C-44B8-A0DA-0E877AD1C81C}"/>
            </a:ext>
          </a:extLst>
        </xdr:cNvPr>
        <xdr:cNvSpPr txBox="1"/>
      </xdr:nvSpPr>
      <xdr:spPr>
        <a:xfrm>
          <a:off x="9467850" y="1068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74930</xdr:rowOff>
    </xdr:from>
    <xdr:to>
      <xdr:col>50</xdr:col>
      <xdr:colOff>165100</xdr:colOff>
      <xdr:row>63</xdr:row>
      <xdr:rowOff>5080</xdr:rowOff>
    </xdr:to>
    <xdr:sp macro="" textlink="">
      <xdr:nvSpPr>
        <xdr:cNvPr id="248" name="楕円 247">
          <a:extLst>
            <a:ext uri="{FF2B5EF4-FFF2-40B4-BE49-F238E27FC236}">
              <a16:creationId xmlns:a16="http://schemas.microsoft.com/office/drawing/2014/main" id="{554467C3-BCA3-4FAC-93CB-0D798D3D9F16}"/>
            </a:ext>
          </a:extLst>
        </xdr:cNvPr>
        <xdr:cNvSpPr/>
      </xdr:nvSpPr>
      <xdr:spPr>
        <a:xfrm>
          <a:off x="8632190" y="1070483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125730</xdr:rowOff>
    </xdr:from>
    <xdr:to>
      <xdr:col>55</xdr:col>
      <xdr:colOff>0</xdr:colOff>
      <xdr:row>62</xdr:row>
      <xdr:rowOff>133350</xdr:rowOff>
    </xdr:to>
    <xdr:cxnSp macro="">
      <xdr:nvCxnSpPr>
        <xdr:cNvPr id="249" name="直線コネクタ 248">
          <a:extLst>
            <a:ext uri="{FF2B5EF4-FFF2-40B4-BE49-F238E27FC236}">
              <a16:creationId xmlns:a16="http://schemas.microsoft.com/office/drawing/2014/main" id="{E49B99A7-EADA-4E49-B5BA-6BC5BB47BFF0}"/>
            </a:ext>
          </a:extLst>
        </xdr:cNvPr>
        <xdr:cNvCxnSpPr/>
      </xdr:nvCxnSpPr>
      <xdr:spPr>
        <a:xfrm>
          <a:off x="8686800" y="1075944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67310</xdr:rowOff>
    </xdr:from>
    <xdr:to>
      <xdr:col>46</xdr:col>
      <xdr:colOff>38100</xdr:colOff>
      <xdr:row>62</xdr:row>
      <xdr:rowOff>168910</xdr:rowOff>
    </xdr:to>
    <xdr:sp macro="" textlink="">
      <xdr:nvSpPr>
        <xdr:cNvPr id="250" name="楕円 249">
          <a:extLst>
            <a:ext uri="{FF2B5EF4-FFF2-40B4-BE49-F238E27FC236}">
              <a16:creationId xmlns:a16="http://schemas.microsoft.com/office/drawing/2014/main" id="{298C3C0A-1FD0-443A-85C3-23262DDAE6CB}"/>
            </a:ext>
          </a:extLst>
        </xdr:cNvPr>
        <xdr:cNvSpPr/>
      </xdr:nvSpPr>
      <xdr:spPr>
        <a:xfrm>
          <a:off x="7846060" y="10695305"/>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118110</xdr:rowOff>
    </xdr:from>
    <xdr:to>
      <xdr:col>50</xdr:col>
      <xdr:colOff>114300</xdr:colOff>
      <xdr:row>62</xdr:row>
      <xdr:rowOff>125730</xdr:rowOff>
    </xdr:to>
    <xdr:cxnSp macro="">
      <xdr:nvCxnSpPr>
        <xdr:cNvPr id="251" name="直線コネクタ 250">
          <a:extLst>
            <a:ext uri="{FF2B5EF4-FFF2-40B4-BE49-F238E27FC236}">
              <a16:creationId xmlns:a16="http://schemas.microsoft.com/office/drawing/2014/main" id="{E6819B19-EF63-45CC-BB35-3805EA7D122D}"/>
            </a:ext>
          </a:extLst>
        </xdr:cNvPr>
        <xdr:cNvCxnSpPr/>
      </xdr:nvCxnSpPr>
      <xdr:spPr>
        <a:xfrm>
          <a:off x="7889240" y="10749915"/>
          <a:ext cx="79756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93980</xdr:rowOff>
    </xdr:from>
    <xdr:to>
      <xdr:col>41</xdr:col>
      <xdr:colOff>101600</xdr:colOff>
      <xdr:row>63</xdr:row>
      <xdr:rowOff>24130</xdr:rowOff>
    </xdr:to>
    <xdr:sp macro="" textlink="">
      <xdr:nvSpPr>
        <xdr:cNvPr id="252" name="楕円 251">
          <a:extLst>
            <a:ext uri="{FF2B5EF4-FFF2-40B4-BE49-F238E27FC236}">
              <a16:creationId xmlns:a16="http://schemas.microsoft.com/office/drawing/2014/main" id="{5F7E6C79-5C76-46F4-9909-45EE68264E9A}"/>
            </a:ext>
          </a:extLst>
        </xdr:cNvPr>
        <xdr:cNvSpPr/>
      </xdr:nvSpPr>
      <xdr:spPr>
        <a:xfrm>
          <a:off x="7029450" y="1072769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118110</xdr:rowOff>
    </xdr:from>
    <xdr:to>
      <xdr:col>45</xdr:col>
      <xdr:colOff>177800</xdr:colOff>
      <xdr:row>62</xdr:row>
      <xdr:rowOff>144780</xdr:rowOff>
    </xdr:to>
    <xdr:cxnSp macro="">
      <xdr:nvCxnSpPr>
        <xdr:cNvPr id="253" name="直線コネクタ 252">
          <a:extLst>
            <a:ext uri="{FF2B5EF4-FFF2-40B4-BE49-F238E27FC236}">
              <a16:creationId xmlns:a16="http://schemas.microsoft.com/office/drawing/2014/main" id="{4783DD6D-52BD-4414-B6A8-C48189D1BE4F}"/>
            </a:ext>
          </a:extLst>
        </xdr:cNvPr>
        <xdr:cNvCxnSpPr/>
      </xdr:nvCxnSpPr>
      <xdr:spPr>
        <a:xfrm flipV="1">
          <a:off x="7084060" y="10749915"/>
          <a:ext cx="80518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86360</xdr:rowOff>
    </xdr:from>
    <xdr:to>
      <xdr:col>36</xdr:col>
      <xdr:colOff>165100</xdr:colOff>
      <xdr:row>63</xdr:row>
      <xdr:rowOff>16510</xdr:rowOff>
    </xdr:to>
    <xdr:sp macro="" textlink="">
      <xdr:nvSpPr>
        <xdr:cNvPr id="254" name="楕円 253">
          <a:extLst>
            <a:ext uri="{FF2B5EF4-FFF2-40B4-BE49-F238E27FC236}">
              <a16:creationId xmlns:a16="http://schemas.microsoft.com/office/drawing/2014/main" id="{B8D4E592-033C-4DD0-8200-1411B4134F21}"/>
            </a:ext>
          </a:extLst>
        </xdr:cNvPr>
        <xdr:cNvSpPr/>
      </xdr:nvSpPr>
      <xdr:spPr>
        <a:xfrm>
          <a:off x="6231890" y="1071816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137160</xdr:rowOff>
    </xdr:from>
    <xdr:to>
      <xdr:col>41</xdr:col>
      <xdr:colOff>50800</xdr:colOff>
      <xdr:row>62</xdr:row>
      <xdr:rowOff>144780</xdr:rowOff>
    </xdr:to>
    <xdr:cxnSp macro="">
      <xdr:nvCxnSpPr>
        <xdr:cNvPr id="255" name="直線コネクタ 254">
          <a:extLst>
            <a:ext uri="{FF2B5EF4-FFF2-40B4-BE49-F238E27FC236}">
              <a16:creationId xmlns:a16="http://schemas.microsoft.com/office/drawing/2014/main" id="{40707EA1-3CAC-46B8-B017-9CAB7AAC40AE}"/>
            </a:ext>
          </a:extLst>
        </xdr:cNvPr>
        <xdr:cNvCxnSpPr/>
      </xdr:nvCxnSpPr>
      <xdr:spPr>
        <a:xfrm>
          <a:off x="6286500" y="10763250"/>
          <a:ext cx="79756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147337</xdr:rowOff>
    </xdr:from>
    <xdr:ext cx="469744" cy="259045"/>
    <xdr:sp macro="" textlink="">
      <xdr:nvSpPr>
        <xdr:cNvPr id="256" name="n_1aveValue【体育館・プール】&#10;一人当たり面積">
          <a:extLst>
            <a:ext uri="{FF2B5EF4-FFF2-40B4-BE49-F238E27FC236}">
              <a16:creationId xmlns:a16="http://schemas.microsoft.com/office/drawing/2014/main" id="{27D46EE5-3A3F-40BE-880D-2E3ACC61E64C}"/>
            </a:ext>
          </a:extLst>
        </xdr:cNvPr>
        <xdr:cNvSpPr txBox="1"/>
      </xdr:nvSpPr>
      <xdr:spPr>
        <a:xfrm>
          <a:off x="8454467" y="1043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170197</xdr:rowOff>
    </xdr:from>
    <xdr:ext cx="469744" cy="259045"/>
    <xdr:sp macro="" textlink="">
      <xdr:nvSpPr>
        <xdr:cNvPr id="257" name="n_2aveValue【体育館・プール】&#10;一人当たり面積">
          <a:extLst>
            <a:ext uri="{FF2B5EF4-FFF2-40B4-BE49-F238E27FC236}">
              <a16:creationId xmlns:a16="http://schemas.microsoft.com/office/drawing/2014/main" id="{91206A84-C92B-4321-9CC3-CC5F483ABE89}"/>
            </a:ext>
          </a:extLst>
        </xdr:cNvPr>
        <xdr:cNvSpPr txBox="1"/>
      </xdr:nvSpPr>
      <xdr:spPr>
        <a:xfrm>
          <a:off x="7673417" y="1046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162577</xdr:rowOff>
    </xdr:from>
    <xdr:ext cx="469744" cy="259045"/>
    <xdr:sp macro="" textlink="">
      <xdr:nvSpPr>
        <xdr:cNvPr id="258" name="n_3aveValue【体育館・プール】&#10;一人当たり面積">
          <a:extLst>
            <a:ext uri="{FF2B5EF4-FFF2-40B4-BE49-F238E27FC236}">
              <a16:creationId xmlns:a16="http://schemas.microsoft.com/office/drawing/2014/main" id="{80496CB1-3AC1-42D4-BE9A-2896D365F3C2}"/>
            </a:ext>
          </a:extLst>
        </xdr:cNvPr>
        <xdr:cNvSpPr txBox="1"/>
      </xdr:nvSpPr>
      <xdr:spPr>
        <a:xfrm>
          <a:off x="6866332" y="10451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162577</xdr:rowOff>
    </xdr:from>
    <xdr:ext cx="469744" cy="259045"/>
    <xdr:sp macro="" textlink="">
      <xdr:nvSpPr>
        <xdr:cNvPr id="259" name="n_4aveValue【体育館・プール】&#10;一人当たり面積">
          <a:extLst>
            <a:ext uri="{FF2B5EF4-FFF2-40B4-BE49-F238E27FC236}">
              <a16:creationId xmlns:a16="http://schemas.microsoft.com/office/drawing/2014/main" id="{0EF30308-E884-4063-BC2D-4EB2549216D8}"/>
            </a:ext>
          </a:extLst>
        </xdr:cNvPr>
        <xdr:cNvSpPr txBox="1"/>
      </xdr:nvSpPr>
      <xdr:spPr>
        <a:xfrm>
          <a:off x="6068772" y="10451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167657</xdr:rowOff>
    </xdr:from>
    <xdr:ext cx="469744" cy="259045"/>
    <xdr:sp macro="" textlink="">
      <xdr:nvSpPr>
        <xdr:cNvPr id="260" name="n_1mainValue【体育館・プール】&#10;一人当たり面積">
          <a:extLst>
            <a:ext uri="{FF2B5EF4-FFF2-40B4-BE49-F238E27FC236}">
              <a16:creationId xmlns:a16="http://schemas.microsoft.com/office/drawing/2014/main" id="{B38106A8-2927-4E1E-8070-A4C0AA1A6BA9}"/>
            </a:ext>
          </a:extLst>
        </xdr:cNvPr>
        <xdr:cNvSpPr txBox="1"/>
      </xdr:nvSpPr>
      <xdr:spPr>
        <a:xfrm>
          <a:off x="8454467" y="1080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160037</xdr:rowOff>
    </xdr:from>
    <xdr:ext cx="469744" cy="259045"/>
    <xdr:sp macro="" textlink="">
      <xdr:nvSpPr>
        <xdr:cNvPr id="261" name="n_2mainValue【体育館・プール】&#10;一人当たり面積">
          <a:extLst>
            <a:ext uri="{FF2B5EF4-FFF2-40B4-BE49-F238E27FC236}">
              <a16:creationId xmlns:a16="http://schemas.microsoft.com/office/drawing/2014/main" id="{B0720090-8140-4799-985A-597CE22193F8}"/>
            </a:ext>
          </a:extLst>
        </xdr:cNvPr>
        <xdr:cNvSpPr txBox="1"/>
      </xdr:nvSpPr>
      <xdr:spPr>
        <a:xfrm>
          <a:off x="7673417" y="10791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15257</xdr:rowOff>
    </xdr:from>
    <xdr:ext cx="469744" cy="259045"/>
    <xdr:sp macro="" textlink="">
      <xdr:nvSpPr>
        <xdr:cNvPr id="262" name="n_3mainValue【体育館・プール】&#10;一人当たり面積">
          <a:extLst>
            <a:ext uri="{FF2B5EF4-FFF2-40B4-BE49-F238E27FC236}">
              <a16:creationId xmlns:a16="http://schemas.microsoft.com/office/drawing/2014/main" id="{E10EF114-43C0-497B-A35E-A315C77BA752}"/>
            </a:ext>
          </a:extLst>
        </xdr:cNvPr>
        <xdr:cNvSpPr txBox="1"/>
      </xdr:nvSpPr>
      <xdr:spPr>
        <a:xfrm>
          <a:off x="6866332" y="1082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7637</xdr:rowOff>
    </xdr:from>
    <xdr:ext cx="469744" cy="259045"/>
    <xdr:sp macro="" textlink="">
      <xdr:nvSpPr>
        <xdr:cNvPr id="263" name="n_4mainValue【体育館・プール】&#10;一人当たり面積">
          <a:extLst>
            <a:ext uri="{FF2B5EF4-FFF2-40B4-BE49-F238E27FC236}">
              <a16:creationId xmlns:a16="http://schemas.microsoft.com/office/drawing/2014/main" id="{BDD4D5E5-6B11-4701-83A1-BBAFDC7A9A82}"/>
            </a:ext>
          </a:extLst>
        </xdr:cNvPr>
        <xdr:cNvSpPr txBox="1"/>
      </xdr:nvSpPr>
      <xdr:spPr>
        <a:xfrm>
          <a:off x="6068772" y="1081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1199411-F431-435D-9EED-67D5BC8A15DA}"/>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5B84CC47-DF75-47EE-BF3D-D474196AEF83}"/>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A3D4C353-3261-48CA-9D5D-1BD8D63F2AC0}"/>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5DA54BF3-1A2B-4DE0-8532-8A7DB181FA52}"/>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398C7419-FE54-4B3D-B19D-B35D1BA6823F}"/>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A6007AC-DEE8-4664-B301-29F30796A780}"/>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C7DA266A-9ADF-4E30-B2A8-50CD95DA65FC}"/>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7251C5A7-E4A8-4F87-A481-86CFCF9F1B60}"/>
            </a:ext>
          </a:extLst>
        </xdr:cNvPr>
        <xdr:cNvSpPr/>
      </xdr:nvSpPr>
      <xdr:spPr>
        <a:xfrm>
          <a:off x="6858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9C948A1D-7C3C-403B-8B77-D5CB27E870B5}"/>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4C976B84-83AC-45C6-A55E-FAFD6E0D8FAE}"/>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25F1CC9C-363E-45BA-973B-FB6C13CF51F6}"/>
            </a:ext>
          </a:extLst>
        </xdr:cNvPr>
        <xdr:cNvSpPr txBox="1"/>
      </xdr:nvSpPr>
      <xdr:spPr>
        <a:xfrm>
          <a:off x="273866"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BBE332AB-942B-49A5-89D7-B44E88A8E5C2}"/>
            </a:ext>
          </a:extLst>
        </xdr:cNvPr>
        <xdr:cNvCxnSpPr/>
      </xdr:nvCxnSpPr>
      <xdr:spPr>
        <a:xfrm>
          <a:off x="685800" y="149172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16DA1139-8644-45DA-94B9-CCEC09746ACA}"/>
            </a:ext>
          </a:extLst>
        </xdr:cNvPr>
        <xdr:cNvSpPr txBox="1"/>
      </xdr:nvSpPr>
      <xdr:spPr>
        <a:xfrm>
          <a:off x="273866"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1A1B0F9E-8777-45F8-B840-526442BD09E0}"/>
            </a:ext>
          </a:extLst>
        </xdr:cNvPr>
        <xdr:cNvCxnSpPr/>
      </xdr:nvCxnSpPr>
      <xdr:spPr>
        <a:xfrm>
          <a:off x="685800" y="1459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643D37DA-C174-419B-9BBB-7FE34A9FA596}"/>
            </a:ext>
          </a:extLst>
        </xdr:cNvPr>
        <xdr:cNvSpPr txBox="1"/>
      </xdr:nvSpPr>
      <xdr:spPr>
        <a:xfrm>
          <a:off x="343701" y="1444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137A1BF7-5214-481F-B089-D8CD54226F4E}"/>
            </a:ext>
          </a:extLst>
        </xdr:cNvPr>
        <xdr:cNvCxnSpPr/>
      </xdr:nvCxnSpPr>
      <xdr:spPr>
        <a:xfrm>
          <a:off x="685800" y="1425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BF2FB1CA-0EA7-45E5-8FE5-B7C542DE1116}"/>
            </a:ext>
          </a:extLst>
        </xdr:cNvPr>
        <xdr:cNvSpPr txBox="1"/>
      </xdr:nvSpPr>
      <xdr:spPr>
        <a:xfrm>
          <a:off x="343701" y="1411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24CC2809-CA01-4601-BFDB-5AE09F825C69}"/>
            </a:ext>
          </a:extLst>
        </xdr:cNvPr>
        <xdr:cNvCxnSpPr/>
      </xdr:nvCxnSpPr>
      <xdr:spPr>
        <a:xfrm>
          <a:off x="685800" y="1393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16BDC347-1BB1-4FB6-8F98-10396B070B12}"/>
            </a:ext>
          </a:extLst>
        </xdr:cNvPr>
        <xdr:cNvSpPr txBox="1"/>
      </xdr:nvSpPr>
      <xdr:spPr>
        <a:xfrm>
          <a:off x="34370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BF52C566-D8B6-47C5-8366-5F9B4F98B943}"/>
            </a:ext>
          </a:extLst>
        </xdr:cNvPr>
        <xdr:cNvCxnSpPr/>
      </xdr:nvCxnSpPr>
      <xdr:spPr>
        <a:xfrm>
          <a:off x="685800" y="1360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E8E800F6-7901-46F8-BDFF-EB25AC2C3F87}"/>
            </a:ext>
          </a:extLst>
        </xdr:cNvPr>
        <xdr:cNvSpPr txBox="1"/>
      </xdr:nvSpPr>
      <xdr:spPr>
        <a:xfrm>
          <a:off x="343701" y="1346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D911BED6-EFDE-4FBD-9EBA-ABC03AD02777}"/>
            </a:ext>
          </a:extLst>
        </xdr:cNvPr>
        <xdr:cNvCxnSpPr/>
      </xdr:nvCxnSpPr>
      <xdr:spPr>
        <a:xfrm>
          <a:off x="685800" y="1328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B8100A48-4E3B-4CBA-B218-4A02B49C9D58}"/>
            </a:ext>
          </a:extLst>
        </xdr:cNvPr>
        <xdr:cNvSpPr txBox="1"/>
      </xdr:nvSpPr>
      <xdr:spPr>
        <a:xfrm>
          <a:off x="386866" y="1313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4B2F0760-34DC-43EF-9D77-9A33F60CCEFC}"/>
            </a:ext>
          </a:extLst>
        </xdr:cNvPr>
        <xdr:cNvCxnSpPr/>
      </xdr:nvCxnSpPr>
      <xdr:spPr>
        <a:xfrm>
          <a:off x="6858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id="{D174ADDB-32D7-412A-A0DD-8927F4FE2CC4}"/>
            </a:ext>
          </a:extLst>
        </xdr:cNvPr>
        <xdr:cNvSpPr/>
      </xdr:nvSpPr>
      <xdr:spPr>
        <a:xfrm>
          <a:off x="6858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121376</xdr:rowOff>
    </xdr:from>
    <xdr:to>
      <xdr:col>24</xdr:col>
      <xdr:colOff>62865</xdr:colOff>
      <xdr:row>85</xdr:row>
      <xdr:rowOff>165463</xdr:rowOff>
    </xdr:to>
    <xdr:cxnSp macro="">
      <xdr:nvCxnSpPr>
        <xdr:cNvPr id="289" name="直線コネクタ 288">
          <a:extLst>
            <a:ext uri="{FF2B5EF4-FFF2-40B4-BE49-F238E27FC236}">
              <a16:creationId xmlns:a16="http://schemas.microsoft.com/office/drawing/2014/main" id="{D4FE80E4-BFCD-4402-BC35-B3904C0DAE13}"/>
            </a:ext>
          </a:extLst>
        </xdr:cNvPr>
        <xdr:cNvCxnSpPr/>
      </xdr:nvCxnSpPr>
      <xdr:spPr>
        <a:xfrm flipV="1">
          <a:off x="4173855" y="13496381"/>
          <a:ext cx="0" cy="124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169290</xdr:rowOff>
    </xdr:from>
    <xdr:ext cx="405111" cy="259045"/>
    <xdr:sp macro="" textlink="">
      <xdr:nvSpPr>
        <xdr:cNvPr id="290" name="【福祉施設】&#10;有形固定資産減価償却率最小値テキスト">
          <a:extLst>
            <a:ext uri="{FF2B5EF4-FFF2-40B4-BE49-F238E27FC236}">
              <a16:creationId xmlns:a16="http://schemas.microsoft.com/office/drawing/2014/main" id="{5A870C22-7108-4440-9E48-3B4EF77C5A50}"/>
            </a:ext>
          </a:extLst>
        </xdr:cNvPr>
        <xdr:cNvSpPr txBox="1"/>
      </xdr:nvSpPr>
      <xdr:spPr>
        <a:xfrm>
          <a:off x="4212590" y="14746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165463</xdr:rowOff>
    </xdr:from>
    <xdr:to>
      <xdr:col>24</xdr:col>
      <xdr:colOff>152400</xdr:colOff>
      <xdr:row>85</xdr:row>
      <xdr:rowOff>165463</xdr:rowOff>
    </xdr:to>
    <xdr:cxnSp macro="">
      <xdr:nvCxnSpPr>
        <xdr:cNvPr id="291" name="直線コネクタ 290">
          <a:extLst>
            <a:ext uri="{FF2B5EF4-FFF2-40B4-BE49-F238E27FC236}">
              <a16:creationId xmlns:a16="http://schemas.microsoft.com/office/drawing/2014/main" id="{FEEC25CD-28FC-43E7-87CE-7584FD93BFED}"/>
            </a:ext>
          </a:extLst>
        </xdr:cNvPr>
        <xdr:cNvCxnSpPr/>
      </xdr:nvCxnSpPr>
      <xdr:spPr>
        <a:xfrm>
          <a:off x="4112260" y="147425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68053</xdr:rowOff>
    </xdr:from>
    <xdr:ext cx="405111" cy="259045"/>
    <xdr:sp macro="" textlink="">
      <xdr:nvSpPr>
        <xdr:cNvPr id="292" name="【福祉施設】&#10;有形固定資産減価償却率最大値テキスト">
          <a:extLst>
            <a:ext uri="{FF2B5EF4-FFF2-40B4-BE49-F238E27FC236}">
              <a16:creationId xmlns:a16="http://schemas.microsoft.com/office/drawing/2014/main" id="{1746FC75-F31B-4AB2-A3FE-15D98AD585CD}"/>
            </a:ext>
          </a:extLst>
        </xdr:cNvPr>
        <xdr:cNvSpPr txBox="1"/>
      </xdr:nvSpPr>
      <xdr:spPr>
        <a:xfrm>
          <a:off x="4212590" y="13267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121376</xdr:rowOff>
    </xdr:from>
    <xdr:to>
      <xdr:col>24</xdr:col>
      <xdr:colOff>152400</xdr:colOff>
      <xdr:row>78</xdr:row>
      <xdr:rowOff>121376</xdr:rowOff>
    </xdr:to>
    <xdr:cxnSp macro="">
      <xdr:nvCxnSpPr>
        <xdr:cNvPr id="293" name="直線コネクタ 292">
          <a:extLst>
            <a:ext uri="{FF2B5EF4-FFF2-40B4-BE49-F238E27FC236}">
              <a16:creationId xmlns:a16="http://schemas.microsoft.com/office/drawing/2014/main" id="{97A41649-1129-4261-B672-90361ABC1B5E}"/>
            </a:ext>
          </a:extLst>
        </xdr:cNvPr>
        <xdr:cNvCxnSpPr/>
      </xdr:nvCxnSpPr>
      <xdr:spPr>
        <a:xfrm>
          <a:off x="4112260" y="134963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81659</xdr:rowOff>
    </xdr:from>
    <xdr:ext cx="405111" cy="259045"/>
    <xdr:sp macro="" textlink="">
      <xdr:nvSpPr>
        <xdr:cNvPr id="294" name="【福祉施設】&#10;有形固定資産減価償却率平均値テキスト">
          <a:extLst>
            <a:ext uri="{FF2B5EF4-FFF2-40B4-BE49-F238E27FC236}">
              <a16:creationId xmlns:a16="http://schemas.microsoft.com/office/drawing/2014/main" id="{74B04BF3-5433-45F8-8E6A-57BA12CFF655}"/>
            </a:ext>
          </a:extLst>
        </xdr:cNvPr>
        <xdr:cNvSpPr txBox="1"/>
      </xdr:nvSpPr>
      <xdr:spPr>
        <a:xfrm>
          <a:off x="4212590" y="141424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103232</xdr:rowOff>
    </xdr:from>
    <xdr:to>
      <xdr:col>24</xdr:col>
      <xdr:colOff>114300</xdr:colOff>
      <xdr:row>83</xdr:row>
      <xdr:rowOff>33382</xdr:rowOff>
    </xdr:to>
    <xdr:sp macro="" textlink="">
      <xdr:nvSpPr>
        <xdr:cNvPr id="295" name="フローチャート: 判断 294">
          <a:extLst>
            <a:ext uri="{FF2B5EF4-FFF2-40B4-BE49-F238E27FC236}">
              <a16:creationId xmlns:a16="http://schemas.microsoft.com/office/drawing/2014/main" id="{06AECCA5-6B47-473E-AEA5-82E507F7AF05}"/>
            </a:ext>
          </a:extLst>
        </xdr:cNvPr>
        <xdr:cNvSpPr/>
      </xdr:nvSpPr>
      <xdr:spPr>
        <a:xfrm>
          <a:off x="4131310" y="14160227"/>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106499</xdr:rowOff>
    </xdr:from>
    <xdr:to>
      <xdr:col>20</xdr:col>
      <xdr:colOff>38100</xdr:colOff>
      <xdr:row>83</xdr:row>
      <xdr:rowOff>36649</xdr:rowOff>
    </xdr:to>
    <xdr:sp macro="" textlink="">
      <xdr:nvSpPr>
        <xdr:cNvPr id="296" name="フローチャート: 判断 295">
          <a:extLst>
            <a:ext uri="{FF2B5EF4-FFF2-40B4-BE49-F238E27FC236}">
              <a16:creationId xmlns:a16="http://schemas.microsoft.com/office/drawing/2014/main" id="{5AB6C500-1A0A-48E6-B3D3-0A233AED8782}"/>
            </a:ext>
          </a:extLst>
        </xdr:cNvPr>
        <xdr:cNvSpPr/>
      </xdr:nvSpPr>
      <xdr:spPr>
        <a:xfrm>
          <a:off x="3388360" y="14163494"/>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78739</xdr:rowOff>
    </xdr:from>
    <xdr:to>
      <xdr:col>15</xdr:col>
      <xdr:colOff>101600</xdr:colOff>
      <xdr:row>83</xdr:row>
      <xdr:rowOff>8889</xdr:rowOff>
    </xdr:to>
    <xdr:sp macro="" textlink="">
      <xdr:nvSpPr>
        <xdr:cNvPr id="297" name="フローチャート: 判断 296">
          <a:extLst>
            <a:ext uri="{FF2B5EF4-FFF2-40B4-BE49-F238E27FC236}">
              <a16:creationId xmlns:a16="http://schemas.microsoft.com/office/drawing/2014/main" id="{D44A8891-9AF6-4C1B-B7DE-3BECAA8000B0}"/>
            </a:ext>
          </a:extLst>
        </xdr:cNvPr>
        <xdr:cNvSpPr/>
      </xdr:nvSpPr>
      <xdr:spPr>
        <a:xfrm>
          <a:off x="2571750" y="1413763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65677</xdr:rowOff>
    </xdr:from>
    <xdr:to>
      <xdr:col>10</xdr:col>
      <xdr:colOff>165100</xdr:colOff>
      <xdr:row>82</xdr:row>
      <xdr:rowOff>167277</xdr:rowOff>
    </xdr:to>
    <xdr:sp macro="" textlink="">
      <xdr:nvSpPr>
        <xdr:cNvPr id="298" name="フローチャート: 判断 297">
          <a:extLst>
            <a:ext uri="{FF2B5EF4-FFF2-40B4-BE49-F238E27FC236}">
              <a16:creationId xmlns:a16="http://schemas.microsoft.com/office/drawing/2014/main" id="{A33D8F8D-918F-4519-B6EF-206B94D623EA}"/>
            </a:ext>
          </a:extLst>
        </xdr:cNvPr>
        <xdr:cNvSpPr/>
      </xdr:nvSpPr>
      <xdr:spPr>
        <a:xfrm>
          <a:off x="1774190" y="14122672"/>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21589</xdr:rowOff>
    </xdr:from>
    <xdr:to>
      <xdr:col>6</xdr:col>
      <xdr:colOff>38100</xdr:colOff>
      <xdr:row>82</xdr:row>
      <xdr:rowOff>123189</xdr:rowOff>
    </xdr:to>
    <xdr:sp macro="" textlink="">
      <xdr:nvSpPr>
        <xdr:cNvPr id="299" name="フローチャート: 判断 298">
          <a:extLst>
            <a:ext uri="{FF2B5EF4-FFF2-40B4-BE49-F238E27FC236}">
              <a16:creationId xmlns:a16="http://schemas.microsoft.com/office/drawing/2014/main" id="{04DF69E8-D9ED-40A0-8C9F-499C0EE435FD}"/>
            </a:ext>
          </a:extLst>
        </xdr:cNvPr>
        <xdr:cNvSpPr/>
      </xdr:nvSpPr>
      <xdr:spPr>
        <a:xfrm>
          <a:off x="988060" y="14076679"/>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1EFAF010-02E3-47CF-A820-75A56DD04A80}"/>
            </a:ext>
          </a:extLst>
        </xdr:cNvPr>
        <xdr:cNvSpPr txBox="1"/>
      </xdr:nvSpPr>
      <xdr:spPr>
        <a:xfrm>
          <a:off x="40030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5805BE1-A217-4466-B9F9-30825EEC96F2}"/>
            </a:ext>
          </a:extLst>
        </xdr:cNvPr>
        <xdr:cNvSpPr txBox="1"/>
      </xdr:nvSpPr>
      <xdr:spPr>
        <a:xfrm>
          <a:off x="32600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C63532D6-EF51-48A9-8B27-7DDCDBF6832E}"/>
            </a:ext>
          </a:extLst>
        </xdr:cNvPr>
        <xdr:cNvSpPr txBox="1"/>
      </xdr:nvSpPr>
      <xdr:spPr>
        <a:xfrm>
          <a:off x="24549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1CD0081D-B037-410E-B11D-9C70A5BE9C42}"/>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8DE2C2C2-D26F-4559-BD64-987CFE72CB6C}"/>
            </a:ext>
          </a:extLst>
        </xdr:cNvPr>
        <xdr:cNvSpPr txBox="1"/>
      </xdr:nvSpPr>
      <xdr:spPr>
        <a:xfrm>
          <a:off x="859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86905</xdr:rowOff>
    </xdr:from>
    <xdr:to>
      <xdr:col>24</xdr:col>
      <xdr:colOff>114300</xdr:colOff>
      <xdr:row>82</xdr:row>
      <xdr:rowOff>17055</xdr:rowOff>
    </xdr:to>
    <xdr:sp macro="" textlink="">
      <xdr:nvSpPr>
        <xdr:cNvPr id="305" name="楕円 304">
          <a:extLst>
            <a:ext uri="{FF2B5EF4-FFF2-40B4-BE49-F238E27FC236}">
              <a16:creationId xmlns:a16="http://schemas.microsoft.com/office/drawing/2014/main" id="{6678281C-D060-4F6C-8B6D-8C4CF7D9613D}"/>
            </a:ext>
          </a:extLst>
        </xdr:cNvPr>
        <xdr:cNvSpPr/>
      </xdr:nvSpPr>
      <xdr:spPr>
        <a:xfrm>
          <a:off x="4131310" y="1397626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109782</xdr:rowOff>
    </xdr:from>
    <xdr:ext cx="405111" cy="259045"/>
    <xdr:sp macro="" textlink="">
      <xdr:nvSpPr>
        <xdr:cNvPr id="306" name="【福祉施設】&#10;有形固定資産減価償却率該当値テキスト">
          <a:extLst>
            <a:ext uri="{FF2B5EF4-FFF2-40B4-BE49-F238E27FC236}">
              <a16:creationId xmlns:a16="http://schemas.microsoft.com/office/drawing/2014/main" id="{E62E98CF-8D19-4784-A2E6-5F44AAE9D66A}"/>
            </a:ext>
          </a:extLst>
        </xdr:cNvPr>
        <xdr:cNvSpPr txBox="1"/>
      </xdr:nvSpPr>
      <xdr:spPr>
        <a:xfrm>
          <a:off x="4212590" y="13823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37919</xdr:rowOff>
    </xdr:from>
    <xdr:to>
      <xdr:col>20</xdr:col>
      <xdr:colOff>38100</xdr:colOff>
      <xdr:row>81</xdr:row>
      <xdr:rowOff>139519</xdr:rowOff>
    </xdr:to>
    <xdr:sp macro="" textlink="">
      <xdr:nvSpPr>
        <xdr:cNvPr id="307" name="楕円 306">
          <a:extLst>
            <a:ext uri="{FF2B5EF4-FFF2-40B4-BE49-F238E27FC236}">
              <a16:creationId xmlns:a16="http://schemas.microsoft.com/office/drawing/2014/main" id="{1F12911F-4636-45F0-A6E8-EE48C6662E55}"/>
            </a:ext>
          </a:extLst>
        </xdr:cNvPr>
        <xdr:cNvSpPr/>
      </xdr:nvSpPr>
      <xdr:spPr>
        <a:xfrm>
          <a:off x="3388360" y="1392536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88719</xdr:rowOff>
    </xdr:from>
    <xdr:to>
      <xdr:col>24</xdr:col>
      <xdr:colOff>63500</xdr:colOff>
      <xdr:row>81</xdr:row>
      <xdr:rowOff>137705</xdr:rowOff>
    </xdr:to>
    <xdr:cxnSp macro="">
      <xdr:nvCxnSpPr>
        <xdr:cNvPr id="308" name="直線コネクタ 307">
          <a:extLst>
            <a:ext uri="{FF2B5EF4-FFF2-40B4-BE49-F238E27FC236}">
              <a16:creationId xmlns:a16="http://schemas.microsoft.com/office/drawing/2014/main" id="{7E706EA7-B73E-4735-8813-630B79FD6F48}"/>
            </a:ext>
          </a:extLst>
        </xdr:cNvPr>
        <xdr:cNvCxnSpPr/>
      </xdr:nvCxnSpPr>
      <xdr:spPr>
        <a:xfrm>
          <a:off x="3431540" y="13979979"/>
          <a:ext cx="74295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163649</xdr:rowOff>
    </xdr:from>
    <xdr:to>
      <xdr:col>15</xdr:col>
      <xdr:colOff>101600</xdr:colOff>
      <xdr:row>81</xdr:row>
      <xdr:rowOff>93799</xdr:rowOff>
    </xdr:to>
    <xdr:sp macro="" textlink="">
      <xdr:nvSpPr>
        <xdr:cNvPr id="309" name="楕円 308">
          <a:extLst>
            <a:ext uri="{FF2B5EF4-FFF2-40B4-BE49-F238E27FC236}">
              <a16:creationId xmlns:a16="http://schemas.microsoft.com/office/drawing/2014/main" id="{1427F535-3AA5-4AD7-A19B-A4D5E10DAA8D}"/>
            </a:ext>
          </a:extLst>
        </xdr:cNvPr>
        <xdr:cNvSpPr/>
      </xdr:nvSpPr>
      <xdr:spPr>
        <a:xfrm>
          <a:off x="2571750" y="13881554"/>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42999</xdr:rowOff>
    </xdr:from>
    <xdr:to>
      <xdr:col>19</xdr:col>
      <xdr:colOff>177800</xdr:colOff>
      <xdr:row>81</xdr:row>
      <xdr:rowOff>88719</xdr:rowOff>
    </xdr:to>
    <xdr:cxnSp macro="">
      <xdr:nvCxnSpPr>
        <xdr:cNvPr id="310" name="直線コネクタ 309">
          <a:extLst>
            <a:ext uri="{FF2B5EF4-FFF2-40B4-BE49-F238E27FC236}">
              <a16:creationId xmlns:a16="http://schemas.microsoft.com/office/drawing/2014/main" id="{41515856-0316-4125-9A1A-9F4A94F4AB3F}"/>
            </a:ext>
          </a:extLst>
        </xdr:cNvPr>
        <xdr:cNvCxnSpPr/>
      </xdr:nvCxnSpPr>
      <xdr:spPr>
        <a:xfrm>
          <a:off x="2626360" y="13932354"/>
          <a:ext cx="80518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31387</xdr:rowOff>
    </xdr:from>
    <xdr:to>
      <xdr:col>10</xdr:col>
      <xdr:colOff>165100</xdr:colOff>
      <xdr:row>79</xdr:row>
      <xdr:rowOff>132987</xdr:rowOff>
    </xdr:to>
    <xdr:sp macro="" textlink="">
      <xdr:nvSpPr>
        <xdr:cNvPr id="311" name="楕円 310">
          <a:extLst>
            <a:ext uri="{FF2B5EF4-FFF2-40B4-BE49-F238E27FC236}">
              <a16:creationId xmlns:a16="http://schemas.microsoft.com/office/drawing/2014/main" id="{F8FBD04D-E706-41BE-B719-DF443A23807D}"/>
            </a:ext>
          </a:extLst>
        </xdr:cNvPr>
        <xdr:cNvSpPr/>
      </xdr:nvSpPr>
      <xdr:spPr>
        <a:xfrm>
          <a:off x="1774190" y="13574032"/>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82187</xdr:rowOff>
    </xdr:from>
    <xdr:to>
      <xdr:col>15</xdr:col>
      <xdr:colOff>50800</xdr:colOff>
      <xdr:row>81</xdr:row>
      <xdr:rowOff>42999</xdr:rowOff>
    </xdr:to>
    <xdr:cxnSp macro="">
      <xdr:nvCxnSpPr>
        <xdr:cNvPr id="312" name="直線コネクタ 311">
          <a:extLst>
            <a:ext uri="{FF2B5EF4-FFF2-40B4-BE49-F238E27FC236}">
              <a16:creationId xmlns:a16="http://schemas.microsoft.com/office/drawing/2014/main" id="{C4648E25-4E51-4D69-B899-D3DE06778FA0}"/>
            </a:ext>
          </a:extLst>
        </xdr:cNvPr>
        <xdr:cNvCxnSpPr/>
      </xdr:nvCxnSpPr>
      <xdr:spPr>
        <a:xfrm>
          <a:off x="1828800" y="13628642"/>
          <a:ext cx="797560" cy="303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158750</xdr:rowOff>
    </xdr:from>
    <xdr:to>
      <xdr:col>6</xdr:col>
      <xdr:colOff>38100</xdr:colOff>
      <xdr:row>79</xdr:row>
      <xdr:rowOff>88900</xdr:rowOff>
    </xdr:to>
    <xdr:sp macro="" textlink="">
      <xdr:nvSpPr>
        <xdr:cNvPr id="313" name="楕円 312">
          <a:extLst>
            <a:ext uri="{FF2B5EF4-FFF2-40B4-BE49-F238E27FC236}">
              <a16:creationId xmlns:a16="http://schemas.microsoft.com/office/drawing/2014/main" id="{09ABC929-C782-421B-8D4D-D71B3C1B42CC}"/>
            </a:ext>
          </a:extLst>
        </xdr:cNvPr>
        <xdr:cNvSpPr/>
      </xdr:nvSpPr>
      <xdr:spPr>
        <a:xfrm>
          <a:off x="988060" y="1353375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38100</xdr:rowOff>
    </xdr:from>
    <xdr:to>
      <xdr:col>10</xdr:col>
      <xdr:colOff>114300</xdr:colOff>
      <xdr:row>79</xdr:row>
      <xdr:rowOff>82187</xdr:rowOff>
    </xdr:to>
    <xdr:cxnSp macro="">
      <xdr:nvCxnSpPr>
        <xdr:cNvPr id="314" name="直線コネクタ 313">
          <a:extLst>
            <a:ext uri="{FF2B5EF4-FFF2-40B4-BE49-F238E27FC236}">
              <a16:creationId xmlns:a16="http://schemas.microsoft.com/office/drawing/2014/main" id="{0A72E78B-AD43-4F9D-B126-13602AAF5B83}"/>
            </a:ext>
          </a:extLst>
        </xdr:cNvPr>
        <xdr:cNvCxnSpPr/>
      </xdr:nvCxnSpPr>
      <xdr:spPr>
        <a:xfrm>
          <a:off x="1031240" y="13582650"/>
          <a:ext cx="797560" cy="4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27776</xdr:rowOff>
    </xdr:from>
    <xdr:ext cx="405111" cy="259045"/>
    <xdr:sp macro="" textlink="">
      <xdr:nvSpPr>
        <xdr:cNvPr id="315" name="n_1aveValue【福祉施設】&#10;有形固定資産減価償却率">
          <a:extLst>
            <a:ext uri="{FF2B5EF4-FFF2-40B4-BE49-F238E27FC236}">
              <a16:creationId xmlns:a16="http://schemas.microsoft.com/office/drawing/2014/main" id="{235FF80C-0A3B-4C98-81D5-D567DB3C5C38}"/>
            </a:ext>
          </a:extLst>
        </xdr:cNvPr>
        <xdr:cNvSpPr txBox="1"/>
      </xdr:nvSpPr>
      <xdr:spPr>
        <a:xfrm>
          <a:off x="3239144" y="1425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xdr:rowOff>
    </xdr:from>
    <xdr:ext cx="405111" cy="259045"/>
    <xdr:sp macro="" textlink="">
      <xdr:nvSpPr>
        <xdr:cNvPr id="316" name="n_2aveValue【福祉施設】&#10;有形固定資産減価償却率">
          <a:extLst>
            <a:ext uri="{FF2B5EF4-FFF2-40B4-BE49-F238E27FC236}">
              <a16:creationId xmlns:a16="http://schemas.microsoft.com/office/drawing/2014/main" id="{DBA3790B-71FA-4469-BB28-247F25CBDBD8}"/>
            </a:ext>
          </a:extLst>
        </xdr:cNvPr>
        <xdr:cNvSpPr txBox="1"/>
      </xdr:nvSpPr>
      <xdr:spPr>
        <a:xfrm>
          <a:off x="24390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158404</xdr:rowOff>
    </xdr:from>
    <xdr:ext cx="405111" cy="259045"/>
    <xdr:sp macro="" textlink="">
      <xdr:nvSpPr>
        <xdr:cNvPr id="317" name="n_3aveValue【福祉施設】&#10;有形固定資産減価償却率">
          <a:extLst>
            <a:ext uri="{FF2B5EF4-FFF2-40B4-BE49-F238E27FC236}">
              <a16:creationId xmlns:a16="http://schemas.microsoft.com/office/drawing/2014/main" id="{1BE2F13F-C731-45B2-8FBC-6B70BFF4F0F6}"/>
            </a:ext>
          </a:extLst>
        </xdr:cNvPr>
        <xdr:cNvSpPr txBox="1"/>
      </xdr:nvSpPr>
      <xdr:spPr>
        <a:xfrm>
          <a:off x="1641484" y="14219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114316</xdr:rowOff>
    </xdr:from>
    <xdr:ext cx="405111" cy="259045"/>
    <xdr:sp macro="" textlink="">
      <xdr:nvSpPr>
        <xdr:cNvPr id="318" name="n_4aveValue【福祉施設】&#10;有形固定資産減価償却率">
          <a:extLst>
            <a:ext uri="{FF2B5EF4-FFF2-40B4-BE49-F238E27FC236}">
              <a16:creationId xmlns:a16="http://schemas.microsoft.com/office/drawing/2014/main" id="{D143F52C-96BB-4B9C-B17B-DFC071E8D637}"/>
            </a:ext>
          </a:extLst>
        </xdr:cNvPr>
        <xdr:cNvSpPr txBox="1"/>
      </xdr:nvSpPr>
      <xdr:spPr>
        <a:xfrm>
          <a:off x="85535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156046</xdr:rowOff>
    </xdr:from>
    <xdr:ext cx="405111" cy="259045"/>
    <xdr:sp macro="" textlink="">
      <xdr:nvSpPr>
        <xdr:cNvPr id="319" name="n_1mainValue【福祉施設】&#10;有形固定資産減価償却率">
          <a:extLst>
            <a:ext uri="{FF2B5EF4-FFF2-40B4-BE49-F238E27FC236}">
              <a16:creationId xmlns:a16="http://schemas.microsoft.com/office/drawing/2014/main" id="{2206B0CB-6A6E-4128-B9C2-608E3730BA91}"/>
            </a:ext>
          </a:extLst>
        </xdr:cNvPr>
        <xdr:cNvSpPr txBox="1"/>
      </xdr:nvSpPr>
      <xdr:spPr>
        <a:xfrm>
          <a:off x="3239144" y="1370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110326</xdr:rowOff>
    </xdr:from>
    <xdr:ext cx="405111" cy="259045"/>
    <xdr:sp macro="" textlink="">
      <xdr:nvSpPr>
        <xdr:cNvPr id="320" name="n_2mainValue【福祉施設】&#10;有形固定資産減価償却率">
          <a:extLst>
            <a:ext uri="{FF2B5EF4-FFF2-40B4-BE49-F238E27FC236}">
              <a16:creationId xmlns:a16="http://schemas.microsoft.com/office/drawing/2014/main" id="{5FF65E97-CBAC-4ED8-B299-3AA6F8342F7C}"/>
            </a:ext>
          </a:extLst>
        </xdr:cNvPr>
        <xdr:cNvSpPr txBox="1"/>
      </xdr:nvSpPr>
      <xdr:spPr>
        <a:xfrm>
          <a:off x="2439044" y="13652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149514</xdr:rowOff>
    </xdr:from>
    <xdr:ext cx="405111" cy="259045"/>
    <xdr:sp macro="" textlink="">
      <xdr:nvSpPr>
        <xdr:cNvPr id="321" name="n_3mainValue【福祉施設】&#10;有形固定資産減価償却率">
          <a:extLst>
            <a:ext uri="{FF2B5EF4-FFF2-40B4-BE49-F238E27FC236}">
              <a16:creationId xmlns:a16="http://schemas.microsoft.com/office/drawing/2014/main" id="{FD9DBE4B-D77B-40B8-AC2B-22C36673A75D}"/>
            </a:ext>
          </a:extLst>
        </xdr:cNvPr>
        <xdr:cNvSpPr txBox="1"/>
      </xdr:nvSpPr>
      <xdr:spPr>
        <a:xfrm>
          <a:off x="1641484" y="13351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105427</xdr:rowOff>
    </xdr:from>
    <xdr:ext cx="405111" cy="259045"/>
    <xdr:sp macro="" textlink="">
      <xdr:nvSpPr>
        <xdr:cNvPr id="322" name="n_4mainValue【福祉施設】&#10;有形固定資産減価償却率">
          <a:extLst>
            <a:ext uri="{FF2B5EF4-FFF2-40B4-BE49-F238E27FC236}">
              <a16:creationId xmlns:a16="http://schemas.microsoft.com/office/drawing/2014/main" id="{E91189CD-00B5-494A-8A23-D18F29AFD3A3}"/>
            </a:ext>
          </a:extLst>
        </xdr:cNvPr>
        <xdr:cNvSpPr txBox="1"/>
      </xdr:nvSpPr>
      <xdr:spPr>
        <a:xfrm>
          <a:off x="855354" y="1330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D9791465-34FE-4AF3-9696-3747AA70B59A}"/>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1FAC4B9C-EF84-4BC1-8825-50C32EB3D012}"/>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20603572-9651-4D48-914C-EAA9D94D4FDD}"/>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AD0BB365-6D9A-4445-881C-DC6D2F371636}"/>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0ADC7804-5CFD-496F-A43A-2F8FC9BCF22C}"/>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B3A96AA1-D5FF-4F95-82BA-B66DC934BEEA}"/>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CFB978AC-0936-49D6-9502-789756ACB6EB}"/>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8CA48699-66F6-4EA4-9928-3EB2B7610983}"/>
            </a:ext>
          </a:extLst>
        </xdr:cNvPr>
        <xdr:cNvSpPr/>
      </xdr:nvSpPr>
      <xdr:spPr>
        <a:xfrm>
          <a:off x="596011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D5F60494-65FB-4A7E-9462-39A3D94812BC}"/>
            </a:ext>
          </a:extLst>
        </xdr:cNvPr>
        <xdr:cNvSpPr txBox="1"/>
      </xdr:nvSpPr>
      <xdr:spPr>
        <a:xfrm>
          <a:off x="592201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B8BB34A4-E526-4087-8796-EC19B4CA2983}"/>
            </a:ext>
          </a:extLst>
        </xdr:cNvPr>
        <xdr:cNvCxnSpPr/>
      </xdr:nvCxnSpPr>
      <xdr:spPr>
        <a:xfrm>
          <a:off x="596011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a:extLst>
            <a:ext uri="{FF2B5EF4-FFF2-40B4-BE49-F238E27FC236}">
              <a16:creationId xmlns:a16="http://schemas.microsoft.com/office/drawing/2014/main" id="{A3F24232-9811-4E56-8666-550368FE9B21}"/>
            </a:ext>
          </a:extLst>
        </xdr:cNvPr>
        <xdr:cNvCxnSpPr/>
      </xdr:nvCxnSpPr>
      <xdr:spPr>
        <a:xfrm>
          <a:off x="5960110" y="1485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a:extLst>
            <a:ext uri="{FF2B5EF4-FFF2-40B4-BE49-F238E27FC236}">
              <a16:creationId xmlns:a16="http://schemas.microsoft.com/office/drawing/2014/main" id="{72912FFB-0E8A-4585-9DE7-03B38DCBC601}"/>
            </a:ext>
          </a:extLst>
        </xdr:cNvPr>
        <xdr:cNvSpPr txBox="1"/>
      </xdr:nvSpPr>
      <xdr:spPr>
        <a:xfrm>
          <a:off x="5527221"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a:extLst>
            <a:ext uri="{FF2B5EF4-FFF2-40B4-BE49-F238E27FC236}">
              <a16:creationId xmlns:a16="http://schemas.microsoft.com/office/drawing/2014/main" id="{99D4A706-1DBD-4482-B132-E5F424EC1BC6}"/>
            </a:ext>
          </a:extLst>
        </xdr:cNvPr>
        <xdr:cNvCxnSpPr/>
      </xdr:nvCxnSpPr>
      <xdr:spPr>
        <a:xfrm>
          <a:off x="5960110" y="1447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a:extLst>
            <a:ext uri="{FF2B5EF4-FFF2-40B4-BE49-F238E27FC236}">
              <a16:creationId xmlns:a16="http://schemas.microsoft.com/office/drawing/2014/main" id="{7924DE42-8C28-4F80-8381-CFAC35B6AB59}"/>
            </a:ext>
          </a:extLst>
        </xdr:cNvPr>
        <xdr:cNvSpPr txBox="1"/>
      </xdr:nvSpPr>
      <xdr:spPr>
        <a:xfrm>
          <a:off x="5527221" y="1433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a:extLst>
            <a:ext uri="{FF2B5EF4-FFF2-40B4-BE49-F238E27FC236}">
              <a16:creationId xmlns:a16="http://schemas.microsoft.com/office/drawing/2014/main" id="{74F1ACD6-5C52-40B3-93A8-8B8A85B50B28}"/>
            </a:ext>
          </a:extLst>
        </xdr:cNvPr>
        <xdr:cNvCxnSpPr/>
      </xdr:nvCxnSpPr>
      <xdr:spPr>
        <a:xfrm>
          <a:off x="5960110" y="1409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a:extLst>
            <a:ext uri="{FF2B5EF4-FFF2-40B4-BE49-F238E27FC236}">
              <a16:creationId xmlns:a16="http://schemas.microsoft.com/office/drawing/2014/main" id="{1E56C91A-8CCA-4B5D-B099-A096B88BD776}"/>
            </a:ext>
          </a:extLst>
        </xdr:cNvPr>
        <xdr:cNvSpPr txBox="1"/>
      </xdr:nvSpPr>
      <xdr:spPr>
        <a:xfrm>
          <a:off x="5527221" y="1395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a:extLst>
            <a:ext uri="{FF2B5EF4-FFF2-40B4-BE49-F238E27FC236}">
              <a16:creationId xmlns:a16="http://schemas.microsoft.com/office/drawing/2014/main" id="{2964F664-AC03-4821-AD9D-A12FB3B7658B}"/>
            </a:ext>
          </a:extLst>
        </xdr:cNvPr>
        <xdr:cNvCxnSpPr/>
      </xdr:nvCxnSpPr>
      <xdr:spPr>
        <a:xfrm>
          <a:off x="5960110" y="1371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a:extLst>
            <a:ext uri="{FF2B5EF4-FFF2-40B4-BE49-F238E27FC236}">
              <a16:creationId xmlns:a16="http://schemas.microsoft.com/office/drawing/2014/main" id="{EDC3E48D-8309-4973-BC73-9A5EF1A00207}"/>
            </a:ext>
          </a:extLst>
        </xdr:cNvPr>
        <xdr:cNvSpPr txBox="1"/>
      </xdr:nvSpPr>
      <xdr:spPr>
        <a:xfrm>
          <a:off x="5527221" y="1357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a:extLst>
            <a:ext uri="{FF2B5EF4-FFF2-40B4-BE49-F238E27FC236}">
              <a16:creationId xmlns:a16="http://schemas.microsoft.com/office/drawing/2014/main" id="{D87C71B1-A3E5-43B5-98CE-08F4FE414C99}"/>
            </a:ext>
          </a:extLst>
        </xdr:cNvPr>
        <xdr:cNvCxnSpPr/>
      </xdr:nvCxnSpPr>
      <xdr:spPr>
        <a:xfrm>
          <a:off x="5960110" y="1333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a:extLst>
            <a:ext uri="{FF2B5EF4-FFF2-40B4-BE49-F238E27FC236}">
              <a16:creationId xmlns:a16="http://schemas.microsoft.com/office/drawing/2014/main" id="{409F8D68-7F35-4A5A-8730-645B972E8B02}"/>
            </a:ext>
          </a:extLst>
        </xdr:cNvPr>
        <xdr:cNvSpPr txBox="1"/>
      </xdr:nvSpPr>
      <xdr:spPr>
        <a:xfrm>
          <a:off x="5527221" y="1319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BC889902-9845-49A2-97EA-670687EBBB59}"/>
            </a:ext>
          </a:extLst>
        </xdr:cNvPr>
        <xdr:cNvCxnSpPr/>
      </xdr:nvCxnSpPr>
      <xdr:spPr>
        <a:xfrm>
          <a:off x="5960110" y="1295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a:extLst>
            <a:ext uri="{FF2B5EF4-FFF2-40B4-BE49-F238E27FC236}">
              <a16:creationId xmlns:a16="http://schemas.microsoft.com/office/drawing/2014/main" id="{E1465FFE-B1E7-4E74-8CE3-2B98B47D243D}"/>
            </a:ext>
          </a:extLst>
        </xdr:cNvPr>
        <xdr:cNvSpPr txBox="1"/>
      </xdr:nvSpPr>
      <xdr:spPr>
        <a:xfrm>
          <a:off x="5527221"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福祉施設】&#10;一人当たり面積グラフ枠">
          <a:extLst>
            <a:ext uri="{FF2B5EF4-FFF2-40B4-BE49-F238E27FC236}">
              <a16:creationId xmlns:a16="http://schemas.microsoft.com/office/drawing/2014/main" id="{4A010E22-AAAF-4D60-9360-ACEA35A117DB}"/>
            </a:ext>
          </a:extLst>
        </xdr:cNvPr>
        <xdr:cNvSpPr/>
      </xdr:nvSpPr>
      <xdr:spPr>
        <a:xfrm>
          <a:off x="596011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95250</xdr:rowOff>
    </xdr:from>
    <xdr:to>
      <xdr:col>54</xdr:col>
      <xdr:colOff>189865</xdr:colOff>
      <xdr:row>86</xdr:row>
      <xdr:rowOff>63500</xdr:rowOff>
    </xdr:to>
    <xdr:cxnSp macro="">
      <xdr:nvCxnSpPr>
        <xdr:cNvPr id="346" name="直線コネクタ 345">
          <a:extLst>
            <a:ext uri="{FF2B5EF4-FFF2-40B4-BE49-F238E27FC236}">
              <a16:creationId xmlns:a16="http://schemas.microsoft.com/office/drawing/2014/main" id="{C3E8F8A7-F66D-4EF8-9436-AB6180337F62}"/>
            </a:ext>
          </a:extLst>
        </xdr:cNvPr>
        <xdr:cNvCxnSpPr/>
      </xdr:nvCxnSpPr>
      <xdr:spPr>
        <a:xfrm flipV="1">
          <a:off x="9429115" y="1329309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67327</xdr:rowOff>
    </xdr:from>
    <xdr:ext cx="469744" cy="259045"/>
    <xdr:sp macro="" textlink="">
      <xdr:nvSpPr>
        <xdr:cNvPr id="347" name="【福祉施設】&#10;一人当たり面積最小値テキスト">
          <a:extLst>
            <a:ext uri="{FF2B5EF4-FFF2-40B4-BE49-F238E27FC236}">
              <a16:creationId xmlns:a16="http://schemas.microsoft.com/office/drawing/2014/main" id="{C1C9E4BF-5799-472F-B24A-8FF138ACB16F}"/>
            </a:ext>
          </a:extLst>
        </xdr:cNvPr>
        <xdr:cNvSpPr txBox="1"/>
      </xdr:nvSpPr>
      <xdr:spPr>
        <a:xfrm>
          <a:off x="9467850" y="14810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63500</xdr:rowOff>
    </xdr:from>
    <xdr:to>
      <xdr:col>55</xdr:col>
      <xdr:colOff>88900</xdr:colOff>
      <xdr:row>86</xdr:row>
      <xdr:rowOff>63500</xdr:rowOff>
    </xdr:to>
    <xdr:cxnSp macro="">
      <xdr:nvCxnSpPr>
        <xdr:cNvPr id="348" name="直線コネクタ 347">
          <a:extLst>
            <a:ext uri="{FF2B5EF4-FFF2-40B4-BE49-F238E27FC236}">
              <a16:creationId xmlns:a16="http://schemas.microsoft.com/office/drawing/2014/main" id="{E1432FB9-ABF6-4ADB-9995-CE67B41B2275}"/>
            </a:ext>
          </a:extLst>
        </xdr:cNvPr>
        <xdr:cNvCxnSpPr/>
      </xdr:nvCxnSpPr>
      <xdr:spPr>
        <a:xfrm>
          <a:off x="9356090" y="1480439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41927</xdr:rowOff>
    </xdr:from>
    <xdr:ext cx="469744" cy="259045"/>
    <xdr:sp macro="" textlink="">
      <xdr:nvSpPr>
        <xdr:cNvPr id="349" name="【福祉施設】&#10;一人当たり面積最大値テキスト">
          <a:extLst>
            <a:ext uri="{FF2B5EF4-FFF2-40B4-BE49-F238E27FC236}">
              <a16:creationId xmlns:a16="http://schemas.microsoft.com/office/drawing/2014/main" id="{25C964E2-2980-485D-BB6B-FBF0431E1B06}"/>
            </a:ext>
          </a:extLst>
        </xdr:cNvPr>
        <xdr:cNvSpPr txBox="1"/>
      </xdr:nvSpPr>
      <xdr:spPr>
        <a:xfrm>
          <a:off x="9467850" y="13074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95250</xdr:rowOff>
    </xdr:from>
    <xdr:to>
      <xdr:col>55</xdr:col>
      <xdr:colOff>88900</xdr:colOff>
      <xdr:row>77</xdr:row>
      <xdr:rowOff>95250</xdr:rowOff>
    </xdr:to>
    <xdr:cxnSp macro="">
      <xdr:nvCxnSpPr>
        <xdr:cNvPr id="350" name="直線コネクタ 349">
          <a:extLst>
            <a:ext uri="{FF2B5EF4-FFF2-40B4-BE49-F238E27FC236}">
              <a16:creationId xmlns:a16="http://schemas.microsoft.com/office/drawing/2014/main" id="{A7CA31DD-6E67-4C5B-AB0D-C363858F304D}"/>
            </a:ext>
          </a:extLst>
        </xdr:cNvPr>
        <xdr:cNvCxnSpPr/>
      </xdr:nvCxnSpPr>
      <xdr:spPr>
        <a:xfrm>
          <a:off x="9356090" y="1329309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162577</xdr:rowOff>
    </xdr:from>
    <xdr:ext cx="469744" cy="259045"/>
    <xdr:sp macro="" textlink="">
      <xdr:nvSpPr>
        <xdr:cNvPr id="351" name="【福祉施設】&#10;一人当たり面積平均値テキスト">
          <a:extLst>
            <a:ext uri="{FF2B5EF4-FFF2-40B4-BE49-F238E27FC236}">
              <a16:creationId xmlns:a16="http://schemas.microsoft.com/office/drawing/2014/main" id="{AB080B1C-FC4A-40B6-AD0D-40D3EBC41889}"/>
            </a:ext>
          </a:extLst>
        </xdr:cNvPr>
        <xdr:cNvSpPr txBox="1"/>
      </xdr:nvSpPr>
      <xdr:spPr>
        <a:xfrm>
          <a:off x="9467850" y="14051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139700</xdr:rowOff>
    </xdr:from>
    <xdr:to>
      <xdr:col>55</xdr:col>
      <xdr:colOff>50800</xdr:colOff>
      <xdr:row>83</xdr:row>
      <xdr:rowOff>69850</xdr:rowOff>
    </xdr:to>
    <xdr:sp macro="" textlink="">
      <xdr:nvSpPr>
        <xdr:cNvPr id="352" name="フローチャート: 判断 351">
          <a:extLst>
            <a:ext uri="{FF2B5EF4-FFF2-40B4-BE49-F238E27FC236}">
              <a16:creationId xmlns:a16="http://schemas.microsoft.com/office/drawing/2014/main" id="{C07F29B9-B7FA-4831-AF21-C12F838B0DB4}"/>
            </a:ext>
          </a:extLst>
        </xdr:cNvPr>
        <xdr:cNvSpPr/>
      </xdr:nvSpPr>
      <xdr:spPr>
        <a:xfrm>
          <a:off x="9394190" y="14194790"/>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19050</xdr:rowOff>
    </xdr:from>
    <xdr:to>
      <xdr:col>50</xdr:col>
      <xdr:colOff>165100</xdr:colOff>
      <xdr:row>83</xdr:row>
      <xdr:rowOff>120650</xdr:rowOff>
    </xdr:to>
    <xdr:sp macro="" textlink="">
      <xdr:nvSpPr>
        <xdr:cNvPr id="353" name="フローチャート: 判断 352">
          <a:extLst>
            <a:ext uri="{FF2B5EF4-FFF2-40B4-BE49-F238E27FC236}">
              <a16:creationId xmlns:a16="http://schemas.microsoft.com/office/drawing/2014/main" id="{9108F2DF-50A5-439E-9E8F-A2B39AAF3B58}"/>
            </a:ext>
          </a:extLst>
        </xdr:cNvPr>
        <xdr:cNvSpPr/>
      </xdr:nvSpPr>
      <xdr:spPr>
        <a:xfrm>
          <a:off x="8632190" y="14245590"/>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19050</xdr:rowOff>
    </xdr:from>
    <xdr:to>
      <xdr:col>46</xdr:col>
      <xdr:colOff>38100</xdr:colOff>
      <xdr:row>83</xdr:row>
      <xdr:rowOff>120650</xdr:rowOff>
    </xdr:to>
    <xdr:sp macro="" textlink="">
      <xdr:nvSpPr>
        <xdr:cNvPr id="354" name="フローチャート: 判断 353">
          <a:extLst>
            <a:ext uri="{FF2B5EF4-FFF2-40B4-BE49-F238E27FC236}">
              <a16:creationId xmlns:a16="http://schemas.microsoft.com/office/drawing/2014/main" id="{21EDCEC7-E1EB-44FE-89EC-91EC8EB0F788}"/>
            </a:ext>
          </a:extLst>
        </xdr:cNvPr>
        <xdr:cNvSpPr/>
      </xdr:nvSpPr>
      <xdr:spPr>
        <a:xfrm>
          <a:off x="7846060" y="14245590"/>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6350</xdr:rowOff>
    </xdr:from>
    <xdr:to>
      <xdr:col>41</xdr:col>
      <xdr:colOff>101600</xdr:colOff>
      <xdr:row>83</xdr:row>
      <xdr:rowOff>107950</xdr:rowOff>
    </xdr:to>
    <xdr:sp macro="" textlink="">
      <xdr:nvSpPr>
        <xdr:cNvPr id="355" name="フローチャート: 判断 354">
          <a:extLst>
            <a:ext uri="{FF2B5EF4-FFF2-40B4-BE49-F238E27FC236}">
              <a16:creationId xmlns:a16="http://schemas.microsoft.com/office/drawing/2014/main" id="{1EEBDEB2-2946-46E6-8034-D6DCBD0043A3}"/>
            </a:ext>
          </a:extLst>
        </xdr:cNvPr>
        <xdr:cNvSpPr/>
      </xdr:nvSpPr>
      <xdr:spPr>
        <a:xfrm>
          <a:off x="7029450" y="1423860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152400</xdr:rowOff>
    </xdr:from>
    <xdr:to>
      <xdr:col>36</xdr:col>
      <xdr:colOff>165100</xdr:colOff>
      <xdr:row>83</xdr:row>
      <xdr:rowOff>82550</xdr:rowOff>
    </xdr:to>
    <xdr:sp macro="" textlink="">
      <xdr:nvSpPr>
        <xdr:cNvPr id="356" name="フローチャート: 判断 355">
          <a:extLst>
            <a:ext uri="{FF2B5EF4-FFF2-40B4-BE49-F238E27FC236}">
              <a16:creationId xmlns:a16="http://schemas.microsoft.com/office/drawing/2014/main" id="{8ACE1D1E-C1DF-41B9-9297-0A1599DAA96B}"/>
            </a:ext>
          </a:extLst>
        </xdr:cNvPr>
        <xdr:cNvSpPr/>
      </xdr:nvSpPr>
      <xdr:spPr>
        <a:xfrm>
          <a:off x="6231890" y="1421130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440E9E66-DE35-49E7-BE85-7AB91751C141}"/>
            </a:ext>
          </a:extLst>
        </xdr:cNvPr>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49D96F29-C1DA-4C57-A6BE-45A00C46E72A}"/>
            </a:ext>
          </a:extLst>
        </xdr:cNvPr>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E9CEBFFD-9736-45BA-92D5-3FF5BCACAD83}"/>
            </a:ext>
          </a:extLst>
        </xdr:cNvPr>
        <xdr:cNvSpPr txBox="1"/>
      </xdr:nvSpPr>
      <xdr:spPr>
        <a:xfrm>
          <a:off x="7717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5870F285-DFE8-4AC5-8AD6-05DBE2903D9B}"/>
            </a:ext>
          </a:extLst>
        </xdr:cNvPr>
        <xdr:cNvSpPr txBox="1"/>
      </xdr:nvSpPr>
      <xdr:spPr>
        <a:xfrm>
          <a:off x="691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EA6558C1-138A-4FB8-BE42-47E2B0920533}"/>
            </a:ext>
          </a:extLst>
        </xdr:cNvPr>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165100</xdr:rowOff>
    </xdr:from>
    <xdr:to>
      <xdr:col>55</xdr:col>
      <xdr:colOff>50800</xdr:colOff>
      <xdr:row>85</xdr:row>
      <xdr:rowOff>95250</xdr:rowOff>
    </xdr:to>
    <xdr:sp macro="" textlink="">
      <xdr:nvSpPr>
        <xdr:cNvPr id="362" name="楕円 361">
          <a:extLst>
            <a:ext uri="{FF2B5EF4-FFF2-40B4-BE49-F238E27FC236}">
              <a16:creationId xmlns:a16="http://schemas.microsoft.com/office/drawing/2014/main" id="{B4FCED13-090A-4647-945B-19E90E5EF20B}"/>
            </a:ext>
          </a:extLst>
        </xdr:cNvPr>
        <xdr:cNvSpPr/>
      </xdr:nvSpPr>
      <xdr:spPr>
        <a:xfrm>
          <a:off x="9394190" y="14570710"/>
          <a:ext cx="9017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143527</xdr:rowOff>
    </xdr:from>
    <xdr:ext cx="469744" cy="259045"/>
    <xdr:sp macro="" textlink="">
      <xdr:nvSpPr>
        <xdr:cNvPr id="363" name="【福祉施設】&#10;一人当たり面積該当値テキスト">
          <a:extLst>
            <a:ext uri="{FF2B5EF4-FFF2-40B4-BE49-F238E27FC236}">
              <a16:creationId xmlns:a16="http://schemas.microsoft.com/office/drawing/2014/main" id="{735F863A-1043-4F92-ACC6-2C18B164E26D}"/>
            </a:ext>
          </a:extLst>
        </xdr:cNvPr>
        <xdr:cNvSpPr txBox="1"/>
      </xdr:nvSpPr>
      <xdr:spPr>
        <a:xfrm>
          <a:off x="9467850" y="14543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152400</xdr:rowOff>
    </xdr:from>
    <xdr:to>
      <xdr:col>50</xdr:col>
      <xdr:colOff>165100</xdr:colOff>
      <xdr:row>85</xdr:row>
      <xdr:rowOff>82550</xdr:rowOff>
    </xdr:to>
    <xdr:sp macro="" textlink="">
      <xdr:nvSpPr>
        <xdr:cNvPr id="364" name="楕円 363">
          <a:extLst>
            <a:ext uri="{FF2B5EF4-FFF2-40B4-BE49-F238E27FC236}">
              <a16:creationId xmlns:a16="http://schemas.microsoft.com/office/drawing/2014/main" id="{8140258F-7680-4A85-A54C-9AB913D79D20}"/>
            </a:ext>
          </a:extLst>
        </xdr:cNvPr>
        <xdr:cNvSpPr/>
      </xdr:nvSpPr>
      <xdr:spPr>
        <a:xfrm>
          <a:off x="8632190" y="1455420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31750</xdr:rowOff>
    </xdr:from>
    <xdr:to>
      <xdr:col>55</xdr:col>
      <xdr:colOff>0</xdr:colOff>
      <xdr:row>85</xdr:row>
      <xdr:rowOff>44450</xdr:rowOff>
    </xdr:to>
    <xdr:cxnSp macro="">
      <xdr:nvCxnSpPr>
        <xdr:cNvPr id="365" name="直線コネクタ 364">
          <a:extLst>
            <a:ext uri="{FF2B5EF4-FFF2-40B4-BE49-F238E27FC236}">
              <a16:creationId xmlns:a16="http://schemas.microsoft.com/office/drawing/2014/main" id="{93704525-DCEF-44F9-9D33-709DD3082009}"/>
            </a:ext>
          </a:extLst>
        </xdr:cNvPr>
        <xdr:cNvCxnSpPr/>
      </xdr:nvCxnSpPr>
      <xdr:spPr>
        <a:xfrm>
          <a:off x="8686800" y="14603095"/>
          <a:ext cx="74295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152400</xdr:rowOff>
    </xdr:from>
    <xdr:to>
      <xdr:col>46</xdr:col>
      <xdr:colOff>38100</xdr:colOff>
      <xdr:row>85</xdr:row>
      <xdr:rowOff>82550</xdr:rowOff>
    </xdr:to>
    <xdr:sp macro="" textlink="">
      <xdr:nvSpPr>
        <xdr:cNvPr id="366" name="楕円 365">
          <a:extLst>
            <a:ext uri="{FF2B5EF4-FFF2-40B4-BE49-F238E27FC236}">
              <a16:creationId xmlns:a16="http://schemas.microsoft.com/office/drawing/2014/main" id="{96D68B49-0269-49F2-89FB-0FAE5836B50E}"/>
            </a:ext>
          </a:extLst>
        </xdr:cNvPr>
        <xdr:cNvSpPr/>
      </xdr:nvSpPr>
      <xdr:spPr>
        <a:xfrm>
          <a:off x="7846060" y="1455420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31750</xdr:rowOff>
    </xdr:from>
    <xdr:to>
      <xdr:col>50</xdr:col>
      <xdr:colOff>114300</xdr:colOff>
      <xdr:row>85</xdr:row>
      <xdr:rowOff>31750</xdr:rowOff>
    </xdr:to>
    <xdr:cxnSp macro="">
      <xdr:nvCxnSpPr>
        <xdr:cNvPr id="367" name="直線コネクタ 366">
          <a:extLst>
            <a:ext uri="{FF2B5EF4-FFF2-40B4-BE49-F238E27FC236}">
              <a16:creationId xmlns:a16="http://schemas.microsoft.com/office/drawing/2014/main" id="{3E5B94F2-DADE-48E4-BFAB-B41851E4F3F7}"/>
            </a:ext>
          </a:extLst>
        </xdr:cNvPr>
        <xdr:cNvCxnSpPr/>
      </xdr:nvCxnSpPr>
      <xdr:spPr>
        <a:xfrm>
          <a:off x="7889240" y="14603095"/>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120650</xdr:rowOff>
    </xdr:from>
    <xdr:to>
      <xdr:col>41</xdr:col>
      <xdr:colOff>101600</xdr:colOff>
      <xdr:row>86</xdr:row>
      <xdr:rowOff>50800</xdr:rowOff>
    </xdr:to>
    <xdr:sp macro="" textlink="">
      <xdr:nvSpPr>
        <xdr:cNvPr id="368" name="楕円 367">
          <a:extLst>
            <a:ext uri="{FF2B5EF4-FFF2-40B4-BE49-F238E27FC236}">
              <a16:creationId xmlns:a16="http://schemas.microsoft.com/office/drawing/2014/main" id="{DAA4422E-9AB7-485F-8CD0-0CA07BA9A7D8}"/>
            </a:ext>
          </a:extLst>
        </xdr:cNvPr>
        <xdr:cNvSpPr/>
      </xdr:nvSpPr>
      <xdr:spPr>
        <a:xfrm>
          <a:off x="7029450" y="1469580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31750</xdr:rowOff>
    </xdr:from>
    <xdr:to>
      <xdr:col>45</xdr:col>
      <xdr:colOff>177800</xdr:colOff>
      <xdr:row>86</xdr:row>
      <xdr:rowOff>0</xdr:rowOff>
    </xdr:to>
    <xdr:cxnSp macro="">
      <xdr:nvCxnSpPr>
        <xdr:cNvPr id="369" name="直線コネクタ 368">
          <a:extLst>
            <a:ext uri="{FF2B5EF4-FFF2-40B4-BE49-F238E27FC236}">
              <a16:creationId xmlns:a16="http://schemas.microsoft.com/office/drawing/2014/main" id="{22985C57-6FEE-4624-845E-6597B7AE75C5}"/>
            </a:ext>
          </a:extLst>
        </xdr:cNvPr>
        <xdr:cNvCxnSpPr/>
      </xdr:nvCxnSpPr>
      <xdr:spPr>
        <a:xfrm flipV="1">
          <a:off x="7084060" y="14603095"/>
          <a:ext cx="805180" cy="14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120650</xdr:rowOff>
    </xdr:from>
    <xdr:to>
      <xdr:col>36</xdr:col>
      <xdr:colOff>165100</xdr:colOff>
      <xdr:row>86</xdr:row>
      <xdr:rowOff>50800</xdr:rowOff>
    </xdr:to>
    <xdr:sp macro="" textlink="">
      <xdr:nvSpPr>
        <xdr:cNvPr id="370" name="楕円 369">
          <a:extLst>
            <a:ext uri="{FF2B5EF4-FFF2-40B4-BE49-F238E27FC236}">
              <a16:creationId xmlns:a16="http://schemas.microsoft.com/office/drawing/2014/main" id="{26430DD9-34C6-438B-A4EF-3882F8AE2C1A}"/>
            </a:ext>
          </a:extLst>
        </xdr:cNvPr>
        <xdr:cNvSpPr/>
      </xdr:nvSpPr>
      <xdr:spPr>
        <a:xfrm>
          <a:off x="6231890" y="1469580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0</xdr:rowOff>
    </xdr:from>
    <xdr:to>
      <xdr:col>41</xdr:col>
      <xdr:colOff>50800</xdr:colOff>
      <xdr:row>86</xdr:row>
      <xdr:rowOff>0</xdr:rowOff>
    </xdr:to>
    <xdr:cxnSp macro="">
      <xdr:nvCxnSpPr>
        <xdr:cNvPr id="371" name="直線コネクタ 370">
          <a:extLst>
            <a:ext uri="{FF2B5EF4-FFF2-40B4-BE49-F238E27FC236}">
              <a16:creationId xmlns:a16="http://schemas.microsoft.com/office/drawing/2014/main" id="{3F5DB6F8-776F-411D-BEA8-88267064DAF6}"/>
            </a:ext>
          </a:extLst>
        </xdr:cNvPr>
        <xdr:cNvCxnSpPr/>
      </xdr:nvCxnSpPr>
      <xdr:spPr>
        <a:xfrm>
          <a:off x="6286500" y="1474470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137177</xdr:rowOff>
    </xdr:from>
    <xdr:ext cx="469744" cy="259045"/>
    <xdr:sp macro="" textlink="">
      <xdr:nvSpPr>
        <xdr:cNvPr id="372" name="n_1aveValue【福祉施設】&#10;一人当たり面積">
          <a:extLst>
            <a:ext uri="{FF2B5EF4-FFF2-40B4-BE49-F238E27FC236}">
              <a16:creationId xmlns:a16="http://schemas.microsoft.com/office/drawing/2014/main" id="{D2A72B7E-621D-4813-BA82-D5179BD8DC07}"/>
            </a:ext>
          </a:extLst>
        </xdr:cNvPr>
        <xdr:cNvSpPr txBox="1"/>
      </xdr:nvSpPr>
      <xdr:spPr>
        <a:xfrm>
          <a:off x="8454467" y="1402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137177</xdr:rowOff>
    </xdr:from>
    <xdr:ext cx="469744" cy="259045"/>
    <xdr:sp macro="" textlink="">
      <xdr:nvSpPr>
        <xdr:cNvPr id="373" name="n_2aveValue【福祉施設】&#10;一人当たり面積">
          <a:extLst>
            <a:ext uri="{FF2B5EF4-FFF2-40B4-BE49-F238E27FC236}">
              <a16:creationId xmlns:a16="http://schemas.microsoft.com/office/drawing/2014/main" id="{1BAD7EE3-AFC8-4BEF-BD73-0E1F8954BF0F}"/>
            </a:ext>
          </a:extLst>
        </xdr:cNvPr>
        <xdr:cNvSpPr txBox="1"/>
      </xdr:nvSpPr>
      <xdr:spPr>
        <a:xfrm>
          <a:off x="7673417" y="1402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124477</xdr:rowOff>
    </xdr:from>
    <xdr:ext cx="469744" cy="259045"/>
    <xdr:sp macro="" textlink="">
      <xdr:nvSpPr>
        <xdr:cNvPr id="374" name="n_3aveValue【福祉施設】&#10;一人当たり面積">
          <a:extLst>
            <a:ext uri="{FF2B5EF4-FFF2-40B4-BE49-F238E27FC236}">
              <a16:creationId xmlns:a16="http://schemas.microsoft.com/office/drawing/2014/main" id="{358BF83D-DD8F-4CDF-A513-A820A865DC47}"/>
            </a:ext>
          </a:extLst>
        </xdr:cNvPr>
        <xdr:cNvSpPr txBox="1"/>
      </xdr:nvSpPr>
      <xdr:spPr>
        <a:xfrm>
          <a:off x="6866332" y="14013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99077</xdr:rowOff>
    </xdr:from>
    <xdr:ext cx="469744" cy="259045"/>
    <xdr:sp macro="" textlink="">
      <xdr:nvSpPr>
        <xdr:cNvPr id="375" name="n_4aveValue【福祉施設】&#10;一人当たり面積">
          <a:extLst>
            <a:ext uri="{FF2B5EF4-FFF2-40B4-BE49-F238E27FC236}">
              <a16:creationId xmlns:a16="http://schemas.microsoft.com/office/drawing/2014/main" id="{EF0DA099-5863-4483-A438-3D91B33B51F3}"/>
            </a:ext>
          </a:extLst>
        </xdr:cNvPr>
        <xdr:cNvSpPr txBox="1"/>
      </xdr:nvSpPr>
      <xdr:spPr>
        <a:xfrm>
          <a:off x="6068772" y="1398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73677</xdr:rowOff>
    </xdr:from>
    <xdr:ext cx="469744" cy="259045"/>
    <xdr:sp macro="" textlink="">
      <xdr:nvSpPr>
        <xdr:cNvPr id="376" name="n_1mainValue【福祉施設】&#10;一人当たり面積">
          <a:extLst>
            <a:ext uri="{FF2B5EF4-FFF2-40B4-BE49-F238E27FC236}">
              <a16:creationId xmlns:a16="http://schemas.microsoft.com/office/drawing/2014/main" id="{DA40ED32-CF5E-4E31-9DC5-0EF7D5F9D25D}"/>
            </a:ext>
          </a:extLst>
        </xdr:cNvPr>
        <xdr:cNvSpPr txBox="1"/>
      </xdr:nvSpPr>
      <xdr:spPr>
        <a:xfrm>
          <a:off x="8454467"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73677</xdr:rowOff>
    </xdr:from>
    <xdr:ext cx="469744" cy="259045"/>
    <xdr:sp macro="" textlink="">
      <xdr:nvSpPr>
        <xdr:cNvPr id="377" name="n_2mainValue【福祉施設】&#10;一人当たり面積">
          <a:extLst>
            <a:ext uri="{FF2B5EF4-FFF2-40B4-BE49-F238E27FC236}">
              <a16:creationId xmlns:a16="http://schemas.microsoft.com/office/drawing/2014/main" id="{8CEB1B8D-1B3B-4150-A136-F9BC96E0DC87}"/>
            </a:ext>
          </a:extLst>
        </xdr:cNvPr>
        <xdr:cNvSpPr txBox="1"/>
      </xdr:nvSpPr>
      <xdr:spPr>
        <a:xfrm>
          <a:off x="7673417"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41927</xdr:rowOff>
    </xdr:from>
    <xdr:ext cx="469744" cy="259045"/>
    <xdr:sp macro="" textlink="">
      <xdr:nvSpPr>
        <xdr:cNvPr id="378" name="n_3mainValue【福祉施設】&#10;一人当たり面積">
          <a:extLst>
            <a:ext uri="{FF2B5EF4-FFF2-40B4-BE49-F238E27FC236}">
              <a16:creationId xmlns:a16="http://schemas.microsoft.com/office/drawing/2014/main" id="{FAE910E3-8AD1-4260-B15B-AA6FCA41A434}"/>
            </a:ext>
          </a:extLst>
        </xdr:cNvPr>
        <xdr:cNvSpPr txBox="1"/>
      </xdr:nvSpPr>
      <xdr:spPr>
        <a:xfrm>
          <a:off x="6866332" y="1478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41927</xdr:rowOff>
    </xdr:from>
    <xdr:ext cx="469744" cy="259045"/>
    <xdr:sp macro="" textlink="">
      <xdr:nvSpPr>
        <xdr:cNvPr id="379" name="n_4mainValue【福祉施設】&#10;一人当たり面積">
          <a:extLst>
            <a:ext uri="{FF2B5EF4-FFF2-40B4-BE49-F238E27FC236}">
              <a16:creationId xmlns:a16="http://schemas.microsoft.com/office/drawing/2014/main" id="{74666B6A-8401-41EC-AD20-DDF7AE7D4CE0}"/>
            </a:ext>
          </a:extLst>
        </xdr:cNvPr>
        <xdr:cNvSpPr txBox="1"/>
      </xdr:nvSpPr>
      <xdr:spPr>
        <a:xfrm>
          <a:off x="6068772" y="1478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2EDD7B5E-2E18-43DC-80BF-FEDA6F7EFDC8}"/>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FA6AE90B-2C72-4C82-A677-F1E3F6BE5723}"/>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208255F0-5C36-46A1-8B79-5687D5EC9CB8}"/>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5137760C-3EBE-4AD5-B942-B61FB6E0BD37}"/>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57A3783D-8F76-4240-8B10-1BD258D3C610}"/>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65505BBE-2805-4F70-AA90-4AA9D171A9D7}"/>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A605D296-FF89-46CA-8085-5AD0C202F54B}"/>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D3A658F3-CC5F-4C75-BFF5-D42332A85AF0}"/>
            </a:ext>
          </a:extLst>
        </xdr:cNvPr>
        <xdr:cNvSpPr/>
      </xdr:nvSpPr>
      <xdr:spPr>
        <a:xfrm>
          <a:off x="6858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a:extLst>
            <a:ext uri="{FF2B5EF4-FFF2-40B4-BE49-F238E27FC236}">
              <a16:creationId xmlns:a16="http://schemas.microsoft.com/office/drawing/2014/main" id="{46DA503F-1FAD-4009-941F-BFC25E4A1E63}"/>
            </a:ext>
          </a:extLst>
        </xdr:cNvPr>
        <xdr:cNvSpPr txBox="1"/>
      </xdr:nvSpPr>
      <xdr:spPr>
        <a:xfrm>
          <a:off x="66675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a:extLst>
            <a:ext uri="{FF2B5EF4-FFF2-40B4-BE49-F238E27FC236}">
              <a16:creationId xmlns:a16="http://schemas.microsoft.com/office/drawing/2014/main" id="{4BB47C66-CF90-4C2C-A4D1-1C07EE2A26DC}"/>
            </a:ext>
          </a:extLst>
        </xdr:cNvPr>
        <xdr:cNvCxnSpPr/>
      </xdr:nvCxnSpPr>
      <xdr:spPr>
        <a:xfrm>
          <a:off x="6858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a:extLst>
            <a:ext uri="{FF2B5EF4-FFF2-40B4-BE49-F238E27FC236}">
              <a16:creationId xmlns:a16="http://schemas.microsoft.com/office/drawing/2014/main" id="{078E009E-695E-431A-BF2E-82A24A6B7C4F}"/>
            </a:ext>
          </a:extLst>
        </xdr:cNvPr>
        <xdr:cNvSpPr txBox="1"/>
      </xdr:nvSpPr>
      <xdr:spPr>
        <a:xfrm>
          <a:off x="273866"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1" name="直線コネクタ 390">
          <a:extLst>
            <a:ext uri="{FF2B5EF4-FFF2-40B4-BE49-F238E27FC236}">
              <a16:creationId xmlns:a16="http://schemas.microsoft.com/office/drawing/2014/main" id="{77696577-5FA4-4B2C-BC57-FC1FCCA2C216}"/>
            </a:ext>
          </a:extLst>
        </xdr:cNvPr>
        <xdr:cNvCxnSpPr/>
      </xdr:nvCxnSpPr>
      <xdr:spPr>
        <a:xfrm>
          <a:off x="68580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2" name="テキスト ボックス 391">
          <a:extLst>
            <a:ext uri="{FF2B5EF4-FFF2-40B4-BE49-F238E27FC236}">
              <a16:creationId xmlns:a16="http://schemas.microsoft.com/office/drawing/2014/main" id="{A3A58561-A6D9-4FF8-931E-C1FE80C712E5}"/>
            </a:ext>
          </a:extLst>
        </xdr:cNvPr>
        <xdr:cNvSpPr txBox="1"/>
      </xdr:nvSpPr>
      <xdr:spPr>
        <a:xfrm>
          <a:off x="273866"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3" name="直線コネクタ 392">
          <a:extLst>
            <a:ext uri="{FF2B5EF4-FFF2-40B4-BE49-F238E27FC236}">
              <a16:creationId xmlns:a16="http://schemas.microsoft.com/office/drawing/2014/main" id="{0A996AA3-F161-40A9-B95A-B22A39468380}"/>
            </a:ext>
          </a:extLst>
        </xdr:cNvPr>
        <xdr:cNvCxnSpPr/>
      </xdr:nvCxnSpPr>
      <xdr:spPr>
        <a:xfrm>
          <a:off x="68580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4" name="テキスト ボックス 393">
          <a:extLst>
            <a:ext uri="{FF2B5EF4-FFF2-40B4-BE49-F238E27FC236}">
              <a16:creationId xmlns:a16="http://schemas.microsoft.com/office/drawing/2014/main" id="{3BF67685-21C1-41D0-B88A-B75B898B7002}"/>
            </a:ext>
          </a:extLst>
        </xdr:cNvPr>
        <xdr:cNvSpPr txBox="1"/>
      </xdr:nvSpPr>
      <xdr:spPr>
        <a:xfrm>
          <a:off x="343701" y="1825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5" name="直線コネクタ 394">
          <a:extLst>
            <a:ext uri="{FF2B5EF4-FFF2-40B4-BE49-F238E27FC236}">
              <a16:creationId xmlns:a16="http://schemas.microsoft.com/office/drawing/2014/main" id="{CB854916-5EEE-4DB6-8946-7CADBC04CA47}"/>
            </a:ext>
          </a:extLst>
        </xdr:cNvPr>
        <xdr:cNvCxnSpPr/>
      </xdr:nvCxnSpPr>
      <xdr:spPr>
        <a:xfrm>
          <a:off x="68580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6" name="テキスト ボックス 395">
          <a:extLst>
            <a:ext uri="{FF2B5EF4-FFF2-40B4-BE49-F238E27FC236}">
              <a16:creationId xmlns:a16="http://schemas.microsoft.com/office/drawing/2014/main" id="{EE5E3EE5-9AA3-4637-9D12-0FFDC92B6A5B}"/>
            </a:ext>
          </a:extLst>
        </xdr:cNvPr>
        <xdr:cNvSpPr txBox="1"/>
      </xdr:nvSpPr>
      <xdr:spPr>
        <a:xfrm>
          <a:off x="343701" y="1792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7" name="直線コネクタ 396">
          <a:extLst>
            <a:ext uri="{FF2B5EF4-FFF2-40B4-BE49-F238E27FC236}">
              <a16:creationId xmlns:a16="http://schemas.microsoft.com/office/drawing/2014/main" id="{6925AB5A-8135-4F3B-A988-B9CBE893EFD1}"/>
            </a:ext>
          </a:extLst>
        </xdr:cNvPr>
        <xdr:cNvCxnSpPr/>
      </xdr:nvCxnSpPr>
      <xdr:spPr>
        <a:xfrm>
          <a:off x="68580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8" name="テキスト ボックス 397">
          <a:extLst>
            <a:ext uri="{FF2B5EF4-FFF2-40B4-BE49-F238E27FC236}">
              <a16:creationId xmlns:a16="http://schemas.microsoft.com/office/drawing/2014/main" id="{DDDB10A6-3C53-4E5E-B9B6-B5B3718CECAD}"/>
            </a:ext>
          </a:extLst>
        </xdr:cNvPr>
        <xdr:cNvSpPr txBox="1"/>
      </xdr:nvSpPr>
      <xdr:spPr>
        <a:xfrm>
          <a:off x="34370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9" name="直線コネクタ 398">
          <a:extLst>
            <a:ext uri="{FF2B5EF4-FFF2-40B4-BE49-F238E27FC236}">
              <a16:creationId xmlns:a16="http://schemas.microsoft.com/office/drawing/2014/main" id="{BC067D4A-BDC4-4CD9-BE5C-883AB94B6C88}"/>
            </a:ext>
          </a:extLst>
        </xdr:cNvPr>
        <xdr:cNvCxnSpPr/>
      </xdr:nvCxnSpPr>
      <xdr:spPr>
        <a:xfrm>
          <a:off x="68580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0" name="テキスト ボックス 399">
          <a:extLst>
            <a:ext uri="{FF2B5EF4-FFF2-40B4-BE49-F238E27FC236}">
              <a16:creationId xmlns:a16="http://schemas.microsoft.com/office/drawing/2014/main" id="{B903DFE8-D7A6-4E57-8EB6-8BC7C18DE99A}"/>
            </a:ext>
          </a:extLst>
        </xdr:cNvPr>
        <xdr:cNvSpPr txBox="1"/>
      </xdr:nvSpPr>
      <xdr:spPr>
        <a:xfrm>
          <a:off x="343701" y="1727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1" name="直線コネクタ 400">
          <a:extLst>
            <a:ext uri="{FF2B5EF4-FFF2-40B4-BE49-F238E27FC236}">
              <a16:creationId xmlns:a16="http://schemas.microsoft.com/office/drawing/2014/main" id="{9F45FE76-4340-423D-A091-58F3EA6EB034}"/>
            </a:ext>
          </a:extLst>
        </xdr:cNvPr>
        <xdr:cNvCxnSpPr/>
      </xdr:nvCxnSpPr>
      <xdr:spPr>
        <a:xfrm>
          <a:off x="68580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2" name="テキスト ボックス 401">
          <a:extLst>
            <a:ext uri="{FF2B5EF4-FFF2-40B4-BE49-F238E27FC236}">
              <a16:creationId xmlns:a16="http://schemas.microsoft.com/office/drawing/2014/main" id="{1867D1A1-D51A-4B76-B8D5-B7E17DB93B77}"/>
            </a:ext>
          </a:extLst>
        </xdr:cNvPr>
        <xdr:cNvSpPr txBox="1"/>
      </xdr:nvSpPr>
      <xdr:spPr>
        <a:xfrm>
          <a:off x="386866" y="1694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a:extLst>
            <a:ext uri="{FF2B5EF4-FFF2-40B4-BE49-F238E27FC236}">
              <a16:creationId xmlns:a16="http://schemas.microsoft.com/office/drawing/2014/main" id="{F9C1A709-769F-4FF8-9486-4EBB40EF9E16}"/>
            </a:ext>
          </a:extLst>
        </xdr:cNvPr>
        <xdr:cNvCxnSpPr/>
      </xdr:nvCxnSpPr>
      <xdr:spPr>
        <a:xfrm>
          <a:off x="6858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4" name="【市民会館】&#10;有形固定資産減価償却率グラフ枠">
          <a:extLst>
            <a:ext uri="{FF2B5EF4-FFF2-40B4-BE49-F238E27FC236}">
              <a16:creationId xmlns:a16="http://schemas.microsoft.com/office/drawing/2014/main" id="{7215ABDE-CDEB-4472-94C7-58B9EB32201F}"/>
            </a:ext>
          </a:extLst>
        </xdr:cNvPr>
        <xdr:cNvSpPr/>
      </xdr:nvSpPr>
      <xdr:spPr>
        <a:xfrm>
          <a:off x="6858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54973</xdr:rowOff>
    </xdr:from>
    <xdr:to>
      <xdr:col>24</xdr:col>
      <xdr:colOff>62865</xdr:colOff>
      <xdr:row>108</xdr:row>
      <xdr:rowOff>97427</xdr:rowOff>
    </xdr:to>
    <xdr:cxnSp macro="">
      <xdr:nvCxnSpPr>
        <xdr:cNvPr id="405" name="直線コネクタ 404">
          <a:extLst>
            <a:ext uri="{FF2B5EF4-FFF2-40B4-BE49-F238E27FC236}">
              <a16:creationId xmlns:a16="http://schemas.microsoft.com/office/drawing/2014/main" id="{AEE5377E-BEDE-420C-B717-50EDF9008234}"/>
            </a:ext>
          </a:extLst>
        </xdr:cNvPr>
        <xdr:cNvCxnSpPr/>
      </xdr:nvCxnSpPr>
      <xdr:spPr>
        <a:xfrm flipV="1">
          <a:off x="4173855" y="17203783"/>
          <a:ext cx="0" cy="140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101254</xdr:rowOff>
    </xdr:from>
    <xdr:ext cx="405111" cy="259045"/>
    <xdr:sp macro="" textlink="">
      <xdr:nvSpPr>
        <xdr:cNvPr id="406" name="【市民会館】&#10;有形固定資産減価償却率最小値テキスト">
          <a:extLst>
            <a:ext uri="{FF2B5EF4-FFF2-40B4-BE49-F238E27FC236}">
              <a16:creationId xmlns:a16="http://schemas.microsoft.com/office/drawing/2014/main" id="{22974079-69F0-4CEF-A964-B7DFCB9DA812}"/>
            </a:ext>
          </a:extLst>
        </xdr:cNvPr>
        <xdr:cNvSpPr txBox="1"/>
      </xdr:nvSpPr>
      <xdr:spPr>
        <a:xfrm>
          <a:off x="4212590" y="1861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97427</xdr:rowOff>
    </xdr:from>
    <xdr:to>
      <xdr:col>24</xdr:col>
      <xdr:colOff>152400</xdr:colOff>
      <xdr:row>108</xdr:row>
      <xdr:rowOff>97427</xdr:rowOff>
    </xdr:to>
    <xdr:cxnSp macro="">
      <xdr:nvCxnSpPr>
        <xdr:cNvPr id="407" name="直線コネクタ 406">
          <a:extLst>
            <a:ext uri="{FF2B5EF4-FFF2-40B4-BE49-F238E27FC236}">
              <a16:creationId xmlns:a16="http://schemas.microsoft.com/office/drawing/2014/main" id="{94B48CCE-6742-46F9-AF40-05BD5300E3D1}"/>
            </a:ext>
          </a:extLst>
        </xdr:cNvPr>
        <xdr:cNvCxnSpPr/>
      </xdr:nvCxnSpPr>
      <xdr:spPr>
        <a:xfrm>
          <a:off x="4112260" y="186102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1650</xdr:rowOff>
    </xdr:from>
    <xdr:ext cx="340478" cy="259045"/>
    <xdr:sp macro="" textlink="">
      <xdr:nvSpPr>
        <xdr:cNvPr id="408" name="【市民会館】&#10;有形固定資産減価償却率最大値テキスト">
          <a:extLst>
            <a:ext uri="{FF2B5EF4-FFF2-40B4-BE49-F238E27FC236}">
              <a16:creationId xmlns:a16="http://schemas.microsoft.com/office/drawing/2014/main" id="{F0C8EF7E-715E-4335-990E-508D0FE418B0}"/>
            </a:ext>
          </a:extLst>
        </xdr:cNvPr>
        <xdr:cNvSpPr txBox="1"/>
      </xdr:nvSpPr>
      <xdr:spPr>
        <a:xfrm>
          <a:off x="4212590" y="1697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54973</xdr:rowOff>
    </xdr:from>
    <xdr:to>
      <xdr:col>24</xdr:col>
      <xdr:colOff>152400</xdr:colOff>
      <xdr:row>100</xdr:row>
      <xdr:rowOff>54973</xdr:rowOff>
    </xdr:to>
    <xdr:cxnSp macro="">
      <xdr:nvCxnSpPr>
        <xdr:cNvPr id="409" name="直線コネクタ 408">
          <a:extLst>
            <a:ext uri="{FF2B5EF4-FFF2-40B4-BE49-F238E27FC236}">
              <a16:creationId xmlns:a16="http://schemas.microsoft.com/office/drawing/2014/main" id="{8886FDC3-D3E8-4594-96FE-891D91ECC023}"/>
            </a:ext>
          </a:extLst>
        </xdr:cNvPr>
        <xdr:cNvCxnSpPr/>
      </xdr:nvCxnSpPr>
      <xdr:spPr>
        <a:xfrm>
          <a:off x="4112260" y="172037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60977</xdr:rowOff>
    </xdr:from>
    <xdr:ext cx="405111" cy="259045"/>
    <xdr:sp macro="" textlink="">
      <xdr:nvSpPr>
        <xdr:cNvPr id="410" name="【市民会館】&#10;有形固定資産減価償却率平均値テキスト">
          <a:extLst>
            <a:ext uri="{FF2B5EF4-FFF2-40B4-BE49-F238E27FC236}">
              <a16:creationId xmlns:a16="http://schemas.microsoft.com/office/drawing/2014/main" id="{E613F6F7-FDA6-4D32-AE78-A12AECE121E6}"/>
            </a:ext>
          </a:extLst>
        </xdr:cNvPr>
        <xdr:cNvSpPr txBox="1"/>
      </xdr:nvSpPr>
      <xdr:spPr>
        <a:xfrm>
          <a:off x="4212590" y="178879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82550</xdr:rowOff>
    </xdr:from>
    <xdr:to>
      <xdr:col>24</xdr:col>
      <xdr:colOff>114300</xdr:colOff>
      <xdr:row>105</xdr:row>
      <xdr:rowOff>12700</xdr:rowOff>
    </xdr:to>
    <xdr:sp macro="" textlink="">
      <xdr:nvSpPr>
        <xdr:cNvPr id="411" name="フローチャート: 判断 410">
          <a:extLst>
            <a:ext uri="{FF2B5EF4-FFF2-40B4-BE49-F238E27FC236}">
              <a16:creationId xmlns:a16="http://schemas.microsoft.com/office/drawing/2014/main" id="{982C638D-A02C-41CF-8090-E53BAEDCADAF}"/>
            </a:ext>
          </a:extLst>
        </xdr:cNvPr>
        <xdr:cNvSpPr/>
      </xdr:nvSpPr>
      <xdr:spPr>
        <a:xfrm>
          <a:off x="4131310" y="1791525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49893</xdr:rowOff>
    </xdr:from>
    <xdr:to>
      <xdr:col>20</xdr:col>
      <xdr:colOff>38100</xdr:colOff>
      <xdr:row>104</xdr:row>
      <xdr:rowOff>151493</xdr:rowOff>
    </xdr:to>
    <xdr:sp macro="" textlink="">
      <xdr:nvSpPr>
        <xdr:cNvPr id="412" name="フローチャート: 判断 411">
          <a:extLst>
            <a:ext uri="{FF2B5EF4-FFF2-40B4-BE49-F238E27FC236}">
              <a16:creationId xmlns:a16="http://schemas.microsoft.com/office/drawing/2014/main" id="{92C5100C-8CF0-466C-AE18-80D335F17E31}"/>
            </a:ext>
          </a:extLst>
        </xdr:cNvPr>
        <xdr:cNvSpPr/>
      </xdr:nvSpPr>
      <xdr:spPr>
        <a:xfrm>
          <a:off x="3388360" y="1788450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40095</xdr:rowOff>
    </xdr:from>
    <xdr:to>
      <xdr:col>15</xdr:col>
      <xdr:colOff>101600</xdr:colOff>
      <xdr:row>104</xdr:row>
      <xdr:rowOff>141695</xdr:rowOff>
    </xdr:to>
    <xdr:sp macro="" textlink="">
      <xdr:nvSpPr>
        <xdr:cNvPr id="413" name="フローチャート: 判断 412">
          <a:extLst>
            <a:ext uri="{FF2B5EF4-FFF2-40B4-BE49-F238E27FC236}">
              <a16:creationId xmlns:a16="http://schemas.microsoft.com/office/drawing/2014/main" id="{78B916D0-DE82-47AE-A122-042982F85B46}"/>
            </a:ext>
          </a:extLst>
        </xdr:cNvPr>
        <xdr:cNvSpPr/>
      </xdr:nvSpPr>
      <xdr:spPr>
        <a:xfrm>
          <a:off x="2571750" y="17870895"/>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66221</xdr:rowOff>
    </xdr:from>
    <xdr:to>
      <xdr:col>10</xdr:col>
      <xdr:colOff>165100</xdr:colOff>
      <xdr:row>104</xdr:row>
      <xdr:rowOff>167821</xdr:rowOff>
    </xdr:to>
    <xdr:sp macro="" textlink="">
      <xdr:nvSpPr>
        <xdr:cNvPr id="414" name="フローチャート: 判断 413">
          <a:extLst>
            <a:ext uri="{FF2B5EF4-FFF2-40B4-BE49-F238E27FC236}">
              <a16:creationId xmlns:a16="http://schemas.microsoft.com/office/drawing/2014/main" id="{B4021F4D-0642-4740-A974-2581E85AF891}"/>
            </a:ext>
          </a:extLst>
        </xdr:cNvPr>
        <xdr:cNvSpPr/>
      </xdr:nvSpPr>
      <xdr:spPr>
        <a:xfrm>
          <a:off x="1774190" y="17895116"/>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113574</xdr:rowOff>
    </xdr:from>
    <xdr:to>
      <xdr:col>6</xdr:col>
      <xdr:colOff>38100</xdr:colOff>
      <xdr:row>105</xdr:row>
      <xdr:rowOff>43724</xdr:rowOff>
    </xdr:to>
    <xdr:sp macro="" textlink="">
      <xdr:nvSpPr>
        <xdr:cNvPr id="415" name="フローチャート: 判断 414">
          <a:extLst>
            <a:ext uri="{FF2B5EF4-FFF2-40B4-BE49-F238E27FC236}">
              <a16:creationId xmlns:a16="http://schemas.microsoft.com/office/drawing/2014/main" id="{0FC5B78F-2146-4D7B-B503-6CFF3F51F5FA}"/>
            </a:ext>
          </a:extLst>
        </xdr:cNvPr>
        <xdr:cNvSpPr/>
      </xdr:nvSpPr>
      <xdr:spPr>
        <a:xfrm>
          <a:off x="988060" y="17944374"/>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AC13DCD7-3412-4D91-8134-EADD1B32A240}"/>
            </a:ext>
          </a:extLst>
        </xdr:cNvPr>
        <xdr:cNvSpPr txBox="1"/>
      </xdr:nvSpPr>
      <xdr:spPr>
        <a:xfrm>
          <a:off x="40030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8D55D39B-961F-4C24-B4A4-4199489C32E0}"/>
            </a:ext>
          </a:extLst>
        </xdr:cNvPr>
        <xdr:cNvSpPr txBox="1"/>
      </xdr:nvSpPr>
      <xdr:spPr>
        <a:xfrm>
          <a:off x="32600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8F7C662E-3D5A-4D1D-A8C4-3FE98030A8CF}"/>
            </a:ext>
          </a:extLst>
        </xdr:cNvPr>
        <xdr:cNvSpPr txBox="1"/>
      </xdr:nvSpPr>
      <xdr:spPr>
        <a:xfrm>
          <a:off x="24549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4E881907-3B67-4656-B64B-68D720D3EFC5}"/>
            </a:ext>
          </a:extLst>
        </xdr:cNvPr>
        <xdr:cNvSpPr txBox="1"/>
      </xdr:nvSpPr>
      <xdr:spPr>
        <a:xfrm>
          <a:off x="1657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6F537CFA-DBB0-44BF-A989-363D8C33054B}"/>
            </a:ext>
          </a:extLst>
        </xdr:cNvPr>
        <xdr:cNvSpPr txBox="1"/>
      </xdr:nvSpPr>
      <xdr:spPr>
        <a:xfrm>
          <a:off x="859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71120</xdr:rowOff>
    </xdr:from>
    <xdr:to>
      <xdr:col>24</xdr:col>
      <xdr:colOff>114300</xdr:colOff>
      <xdr:row>103</xdr:row>
      <xdr:rowOff>1270</xdr:rowOff>
    </xdr:to>
    <xdr:sp macro="" textlink="">
      <xdr:nvSpPr>
        <xdr:cNvPr id="421" name="楕円 420">
          <a:extLst>
            <a:ext uri="{FF2B5EF4-FFF2-40B4-BE49-F238E27FC236}">
              <a16:creationId xmlns:a16="http://schemas.microsoft.com/office/drawing/2014/main" id="{24BEC852-E002-4298-8187-919493233759}"/>
            </a:ext>
          </a:extLst>
        </xdr:cNvPr>
        <xdr:cNvSpPr/>
      </xdr:nvSpPr>
      <xdr:spPr>
        <a:xfrm>
          <a:off x="4131310" y="1755711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93997</xdr:rowOff>
    </xdr:from>
    <xdr:ext cx="405111" cy="259045"/>
    <xdr:sp macro="" textlink="">
      <xdr:nvSpPr>
        <xdr:cNvPr id="422" name="【市民会館】&#10;有形固定資産減価償却率該当値テキスト">
          <a:extLst>
            <a:ext uri="{FF2B5EF4-FFF2-40B4-BE49-F238E27FC236}">
              <a16:creationId xmlns:a16="http://schemas.microsoft.com/office/drawing/2014/main" id="{3F5A1EF0-B3C4-4592-A1B0-ED14A070D1B3}"/>
            </a:ext>
          </a:extLst>
        </xdr:cNvPr>
        <xdr:cNvSpPr txBox="1"/>
      </xdr:nvSpPr>
      <xdr:spPr>
        <a:xfrm>
          <a:off x="4212590" y="1741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44994</xdr:rowOff>
    </xdr:from>
    <xdr:to>
      <xdr:col>20</xdr:col>
      <xdr:colOff>38100</xdr:colOff>
      <xdr:row>102</xdr:row>
      <xdr:rowOff>146594</xdr:rowOff>
    </xdr:to>
    <xdr:sp macro="" textlink="">
      <xdr:nvSpPr>
        <xdr:cNvPr id="423" name="楕円 422">
          <a:extLst>
            <a:ext uri="{FF2B5EF4-FFF2-40B4-BE49-F238E27FC236}">
              <a16:creationId xmlns:a16="http://schemas.microsoft.com/office/drawing/2014/main" id="{C9789DD8-2416-430C-8877-6D8F570B69A6}"/>
            </a:ext>
          </a:extLst>
        </xdr:cNvPr>
        <xdr:cNvSpPr/>
      </xdr:nvSpPr>
      <xdr:spPr>
        <a:xfrm>
          <a:off x="3388360" y="1753479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95794</xdr:rowOff>
    </xdr:from>
    <xdr:to>
      <xdr:col>24</xdr:col>
      <xdr:colOff>63500</xdr:colOff>
      <xdr:row>102</xdr:row>
      <xdr:rowOff>121920</xdr:rowOff>
    </xdr:to>
    <xdr:cxnSp macro="">
      <xdr:nvCxnSpPr>
        <xdr:cNvPr id="424" name="直線コネクタ 423">
          <a:extLst>
            <a:ext uri="{FF2B5EF4-FFF2-40B4-BE49-F238E27FC236}">
              <a16:creationId xmlns:a16="http://schemas.microsoft.com/office/drawing/2014/main" id="{867C1AAF-121F-404B-8B1A-086E76683B8C}"/>
            </a:ext>
          </a:extLst>
        </xdr:cNvPr>
        <xdr:cNvCxnSpPr/>
      </xdr:nvCxnSpPr>
      <xdr:spPr>
        <a:xfrm>
          <a:off x="3431540" y="17579884"/>
          <a:ext cx="742950" cy="3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9071</xdr:rowOff>
    </xdr:from>
    <xdr:to>
      <xdr:col>15</xdr:col>
      <xdr:colOff>101600</xdr:colOff>
      <xdr:row>102</xdr:row>
      <xdr:rowOff>110671</xdr:rowOff>
    </xdr:to>
    <xdr:sp macro="" textlink="">
      <xdr:nvSpPr>
        <xdr:cNvPr id="425" name="楕円 424">
          <a:extLst>
            <a:ext uri="{FF2B5EF4-FFF2-40B4-BE49-F238E27FC236}">
              <a16:creationId xmlns:a16="http://schemas.microsoft.com/office/drawing/2014/main" id="{A675CDFC-2749-43E9-ACBD-760BF0ED30A7}"/>
            </a:ext>
          </a:extLst>
        </xdr:cNvPr>
        <xdr:cNvSpPr/>
      </xdr:nvSpPr>
      <xdr:spPr>
        <a:xfrm>
          <a:off x="2571750" y="17498876"/>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59871</xdr:rowOff>
    </xdr:from>
    <xdr:to>
      <xdr:col>19</xdr:col>
      <xdr:colOff>177800</xdr:colOff>
      <xdr:row>102</xdr:row>
      <xdr:rowOff>95794</xdr:rowOff>
    </xdr:to>
    <xdr:cxnSp macro="">
      <xdr:nvCxnSpPr>
        <xdr:cNvPr id="426" name="直線コネクタ 425">
          <a:extLst>
            <a:ext uri="{FF2B5EF4-FFF2-40B4-BE49-F238E27FC236}">
              <a16:creationId xmlns:a16="http://schemas.microsoft.com/office/drawing/2014/main" id="{15271547-8876-470A-AB9F-6F4558B7627C}"/>
            </a:ext>
          </a:extLst>
        </xdr:cNvPr>
        <xdr:cNvCxnSpPr/>
      </xdr:nvCxnSpPr>
      <xdr:spPr>
        <a:xfrm>
          <a:off x="2626360" y="17543961"/>
          <a:ext cx="80518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95613</xdr:rowOff>
    </xdr:from>
    <xdr:to>
      <xdr:col>10</xdr:col>
      <xdr:colOff>165100</xdr:colOff>
      <xdr:row>107</xdr:row>
      <xdr:rowOff>25763</xdr:rowOff>
    </xdr:to>
    <xdr:sp macro="" textlink="">
      <xdr:nvSpPr>
        <xdr:cNvPr id="427" name="楕円 426">
          <a:extLst>
            <a:ext uri="{FF2B5EF4-FFF2-40B4-BE49-F238E27FC236}">
              <a16:creationId xmlns:a16="http://schemas.microsoft.com/office/drawing/2014/main" id="{61490AE0-1F43-4EE8-A5C4-B83ABF57C07A}"/>
            </a:ext>
          </a:extLst>
        </xdr:cNvPr>
        <xdr:cNvSpPr/>
      </xdr:nvSpPr>
      <xdr:spPr>
        <a:xfrm>
          <a:off x="1774190" y="18265503"/>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59871</xdr:rowOff>
    </xdr:from>
    <xdr:to>
      <xdr:col>15</xdr:col>
      <xdr:colOff>50800</xdr:colOff>
      <xdr:row>106</xdr:row>
      <xdr:rowOff>146413</xdr:rowOff>
    </xdr:to>
    <xdr:cxnSp macro="">
      <xdr:nvCxnSpPr>
        <xdr:cNvPr id="428" name="直線コネクタ 427">
          <a:extLst>
            <a:ext uri="{FF2B5EF4-FFF2-40B4-BE49-F238E27FC236}">
              <a16:creationId xmlns:a16="http://schemas.microsoft.com/office/drawing/2014/main" id="{C93624B1-FD24-48A4-81C8-9F669D36AB1F}"/>
            </a:ext>
          </a:extLst>
        </xdr:cNvPr>
        <xdr:cNvCxnSpPr/>
      </xdr:nvCxnSpPr>
      <xdr:spPr>
        <a:xfrm flipV="1">
          <a:off x="1828800" y="17543961"/>
          <a:ext cx="797560" cy="774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5806</xdr:rowOff>
    </xdr:from>
    <xdr:to>
      <xdr:col>6</xdr:col>
      <xdr:colOff>38100</xdr:colOff>
      <xdr:row>106</xdr:row>
      <xdr:rowOff>107406</xdr:rowOff>
    </xdr:to>
    <xdr:sp macro="" textlink="">
      <xdr:nvSpPr>
        <xdr:cNvPr id="429" name="楕円 428">
          <a:extLst>
            <a:ext uri="{FF2B5EF4-FFF2-40B4-BE49-F238E27FC236}">
              <a16:creationId xmlns:a16="http://schemas.microsoft.com/office/drawing/2014/main" id="{D71480CF-570B-4A79-B9D7-C98EE723682C}"/>
            </a:ext>
          </a:extLst>
        </xdr:cNvPr>
        <xdr:cNvSpPr/>
      </xdr:nvSpPr>
      <xdr:spPr>
        <a:xfrm>
          <a:off x="988060" y="1818141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56606</xdr:rowOff>
    </xdr:from>
    <xdr:to>
      <xdr:col>10</xdr:col>
      <xdr:colOff>114300</xdr:colOff>
      <xdr:row>106</xdr:row>
      <xdr:rowOff>146413</xdr:rowOff>
    </xdr:to>
    <xdr:cxnSp macro="">
      <xdr:nvCxnSpPr>
        <xdr:cNvPr id="430" name="直線コネクタ 429">
          <a:extLst>
            <a:ext uri="{FF2B5EF4-FFF2-40B4-BE49-F238E27FC236}">
              <a16:creationId xmlns:a16="http://schemas.microsoft.com/office/drawing/2014/main" id="{6565E367-6021-48C6-AF96-CA1C260CBCA8}"/>
            </a:ext>
          </a:extLst>
        </xdr:cNvPr>
        <xdr:cNvCxnSpPr/>
      </xdr:nvCxnSpPr>
      <xdr:spPr>
        <a:xfrm>
          <a:off x="1031240" y="18234116"/>
          <a:ext cx="797560" cy="84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142620</xdr:rowOff>
    </xdr:from>
    <xdr:ext cx="405111" cy="259045"/>
    <xdr:sp macro="" textlink="">
      <xdr:nvSpPr>
        <xdr:cNvPr id="431" name="n_1aveValue【市民会館】&#10;有形固定資産減価償却率">
          <a:extLst>
            <a:ext uri="{FF2B5EF4-FFF2-40B4-BE49-F238E27FC236}">
              <a16:creationId xmlns:a16="http://schemas.microsoft.com/office/drawing/2014/main" id="{5F80B132-246F-46BB-A7CC-D48F5457A4F3}"/>
            </a:ext>
          </a:extLst>
        </xdr:cNvPr>
        <xdr:cNvSpPr txBox="1"/>
      </xdr:nvSpPr>
      <xdr:spPr>
        <a:xfrm>
          <a:off x="3239144" y="1797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132822</xdr:rowOff>
    </xdr:from>
    <xdr:ext cx="405111" cy="259045"/>
    <xdr:sp macro="" textlink="">
      <xdr:nvSpPr>
        <xdr:cNvPr id="432" name="n_2aveValue【市民会館】&#10;有形固定資産減価償却率">
          <a:extLst>
            <a:ext uri="{FF2B5EF4-FFF2-40B4-BE49-F238E27FC236}">
              <a16:creationId xmlns:a16="http://schemas.microsoft.com/office/drawing/2014/main" id="{A8F72C0C-9A27-4991-BE62-1E0B960076AE}"/>
            </a:ext>
          </a:extLst>
        </xdr:cNvPr>
        <xdr:cNvSpPr txBox="1"/>
      </xdr:nvSpPr>
      <xdr:spPr>
        <a:xfrm>
          <a:off x="2439044" y="17967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12898</xdr:rowOff>
    </xdr:from>
    <xdr:ext cx="405111" cy="259045"/>
    <xdr:sp macro="" textlink="">
      <xdr:nvSpPr>
        <xdr:cNvPr id="433" name="n_3aveValue【市民会館】&#10;有形固定資産減価償却率">
          <a:extLst>
            <a:ext uri="{FF2B5EF4-FFF2-40B4-BE49-F238E27FC236}">
              <a16:creationId xmlns:a16="http://schemas.microsoft.com/office/drawing/2014/main" id="{21ECCAD5-EE12-4B7F-A774-75EA708C9655}"/>
            </a:ext>
          </a:extLst>
        </xdr:cNvPr>
        <xdr:cNvSpPr txBox="1"/>
      </xdr:nvSpPr>
      <xdr:spPr>
        <a:xfrm>
          <a:off x="1641484" y="17676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60251</xdr:rowOff>
    </xdr:from>
    <xdr:ext cx="405111" cy="259045"/>
    <xdr:sp macro="" textlink="">
      <xdr:nvSpPr>
        <xdr:cNvPr id="434" name="n_4aveValue【市民会館】&#10;有形固定資産減価償却率">
          <a:extLst>
            <a:ext uri="{FF2B5EF4-FFF2-40B4-BE49-F238E27FC236}">
              <a16:creationId xmlns:a16="http://schemas.microsoft.com/office/drawing/2014/main" id="{53A8B247-3DB5-40F1-A463-C9F9B09D6B8F}"/>
            </a:ext>
          </a:extLst>
        </xdr:cNvPr>
        <xdr:cNvSpPr txBox="1"/>
      </xdr:nvSpPr>
      <xdr:spPr>
        <a:xfrm>
          <a:off x="855354" y="17715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163121</xdr:rowOff>
    </xdr:from>
    <xdr:ext cx="405111" cy="259045"/>
    <xdr:sp macro="" textlink="">
      <xdr:nvSpPr>
        <xdr:cNvPr id="435" name="n_1mainValue【市民会館】&#10;有形固定資産減価償却率">
          <a:extLst>
            <a:ext uri="{FF2B5EF4-FFF2-40B4-BE49-F238E27FC236}">
              <a16:creationId xmlns:a16="http://schemas.microsoft.com/office/drawing/2014/main" id="{BEA9CEE2-0612-498A-BDEC-62F733A3E059}"/>
            </a:ext>
          </a:extLst>
        </xdr:cNvPr>
        <xdr:cNvSpPr txBox="1"/>
      </xdr:nvSpPr>
      <xdr:spPr>
        <a:xfrm>
          <a:off x="3239144" y="17310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127198</xdr:rowOff>
    </xdr:from>
    <xdr:ext cx="405111" cy="259045"/>
    <xdr:sp macro="" textlink="">
      <xdr:nvSpPr>
        <xdr:cNvPr id="436" name="n_2mainValue【市民会館】&#10;有形固定資産減価償却率">
          <a:extLst>
            <a:ext uri="{FF2B5EF4-FFF2-40B4-BE49-F238E27FC236}">
              <a16:creationId xmlns:a16="http://schemas.microsoft.com/office/drawing/2014/main" id="{F4A1E856-1DE0-4AAB-9BE4-694FC18A8880}"/>
            </a:ext>
          </a:extLst>
        </xdr:cNvPr>
        <xdr:cNvSpPr txBox="1"/>
      </xdr:nvSpPr>
      <xdr:spPr>
        <a:xfrm>
          <a:off x="2439044" y="17276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16890</xdr:rowOff>
    </xdr:from>
    <xdr:ext cx="405111" cy="259045"/>
    <xdr:sp macro="" textlink="">
      <xdr:nvSpPr>
        <xdr:cNvPr id="437" name="n_3mainValue【市民会館】&#10;有形固定資産減価償却率">
          <a:extLst>
            <a:ext uri="{FF2B5EF4-FFF2-40B4-BE49-F238E27FC236}">
              <a16:creationId xmlns:a16="http://schemas.microsoft.com/office/drawing/2014/main" id="{1CC528BB-765A-4464-8AE8-9B17BF2A1CB7}"/>
            </a:ext>
          </a:extLst>
        </xdr:cNvPr>
        <xdr:cNvSpPr txBox="1"/>
      </xdr:nvSpPr>
      <xdr:spPr>
        <a:xfrm>
          <a:off x="1641484" y="18365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98533</xdr:rowOff>
    </xdr:from>
    <xdr:ext cx="405111" cy="259045"/>
    <xdr:sp macro="" textlink="">
      <xdr:nvSpPr>
        <xdr:cNvPr id="438" name="n_4mainValue【市民会館】&#10;有形固定資産減価償却率">
          <a:extLst>
            <a:ext uri="{FF2B5EF4-FFF2-40B4-BE49-F238E27FC236}">
              <a16:creationId xmlns:a16="http://schemas.microsoft.com/office/drawing/2014/main" id="{2AA13BAC-6EC8-47EF-B413-C9E99D850B4E}"/>
            </a:ext>
          </a:extLst>
        </xdr:cNvPr>
        <xdr:cNvSpPr txBox="1"/>
      </xdr:nvSpPr>
      <xdr:spPr>
        <a:xfrm>
          <a:off x="855354" y="18268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a:extLst>
            <a:ext uri="{FF2B5EF4-FFF2-40B4-BE49-F238E27FC236}">
              <a16:creationId xmlns:a16="http://schemas.microsoft.com/office/drawing/2014/main" id="{AC108CB3-2084-463C-BACE-FE4200DFCC97}"/>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a:extLst>
            <a:ext uri="{FF2B5EF4-FFF2-40B4-BE49-F238E27FC236}">
              <a16:creationId xmlns:a16="http://schemas.microsoft.com/office/drawing/2014/main" id="{9F1F86F3-AE4F-4D76-A9FE-E46DD2E89179}"/>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a:extLst>
            <a:ext uri="{FF2B5EF4-FFF2-40B4-BE49-F238E27FC236}">
              <a16:creationId xmlns:a16="http://schemas.microsoft.com/office/drawing/2014/main" id="{9D552261-5469-4DAD-86BC-5AEA6C753F8C}"/>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a:extLst>
            <a:ext uri="{FF2B5EF4-FFF2-40B4-BE49-F238E27FC236}">
              <a16:creationId xmlns:a16="http://schemas.microsoft.com/office/drawing/2014/main" id="{BB386318-60AD-48AF-B7A2-66FBDBAC7861}"/>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a:extLst>
            <a:ext uri="{FF2B5EF4-FFF2-40B4-BE49-F238E27FC236}">
              <a16:creationId xmlns:a16="http://schemas.microsoft.com/office/drawing/2014/main" id="{78441CD2-8E97-4A17-8CB7-0F87F0ADDB8D}"/>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a:extLst>
            <a:ext uri="{FF2B5EF4-FFF2-40B4-BE49-F238E27FC236}">
              <a16:creationId xmlns:a16="http://schemas.microsoft.com/office/drawing/2014/main" id="{95C6AD09-49F6-438D-886F-662E395502B6}"/>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a:extLst>
            <a:ext uri="{FF2B5EF4-FFF2-40B4-BE49-F238E27FC236}">
              <a16:creationId xmlns:a16="http://schemas.microsoft.com/office/drawing/2014/main" id="{BA80F6CE-521B-4FC2-A378-15EF0B32C6F3}"/>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a:extLst>
            <a:ext uri="{FF2B5EF4-FFF2-40B4-BE49-F238E27FC236}">
              <a16:creationId xmlns:a16="http://schemas.microsoft.com/office/drawing/2014/main" id="{FA88AFF4-BE90-46D8-8098-944B690DF240}"/>
            </a:ext>
          </a:extLst>
        </xdr:cNvPr>
        <xdr:cNvSpPr/>
      </xdr:nvSpPr>
      <xdr:spPr>
        <a:xfrm>
          <a:off x="596011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a:extLst>
            <a:ext uri="{FF2B5EF4-FFF2-40B4-BE49-F238E27FC236}">
              <a16:creationId xmlns:a16="http://schemas.microsoft.com/office/drawing/2014/main" id="{36247F45-0767-4D7C-A89E-E260EBA2383F}"/>
            </a:ext>
          </a:extLst>
        </xdr:cNvPr>
        <xdr:cNvSpPr txBox="1"/>
      </xdr:nvSpPr>
      <xdr:spPr>
        <a:xfrm>
          <a:off x="592201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a:extLst>
            <a:ext uri="{FF2B5EF4-FFF2-40B4-BE49-F238E27FC236}">
              <a16:creationId xmlns:a16="http://schemas.microsoft.com/office/drawing/2014/main" id="{D1231ACA-AFE4-4CE5-81E6-7890C03466D7}"/>
            </a:ext>
          </a:extLst>
        </xdr:cNvPr>
        <xdr:cNvCxnSpPr/>
      </xdr:nvCxnSpPr>
      <xdr:spPr>
        <a:xfrm>
          <a:off x="5960110" y="19046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9" name="直線コネクタ 448">
          <a:extLst>
            <a:ext uri="{FF2B5EF4-FFF2-40B4-BE49-F238E27FC236}">
              <a16:creationId xmlns:a16="http://schemas.microsoft.com/office/drawing/2014/main" id="{D69FEC9E-8C3B-4F37-A072-C2AD8EF723F3}"/>
            </a:ext>
          </a:extLst>
        </xdr:cNvPr>
        <xdr:cNvCxnSpPr/>
      </xdr:nvCxnSpPr>
      <xdr:spPr>
        <a:xfrm>
          <a:off x="5960110" y="1866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0" name="テキスト ボックス 449">
          <a:extLst>
            <a:ext uri="{FF2B5EF4-FFF2-40B4-BE49-F238E27FC236}">
              <a16:creationId xmlns:a16="http://schemas.microsoft.com/office/drawing/2014/main" id="{7F8004DD-A336-4EB4-8B3B-53507EA7B57B}"/>
            </a:ext>
          </a:extLst>
        </xdr:cNvPr>
        <xdr:cNvSpPr txBox="1"/>
      </xdr:nvSpPr>
      <xdr:spPr>
        <a:xfrm>
          <a:off x="5527221"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1" name="直線コネクタ 450">
          <a:extLst>
            <a:ext uri="{FF2B5EF4-FFF2-40B4-BE49-F238E27FC236}">
              <a16:creationId xmlns:a16="http://schemas.microsoft.com/office/drawing/2014/main" id="{89E3C24D-95A7-4CAC-978C-D79C4AAA8244}"/>
            </a:ext>
          </a:extLst>
        </xdr:cNvPr>
        <xdr:cNvCxnSpPr/>
      </xdr:nvCxnSpPr>
      <xdr:spPr>
        <a:xfrm>
          <a:off x="5960110" y="1828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2" name="テキスト ボックス 451">
          <a:extLst>
            <a:ext uri="{FF2B5EF4-FFF2-40B4-BE49-F238E27FC236}">
              <a16:creationId xmlns:a16="http://schemas.microsoft.com/office/drawing/2014/main" id="{810B3CB3-6E04-4BC2-B2D2-6101736CB88E}"/>
            </a:ext>
          </a:extLst>
        </xdr:cNvPr>
        <xdr:cNvSpPr txBox="1"/>
      </xdr:nvSpPr>
      <xdr:spPr>
        <a:xfrm>
          <a:off x="5527221" y="1814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3" name="直線コネクタ 452">
          <a:extLst>
            <a:ext uri="{FF2B5EF4-FFF2-40B4-BE49-F238E27FC236}">
              <a16:creationId xmlns:a16="http://schemas.microsoft.com/office/drawing/2014/main" id="{7DBD54FC-9047-4CB3-A5C3-1BCF2C5EACA9}"/>
            </a:ext>
          </a:extLst>
        </xdr:cNvPr>
        <xdr:cNvCxnSpPr/>
      </xdr:nvCxnSpPr>
      <xdr:spPr>
        <a:xfrm>
          <a:off x="5960110" y="1790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4" name="テキスト ボックス 453">
          <a:extLst>
            <a:ext uri="{FF2B5EF4-FFF2-40B4-BE49-F238E27FC236}">
              <a16:creationId xmlns:a16="http://schemas.microsoft.com/office/drawing/2014/main" id="{A101EA39-AF7E-4D46-A858-6E49B6B9703A}"/>
            </a:ext>
          </a:extLst>
        </xdr:cNvPr>
        <xdr:cNvSpPr txBox="1"/>
      </xdr:nvSpPr>
      <xdr:spPr>
        <a:xfrm>
          <a:off x="5527221" y="1776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5" name="直線コネクタ 454">
          <a:extLst>
            <a:ext uri="{FF2B5EF4-FFF2-40B4-BE49-F238E27FC236}">
              <a16:creationId xmlns:a16="http://schemas.microsoft.com/office/drawing/2014/main" id="{6D52B2FD-B76B-4057-913F-63560B0DB52D}"/>
            </a:ext>
          </a:extLst>
        </xdr:cNvPr>
        <xdr:cNvCxnSpPr/>
      </xdr:nvCxnSpPr>
      <xdr:spPr>
        <a:xfrm>
          <a:off x="5960110" y="1752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6" name="テキスト ボックス 455">
          <a:extLst>
            <a:ext uri="{FF2B5EF4-FFF2-40B4-BE49-F238E27FC236}">
              <a16:creationId xmlns:a16="http://schemas.microsoft.com/office/drawing/2014/main" id="{86B8169D-2CF4-4A42-A032-958EBBFA492A}"/>
            </a:ext>
          </a:extLst>
        </xdr:cNvPr>
        <xdr:cNvSpPr txBox="1"/>
      </xdr:nvSpPr>
      <xdr:spPr>
        <a:xfrm>
          <a:off x="5527221" y="1738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7" name="直線コネクタ 456">
          <a:extLst>
            <a:ext uri="{FF2B5EF4-FFF2-40B4-BE49-F238E27FC236}">
              <a16:creationId xmlns:a16="http://schemas.microsoft.com/office/drawing/2014/main" id="{5FE78735-D73C-4CCA-A372-9C3D960D4693}"/>
            </a:ext>
          </a:extLst>
        </xdr:cNvPr>
        <xdr:cNvCxnSpPr/>
      </xdr:nvCxnSpPr>
      <xdr:spPr>
        <a:xfrm>
          <a:off x="5960110" y="17145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8" name="テキスト ボックス 457">
          <a:extLst>
            <a:ext uri="{FF2B5EF4-FFF2-40B4-BE49-F238E27FC236}">
              <a16:creationId xmlns:a16="http://schemas.microsoft.com/office/drawing/2014/main" id="{8A5AEB2D-AFB5-4260-9E4D-D2ED7E10A003}"/>
            </a:ext>
          </a:extLst>
        </xdr:cNvPr>
        <xdr:cNvSpPr txBox="1"/>
      </xdr:nvSpPr>
      <xdr:spPr>
        <a:xfrm>
          <a:off x="5527221" y="17000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a:extLst>
            <a:ext uri="{FF2B5EF4-FFF2-40B4-BE49-F238E27FC236}">
              <a16:creationId xmlns:a16="http://schemas.microsoft.com/office/drawing/2014/main" id="{003C63E6-C469-47A5-B109-0AE0951726C3}"/>
            </a:ext>
          </a:extLst>
        </xdr:cNvPr>
        <xdr:cNvCxnSpPr/>
      </xdr:nvCxnSpPr>
      <xdr:spPr>
        <a:xfrm>
          <a:off x="5960110" y="1676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0" name="テキスト ボックス 459">
          <a:extLst>
            <a:ext uri="{FF2B5EF4-FFF2-40B4-BE49-F238E27FC236}">
              <a16:creationId xmlns:a16="http://schemas.microsoft.com/office/drawing/2014/main" id="{4FEBF645-561D-47DD-BB63-D14D8640609B}"/>
            </a:ext>
          </a:extLst>
        </xdr:cNvPr>
        <xdr:cNvSpPr txBox="1"/>
      </xdr:nvSpPr>
      <xdr:spPr>
        <a:xfrm>
          <a:off x="5527221"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市民会館】&#10;一人当たり面積グラフ枠">
          <a:extLst>
            <a:ext uri="{FF2B5EF4-FFF2-40B4-BE49-F238E27FC236}">
              <a16:creationId xmlns:a16="http://schemas.microsoft.com/office/drawing/2014/main" id="{A9C56A0C-E5CE-4353-97B1-B85C74AE0198}"/>
            </a:ext>
          </a:extLst>
        </xdr:cNvPr>
        <xdr:cNvSpPr/>
      </xdr:nvSpPr>
      <xdr:spPr>
        <a:xfrm>
          <a:off x="596011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34289</xdr:rowOff>
    </xdr:from>
    <xdr:to>
      <xdr:col>54</xdr:col>
      <xdr:colOff>189865</xdr:colOff>
      <xdr:row>108</xdr:row>
      <xdr:rowOff>121920</xdr:rowOff>
    </xdr:to>
    <xdr:cxnSp macro="">
      <xdr:nvCxnSpPr>
        <xdr:cNvPr id="462" name="直線コネクタ 461">
          <a:extLst>
            <a:ext uri="{FF2B5EF4-FFF2-40B4-BE49-F238E27FC236}">
              <a16:creationId xmlns:a16="http://schemas.microsoft.com/office/drawing/2014/main" id="{CAE0D954-1A0E-499D-8760-12F68AD68B8C}"/>
            </a:ext>
          </a:extLst>
        </xdr:cNvPr>
        <xdr:cNvCxnSpPr/>
      </xdr:nvCxnSpPr>
      <xdr:spPr>
        <a:xfrm flipV="1">
          <a:off x="9429115" y="17348834"/>
          <a:ext cx="0" cy="1291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125747</xdr:rowOff>
    </xdr:from>
    <xdr:ext cx="469744" cy="259045"/>
    <xdr:sp macro="" textlink="">
      <xdr:nvSpPr>
        <xdr:cNvPr id="463" name="【市民会館】&#10;一人当たり面積最小値テキスト">
          <a:extLst>
            <a:ext uri="{FF2B5EF4-FFF2-40B4-BE49-F238E27FC236}">
              <a16:creationId xmlns:a16="http://schemas.microsoft.com/office/drawing/2014/main" id="{340C36DB-4206-450F-A73A-BA5409C14060}"/>
            </a:ext>
          </a:extLst>
        </xdr:cNvPr>
        <xdr:cNvSpPr txBox="1"/>
      </xdr:nvSpPr>
      <xdr:spPr>
        <a:xfrm>
          <a:off x="9467850" y="186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121920</xdr:rowOff>
    </xdr:from>
    <xdr:to>
      <xdr:col>55</xdr:col>
      <xdr:colOff>88900</xdr:colOff>
      <xdr:row>108</xdr:row>
      <xdr:rowOff>121920</xdr:rowOff>
    </xdr:to>
    <xdr:cxnSp macro="">
      <xdr:nvCxnSpPr>
        <xdr:cNvPr id="464" name="直線コネクタ 463">
          <a:extLst>
            <a:ext uri="{FF2B5EF4-FFF2-40B4-BE49-F238E27FC236}">
              <a16:creationId xmlns:a16="http://schemas.microsoft.com/office/drawing/2014/main" id="{71061DBE-F1FD-445C-9D36-BC2D68FAC4D7}"/>
            </a:ext>
          </a:extLst>
        </xdr:cNvPr>
        <xdr:cNvCxnSpPr/>
      </xdr:nvCxnSpPr>
      <xdr:spPr>
        <a:xfrm>
          <a:off x="9356090" y="1864042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152416</xdr:rowOff>
    </xdr:from>
    <xdr:ext cx="469744" cy="259045"/>
    <xdr:sp macro="" textlink="">
      <xdr:nvSpPr>
        <xdr:cNvPr id="465" name="【市民会館】&#10;一人当たり面積最大値テキスト">
          <a:extLst>
            <a:ext uri="{FF2B5EF4-FFF2-40B4-BE49-F238E27FC236}">
              <a16:creationId xmlns:a16="http://schemas.microsoft.com/office/drawing/2014/main" id="{9BBE0ECA-0B85-4780-B3EC-6FC85FBCDEBC}"/>
            </a:ext>
          </a:extLst>
        </xdr:cNvPr>
        <xdr:cNvSpPr txBox="1"/>
      </xdr:nvSpPr>
      <xdr:spPr>
        <a:xfrm>
          <a:off x="9467850" y="17125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34289</xdr:rowOff>
    </xdr:from>
    <xdr:to>
      <xdr:col>55</xdr:col>
      <xdr:colOff>88900</xdr:colOff>
      <xdr:row>101</xdr:row>
      <xdr:rowOff>34289</xdr:rowOff>
    </xdr:to>
    <xdr:cxnSp macro="">
      <xdr:nvCxnSpPr>
        <xdr:cNvPr id="466" name="直線コネクタ 465">
          <a:extLst>
            <a:ext uri="{FF2B5EF4-FFF2-40B4-BE49-F238E27FC236}">
              <a16:creationId xmlns:a16="http://schemas.microsoft.com/office/drawing/2014/main" id="{75593B45-D991-4796-967F-F5487F7F1470}"/>
            </a:ext>
          </a:extLst>
        </xdr:cNvPr>
        <xdr:cNvCxnSpPr/>
      </xdr:nvCxnSpPr>
      <xdr:spPr>
        <a:xfrm>
          <a:off x="9356090" y="17348834"/>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82566</xdr:rowOff>
    </xdr:from>
    <xdr:ext cx="469744" cy="259045"/>
    <xdr:sp macro="" textlink="">
      <xdr:nvSpPr>
        <xdr:cNvPr id="467" name="【市民会館】&#10;一人当たり面積平均値テキスト">
          <a:extLst>
            <a:ext uri="{FF2B5EF4-FFF2-40B4-BE49-F238E27FC236}">
              <a16:creationId xmlns:a16="http://schemas.microsoft.com/office/drawing/2014/main" id="{57DDF28D-F291-439F-A0A4-5C1A6BD6636C}"/>
            </a:ext>
          </a:extLst>
        </xdr:cNvPr>
        <xdr:cNvSpPr txBox="1"/>
      </xdr:nvSpPr>
      <xdr:spPr>
        <a:xfrm>
          <a:off x="9467850" y="179152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59689</xdr:rowOff>
    </xdr:from>
    <xdr:to>
      <xdr:col>55</xdr:col>
      <xdr:colOff>50800</xdr:colOff>
      <xdr:row>105</xdr:row>
      <xdr:rowOff>161289</xdr:rowOff>
    </xdr:to>
    <xdr:sp macro="" textlink="">
      <xdr:nvSpPr>
        <xdr:cNvPr id="468" name="フローチャート: 判断 467">
          <a:extLst>
            <a:ext uri="{FF2B5EF4-FFF2-40B4-BE49-F238E27FC236}">
              <a16:creationId xmlns:a16="http://schemas.microsoft.com/office/drawing/2014/main" id="{6708F92E-AB10-4224-A2DE-646297CBA0A3}"/>
            </a:ext>
          </a:extLst>
        </xdr:cNvPr>
        <xdr:cNvSpPr/>
      </xdr:nvSpPr>
      <xdr:spPr>
        <a:xfrm>
          <a:off x="9394190" y="18058129"/>
          <a:ext cx="9017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90170</xdr:rowOff>
    </xdr:from>
    <xdr:to>
      <xdr:col>50</xdr:col>
      <xdr:colOff>165100</xdr:colOff>
      <xdr:row>106</xdr:row>
      <xdr:rowOff>20320</xdr:rowOff>
    </xdr:to>
    <xdr:sp macro="" textlink="">
      <xdr:nvSpPr>
        <xdr:cNvPr id="469" name="フローチャート: 判断 468">
          <a:extLst>
            <a:ext uri="{FF2B5EF4-FFF2-40B4-BE49-F238E27FC236}">
              <a16:creationId xmlns:a16="http://schemas.microsoft.com/office/drawing/2014/main" id="{F4E16A47-31F4-4294-AFB4-7DE945CCD11C}"/>
            </a:ext>
          </a:extLst>
        </xdr:cNvPr>
        <xdr:cNvSpPr/>
      </xdr:nvSpPr>
      <xdr:spPr>
        <a:xfrm>
          <a:off x="8632190" y="18096230"/>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113030</xdr:rowOff>
    </xdr:from>
    <xdr:to>
      <xdr:col>46</xdr:col>
      <xdr:colOff>38100</xdr:colOff>
      <xdr:row>106</xdr:row>
      <xdr:rowOff>43180</xdr:rowOff>
    </xdr:to>
    <xdr:sp macro="" textlink="">
      <xdr:nvSpPr>
        <xdr:cNvPr id="470" name="フローチャート: 判断 469">
          <a:extLst>
            <a:ext uri="{FF2B5EF4-FFF2-40B4-BE49-F238E27FC236}">
              <a16:creationId xmlns:a16="http://schemas.microsoft.com/office/drawing/2014/main" id="{8DE1EF57-433F-49C5-A513-850FFFC7D388}"/>
            </a:ext>
          </a:extLst>
        </xdr:cNvPr>
        <xdr:cNvSpPr/>
      </xdr:nvSpPr>
      <xdr:spPr>
        <a:xfrm>
          <a:off x="7846060" y="1811528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135889</xdr:rowOff>
    </xdr:from>
    <xdr:to>
      <xdr:col>41</xdr:col>
      <xdr:colOff>101600</xdr:colOff>
      <xdr:row>106</xdr:row>
      <xdr:rowOff>66039</xdr:rowOff>
    </xdr:to>
    <xdr:sp macro="" textlink="">
      <xdr:nvSpPr>
        <xdr:cNvPr id="471" name="フローチャート: 判断 470">
          <a:extLst>
            <a:ext uri="{FF2B5EF4-FFF2-40B4-BE49-F238E27FC236}">
              <a16:creationId xmlns:a16="http://schemas.microsoft.com/office/drawing/2014/main" id="{038D7B1E-04C2-4037-807F-93DD10787D0F}"/>
            </a:ext>
          </a:extLst>
        </xdr:cNvPr>
        <xdr:cNvSpPr/>
      </xdr:nvSpPr>
      <xdr:spPr>
        <a:xfrm>
          <a:off x="7029450" y="1813432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143511</xdr:rowOff>
    </xdr:from>
    <xdr:to>
      <xdr:col>36</xdr:col>
      <xdr:colOff>165100</xdr:colOff>
      <xdr:row>106</xdr:row>
      <xdr:rowOff>73661</xdr:rowOff>
    </xdr:to>
    <xdr:sp macro="" textlink="">
      <xdr:nvSpPr>
        <xdr:cNvPr id="472" name="フローチャート: 判断 471">
          <a:extLst>
            <a:ext uri="{FF2B5EF4-FFF2-40B4-BE49-F238E27FC236}">
              <a16:creationId xmlns:a16="http://schemas.microsoft.com/office/drawing/2014/main" id="{77DAF721-C218-40E0-867F-0A76FE465F87}"/>
            </a:ext>
          </a:extLst>
        </xdr:cNvPr>
        <xdr:cNvSpPr/>
      </xdr:nvSpPr>
      <xdr:spPr>
        <a:xfrm>
          <a:off x="6231890" y="18143856"/>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59E66B54-8535-4C0D-823C-B6874D0CB9A3}"/>
            </a:ext>
          </a:extLst>
        </xdr:cNvPr>
        <xdr:cNvSpPr txBox="1"/>
      </xdr:nvSpPr>
      <xdr:spPr>
        <a:xfrm>
          <a:off x="925830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84E6138A-D8B8-466B-9510-2EB72C441FBB}"/>
            </a:ext>
          </a:extLst>
        </xdr:cNvPr>
        <xdr:cNvSpPr txBox="1"/>
      </xdr:nvSpPr>
      <xdr:spPr>
        <a:xfrm>
          <a:off x="8515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EEE95D1D-2E89-4667-9CA1-36FB95DA9B29}"/>
            </a:ext>
          </a:extLst>
        </xdr:cNvPr>
        <xdr:cNvSpPr txBox="1"/>
      </xdr:nvSpPr>
      <xdr:spPr>
        <a:xfrm>
          <a:off x="7717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7784660C-765B-40CC-A617-AC19C7404129}"/>
            </a:ext>
          </a:extLst>
        </xdr:cNvPr>
        <xdr:cNvSpPr txBox="1"/>
      </xdr:nvSpPr>
      <xdr:spPr>
        <a:xfrm>
          <a:off x="691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52957966-1DE2-41CA-ACF4-A55A8A13A4F8}"/>
            </a:ext>
          </a:extLst>
        </xdr:cNvPr>
        <xdr:cNvSpPr txBox="1"/>
      </xdr:nvSpPr>
      <xdr:spPr>
        <a:xfrm>
          <a:off x="6115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135889</xdr:rowOff>
    </xdr:from>
    <xdr:to>
      <xdr:col>55</xdr:col>
      <xdr:colOff>50800</xdr:colOff>
      <xdr:row>106</xdr:row>
      <xdr:rowOff>66039</xdr:rowOff>
    </xdr:to>
    <xdr:sp macro="" textlink="">
      <xdr:nvSpPr>
        <xdr:cNvPr id="478" name="楕円 477">
          <a:extLst>
            <a:ext uri="{FF2B5EF4-FFF2-40B4-BE49-F238E27FC236}">
              <a16:creationId xmlns:a16="http://schemas.microsoft.com/office/drawing/2014/main" id="{87CE08D6-71B9-4F23-B45E-1960EB44DE81}"/>
            </a:ext>
          </a:extLst>
        </xdr:cNvPr>
        <xdr:cNvSpPr/>
      </xdr:nvSpPr>
      <xdr:spPr>
        <a:xfrm>
          <a:off x="9394190" y="18134329"/>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114316</xdr:rowOff>
    </xdr:from>
    <xdr:ext cx="469744" cy="259045"/>
    <xdr:sp macro="" textlink="">
      <xdr:nvSpPr>
        <xdr:cNvPr id="479" name="【市民会館】&#10;一人当たり面積該当値テキスト">
          <a:extLst>
            <a:ext uri="{FF2B5EF4-FFF2-40B4-BE49-F238E27FC236}">
              <a16:creationId xmlns:a16="http://schemas.microsoft.com/office/drawing/2014/main" id="{69A31627-214F-4D35-BA79-23B685BC3C19}"/>
            </a:ext>
          </a:extLst>
        </xdr:cNvPr>
        <xdr:cNvSpPr txBox="1"/>
      </xdr:nvSpPr>
      <xdr:spPr>
        <a:xfrm>
          <a:off x="9467850" y="1811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120650</xdr:rowOff>
    </xdr:from>
    <xdr:to>
      <xdr:col>50</xdr:col>
      <xdr:colOff>165100</xdr:colOff>
      <xdr:row>106</xdr:row>
      <xdr:rowOff>50800</xdr:rowOff>
    </xdr:to>
    <xdr:sp macro="" textlink="">
      <xdr:nvSpPr>
        <xdr:cNvPr id="480" name="楕円 479">
          <a:extLst>
            <a:ext uri="{FF2B5EF4-FFF2-40B4-BE49-F238E27FC236}">
              <a16:creationId xmlns:a16="http://schemas.microsoft.com/office/drawing/2014/main" id="{7AE8A58D-58D6-41F9-A072-C5719A5BBCD7}"/>
            </a:ext>
          </a:extLst>
        </xdr:cNvPr>
        <xdr:cNvSpPr/>
      </xdr:nvSpPr>
      <xdr:spPr>
        <a:xfrm>
          <a:off x="8632190" y="1812480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0</xdr:rowOff>
    </xdr:from>
    <xdr:to>
      <xdr:col>55</xdr:col>
      <xdr:colOff>0</xdr:colOff>
      <xdr:row>106</xdr:row>
      <xdr:rowOff>15239</xdr:rowOff>
    </xdr:to>
    <xdr:cxnSp macro="">
      <xdr:nvCxnSpPr>
        <xdr:cNvPr id="481" name="直線コネクタ 480">
          <a:extLst>
            <a:ext uri="{FF2B5EF4-FFF2-40B4-BE49-F238E27FC236}">
              <a16:creationId xmlns:a16="http://schemas.microsoft.com/office/drawing/2014/main" id="{D9D6D575-F169-417D-B13C-F1EA9466A5D2}"/>
            </a:ext>
          </a:extLst>
        </xdr:cNvPr>
        <xdr:cNvCxnSpPr/>
      </xdr:nvCxnSpPr>
      <xdr:spPr>
        <a:xfrm>
          <a:off x="8686800" y="18173700"/>
          <a:ext cx="742950" cy="1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105411</xdr:rowOff>
    </xdr:from>
    <xdr:to>
      <xdr:col>46</xdr:col>
      <xdr:colOff>38100</xdr:colOff>
      <xdr:row>106</xdr:row>
      <xdr:rowOff>35561</xdr:rowOff>
    </xdr:to>
    <xdr:sp macro="" textlink="">
      <xdr:nvSpPr>
        <xdr:cNvPr id="482" name="楕円 481">
          <a:extLst>
            <a:ext uri="{FF2B5EF4-FFF2-40B4-BE49-F238E27FC236}">
              <a16:creationId xmlns:a16="http://schemas.microsoft.com/office/drawing/2014/main" id="{5980CE9D-5FDA-4C09-8B81-0F51DCACED57}"/>
            </a:ext>
          </a:extLst>
        </xdr:cNvPr>
        <xdr:cNvSpPr/>
      </xdr:nvSpPr>
      <xdr:spPr>
        <a:xfrm>
          <a:off x="7846060" y="18105756"/>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156211</xdr:rowOff>
    </xdr:from>
    <xdr:to>
      <xdr:col>50</xdr:col>
      <xdr:colOff>114300</xdr:colOff>
      <xdr:row>106</xdr:row>
      <xdr:rowOff>0</xdr:rowOff>
    </xdr:to>
    <xdr:cxnSp macro="">
      <xdr:nvCxnSpPr>
        <xdr:cNvPr id="483" name="直線コネクタ 482">
          <a:extLst>
            <a:ext uri="{FF2B5EF4-FFF2-40B4-BE49-F238E27FC236}">
              <a16:creationId xmlns:a16="http://schemas.microsoft.com/office/drawing/2014/main" id="{64B815CD-03B1-4479-A277-39A54FA56CAC}"/>
            </a:ext>
          </a:extLst>
        </xdr:cNvPr>
        <xdr:cNvCxnSpPr/>
      </xdr:nvCxnSpPr>
      <xdr:spPr>
        <a:xfrm>
          <a:off x="7889240" y="18160366"/>
          <a:ext cx="79756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124461</xdr:rowOff>
    </xdr:from>
    <xdr:to>
      <xdr:col>41</xdr:col>
      <xdr:colOff>101600</xdr:colOff>
      <xdr:row>107</xdr:row>
      <xdr:rowOff>54611</xdr:rowOff>
    </xdr:to>
    <xdr:sp macro="" textlink="">
      <xdr:nvSpPr>
        <xdr:cNvPr id="484" name="楕円 483">
          <a:extLst>
            <a:ext uri="{FF2B5EF4-FFF2-40B4-BE49-F238E27FC236}">
              <a16:creationId xmlns:a16="http://schemas.microsoft.com/office/drawing/2014/main" id="{AC0AA834-3F91-4255-8177-9A310EF1332B}"/>
            </a:ext>
          </a:extLst>
        </xdr:cNvPr>
        <xdr:cNvSpPr/>
      </xdr:nvSpPr>
      <xdr:spPr>
        <a:xfrm>
          <a:off x="7029450" y="1830006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156211</xdr:rowOff>
    </xdr:from>
    <xdr:to>
      <xdr:col>45</xdr:col>
      <xdr:colOff>177800</xdr:colOff>
      <xdr:row>107</xdr:row>
      <xdr:rowOff>3811</xdr:rowOff>
    </xdr:to>
    <xdr:cxnSp macro="">
      <xdr:nvCxnSpPr>
        <xdr:cNvPr id="485" name="直線コネクタ 484">
          <a:extLst>
            <a:ext uri="{FF2B5EF4-FFF2-40B4-BE49-F238E27FC236}">
              <a16:creationId xmlns:a16="http://schemas.microsoft.com/office/drawing/2014/main" id="{D191B7E8-B3B4-439C-BE52-F4B8C49F1BE3}"/>
            </a:ext>
          </a:extLst>
        </xdr:cNvPr>
        <xdr:cNvCxnSpPr/>
      </xdr:nvCxnSpPr>
      <xdr:spPr>
        <a:xfrm flipV="1">
          <a:off x="7084060" y="18160366"/>
          <a:ext cx="80518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36830</xdr:rowOff>
    </xdr:from>
    <xdr:to>
      <xdr:col>36</xdr:col>
      <xdr:colOff>165100</xdr:colOff>
      <xdr:row>107</xdr:row>
      <xdr:rowOff>138430</xdr:rowOff>
    </xdr:to>
    <xdr:sp macro="" textlink="">
      <xdr:nvSpPr>
        <xdr:cNvPr id="486" name="楕円 485">
          <a:extLst>
            <a:ext uri="{FF2B5EF4-FFF2-40B4-BE49-F238E27FC236}">
              <a16:creationId xmlns:a16="http://schemas.microsoft.com/office/drawing/2014/main" id="{2EA00999-BF6C-4257-964E-3EE8BE4DA690}"/>
            </a:ext>
          </a:extLst>
        </xdr:cNvPr>
        <xdr:cNvSpPr/>
      </xdr:nvSpPr>
      <xdr:spPr>
        <a:xfrm>
          <a:off x="6231890" y="18381980"/>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3811</xdr:rowOff>
    </xdr:from>
    <xdr:to>
      <xdr:col>41</xdr:col>
      <xdr:colOff>50800</xdr:colOff>
      <xdr:row>107</xdr:row>
      <xdr:rowOff>87630</xdr:rowOff>
    </xdr:to>
    <xdr:cxnSp macro="">
      <xdr:nvCxnSpPr>
        <xdr:cNvPr id="487" name="直線コネクタ 486">
          <a:extLst>
            <a:ext uri="{FF2B5EF4-FFF2-40B4-BE49-F238E27FC236}">
              <a16:creationId xmlns:a16="http://schemas.microsoft.com/office/drawing/2014/main" id="{71423B5D-9B14-47DD-9305-483B8FC9F423}"/>
            </a:ext>
          </a:extLst>
        </xdr:cNvPr>
        <xdr:cNvCxnSpPr/>
      </xdr:nvCxnSpPr>
      <xdr:spPr>
        <a:xfrm flipV="1">
          <a:off x="6286500" y="18350866"/>
          <a:ext cx="797560" cy="85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36847</xdr:rowOff>
    </xdr:from>
    <xdr:ext cx="469744" cy="259045"/>
    <xdr:sp macro="" textlink="">
      <xdr:nvSpPr>
        <xdr:cNvPr id="488" name="n_1aveValue【市民会館】&#10;一人当たり面積">
          <a:extLst>
            <a:ext uri="{FF2B5EF4-FFF2-40B4-BE49-F238E27FC236}">
              <a16:creationId xmlns:a16="http://schemas.microsoft.com/office/drawing/2014/main" id="{B5B62B31-61F0-4B1C-8FD5-AF8250B82E31}"/>
            </a:ext>
          </a:extLst>
        </xdr:cNvPr>
        <xdr:cNvSpPr txBox="1"/>
      </xdr:nvSpPr>
      <xdr:spPr>
        <a:xfrm>
          <a:off x="8454467"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34307</xdr:rowOff>
    </xdr:from>
    <xdr:ext cx="469744" cy="259045"/>
    <xdr:sp macro="" textlink="">
      <xdr:nvSpPr>
        <xdr:cNvPr id="489" name="n_2aveValue【市民会館】&#10;一人当たり面積">
          <a:extLst>
            <a:ext uri="{FF2B5EF4-FFF2-40B4-BE49-F238E27FC236}">
              <a16:creationId xmlns:a16="http://schemas.microsoft.com/office/drawing/2014/main" id="{FD21D8FA-F345-4627-9888-DED302A99DD3}"/>
            </a:ext>
          </a:extLst>
        </xdr:cNvPr>
        <xdr:cNvSpPr txBox="1"/>
      </xdr:nvSpPr>
      <xdr:spPr>
        <a:xfrm>
          <a:off x="7673417" y="1820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82566</xdr:rowOff>
    </xdr:from>
    <xdr:ext cx="469744" cy="259045"/>
    <xdr:sp macro="" textlink="">
      <xdr:nvSpPr>
        <xdr:cNvPr id="490" name="n_3aveValue【市民会館】&#10;一人当たり面積">
          <a:extLst>
            <a:ext uri="{FF2B5EF4-FFF2-40B4-BE49-F238E27FC236}">
              <a16:creationId xmlns:a16="http://schemas.microsoft.com/office/drawing/2014/main" id="{4DD717B6-78F6-42C4-91CC-A7B3CC45CCB6}"/>
            </a:ext>
          </a:extLst>
        </xdr:cNvPr>
        <xdr:cNvSpPr txBox="1"/>
      </xdr:nvSpPr>
      <xdr:spPr>
        <a:xfrm>
          <a:off x="6866332" y="1791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90188</xdr:rowOff>
    </xdr:from>
    <xdr:ext cx="469744" cy="259045"/>
    <xdr:sp macro="" textlink="">
      <xdr:nvSpPr>
        <xdr:cNvPr id="491" name="n_4aveValue【市民会館】&#10;一人当たり面積">
          <a:extLst>
            <a:ext uri="{FF2B5EF4-FFF2-40B4-BE49-F238E27FC236}">
              <a16:creationId xmlns:a16="http://schemas.microsoft.com/office/drawing/2014/main" id="{1F3A5F9C-B514-43F8-930D-AEA21E8B8A0E}"/>
            </a:ext>
          </a:extLst>
        </xdr:cNvPr>
        <xdr:cNvSpPr txBox="1"/>
      </xdr:nvSpPr>
      <xdr:spPr>
        <a:xfrm>
          <a:off x="6068772" y="1792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41927</xdr:rowOff>
    </xdr:from>
    <xdr:ext cx="469744" cy="259045"/>
    <xdr:sp macro="" textlink="">
      <xdr:nvSpPr>
        <xdr:cNvPr id="492" name="n_1mainValue【市民会館】&#10;一人当たり面積">
          <a:extLst>
            <a:ext uri="{FF2B5EF4-FFF2-40B4-BE49-F238E27FC236}">
              <a16:creationId xmlns:a16="http://schemas.microsoft.com/office/drawing/2014/main" id="{75D8B5EB-3D27-45F9-8D8C-ED385B44AA58}"/>
            </a:ext>
          </a:extLst>
        </xdr:cNvPr>
        <xdr:cNvSpPr txBox="1"/>
      </xdr:nvSpPr>
      <xdr:spPr>
        <a:xfrm>
          <a:off x="8454467" y="18217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52088</xdr:rowOff>
    </xdr:from>
    <xdr:ext cx="469744" cy="259045"/>
    <xdr:sp macro="" textlink="">
      <xdr:nvSpPr>
        <xdr:cNvPr id="493" name="n_2mainValue【市民会館】&#10;一人当たり面積">
          <a:extLst>
            <a:ext uri="{FF2B5EF4-FFF2-40B4-BE49-F238E27FC236}">
              <a16:creationId xmlns:a16="http://schemas.microsoft.com/office/drawing/2014/main" id="{C1C8BAAE-5FE1-4932-AF24-00816BCCE9CE}"/>
            </a:ext>
          </a:extLst>
        </xdr:cNvPr>
        <xdr:cNvSpPr txBox="1"/>
      </xdr:nvSpPr>
      <xdr:spPr>
        <a:xfrm>
          <a:off x="7673417" y="17886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45738</xdr:rowOff>
    </xdr:from>
    <xdr:ext cx="469744" cy="259045"/>
    <xdr:sp macro="" textlink="">
      <xdr:nvSpPr>
        <xdr:cNvPr id="494" name="n_3mainValue【市民会館】&#10;一人当たり面積">
          <a:extLst>
            <a:ext uri="{FF2B5EF4-FFF2-40B4-BE49-F238E27FC236}">
              <a16:creationId xmlns:a16="http://schemas.microsoft.com/office/drawing/2014/main" id="{EFA30F1B-25DF-495E-AC6F-C35464004C67}"/>
            </a:ext>
          </a:extLst>
        </xdr:cNvPr>
        <xdr:cNvSpPr txBox="1"/>
      </xdr:nvSpPr>
      <xdr:spPr>
        <a:xfrm>
          <a:off x="6866332" y="18392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129557</xdr:rowOff>
    </xdr:from>
    <xdr:ext cx="469744" cy="259045"/>
    <xdr:sp macro="" textlink="">
      <xdr:nvSpPr>
        <xdr:cNvPr id="495" name="n_4mainValue【市民会館】&#10;一人当たり面積">
          <a:extLst>
            <a:ext uri="{FF2B5EF4-FFF2-40B4-BE49-F238E27FC236}">
              <a16:creationId xmlns:a16="http://schemas.microsoft.com/office/drawing/2014/main" id="{31168BCE-0AA0-4FC8-9C8D-81615950B140}"/>
            </a:ext>
          </a:extLst>
        </xdr:cNvPr>
        <xdr:cNvSpPr txBox="1"/>
      </xdr:nvSpPr>
      <xdr:spPr>
        <a:xfrm>
          <a:off x="6068772" y="1847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a:extLst>
            <a:ext uri="{FF2B5EF4-FFF2-40B4-BE49-F238E27FC236}">
              <a16:creationId xmlns:a16="http://schemas.microsoft.com/office/drawing/2014/main" id="{9012BFE2-7879-4ABC-B8E8-B589A70E9BC9}"/>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a:extLst>
            <a:ext uri="{FF2B5EF4-FFF2-40B4-BE49-F238E27FC236}">
              <a16:creationId xmlns:a16="http://schemas.microsoft.com/office/drawing/2014/main" id="{E6200BEA-2094-4DDF-9FE2-509F0CCC3F7F}"/>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a:extLst>
            <a:ext uri="{FF2B5EF4-FFF2-40B4-BE49-F238E27FC236}">
              <a16:creationId xmlns:a16="http://schemas.microsoft.com/office/drawing/2014/main" id="{B0AAF8AA-D2D5-4BFE-91FB-66D279B63FCC}"/>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a:extLst>
            <a:ext uri="{FF2B5EF4-FFF2-40B4-BE49-F238E27FC236}">
              <a16:creationId xmlns:a16="http://schemas.microsoft.com/office/drawing/2014/main" id="{E3BA08B7-E64F-4C99-A552-6B2747A718E7}"/>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a:extLst>
            <a:ext uri="{FF2B5EF4-FFF2-40B4-BE49-F238E27FC236}">
              <a16:creationId xmlns:a16="http://schemas.microsoft.com/office/drawing/2014/main" id="{01A782BE-672B-44FD-93AC-08BFCD28799F}"/>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a:extLst>
            <a:ext uri="{FF2B5EF4-FFF2-40B4-BE49-F238E27FC236}">
              <a16:creationId xmlns:a16="http://schemas.microsoft.com/office/drawing/2014/main" id="{5159C590-71E2-4602-978C-23145F162FEC}"/>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a:extLst>
            <a:ext uri="{FF2B5EF4-FFF2-40B4-BE49-F238E27FC236}">
              <a16:creationId xmlns:a16="http://schemas.microsoft.com/office/drawing/2014/main" id="{A65971DC-96EB-4C8B-8082-D6F0AEE50BA7}"/>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a:extLst>
            <a:ext uri="{FF2B5EF4-FFF2-40B4-BE49-F238E27FC236}">
              <a16:creationId xmlns:a16="http://schemas.microsoft.com/office/drawing/2014/main" id="{DEAFE962-66E6-48A4-B902-1AF2B363E7A4}"/>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a:extLst>
            <a:ext uri="{FF2B5EF4-FFF2-40B4-BE49-F238E27FC236}">
              <a16:creationId xmlns:a16="http://schemas.microsoft.com/office/drawing/2014/main" id="{E79AE51D-7490-42F6-BEAB-2A8C26A0C1BC}"/>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a:extLst>
            <a:ext uri="{FF2B5EF4-FFF2-40B4-BE49-F238E27FC236}">
              <a16:creationId xmlns:a16="http://schemas.microsoft.com/office/drawing/2014/main" id="{8FBF01AB-E613-40D8-BAFD-AD1BE2302FE5}"/>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a:extLst>
            <a:ext uri="{FF2B5EF4-FFF2-40B4-BE49-F238E27FC236}">
              <a16:creationId xmlns:a16="http://schemas.microsoft.com/office/drawing/2014/main" id="{B1D044DB-4C88-49CF-91C4-999226C01D9B}"/>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7" name="直線コネクタ 506">
          <a:extLst>
            <a:ext uri="{FF2B5EF4-FFF2-40B4-BE49-F238E27FC236}">
              <a16:creationId xmlns:a16="http://schemas.microsoft.com/office/drawing/2014/main" id="{1BD75AFB-5E22-4A90-BD5B-1B21423FE48A}"/>
            </a:ext>
          </a:extLst>
        </xdr:cNvPr>
        <xdr:cNvCxnSpPr/>
      </xdr:nvCxnSpPr>
      <xdr:spPr>
        <a:xfrm>
          <a:off x="1120394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8" name="テキスト ボックス 507">
          <a:extLst>
            <a:ext uri="{FF2B5EF4-FFF2-40B4-BE49-F238E27FC236}">
              <a16:creationId xmlns:a16="http://schemas.microsoft.com/office/drawing/2014/main" id="{5CA533B4-0B39-40A1-8609-C2380F3B9810}"/>
            </a:ext>
          </a:extLst>
        </xdr:cNvPr>
        <xdr:cNvSpPr txBox="1"/>
      </xdr:nvSpPr>
      <xdr:spPr>
        <a:xfrm>
          <a:off x="10801531"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9" name="直線コネクタ 508">
          <a:extLst>
            <a:ext uri="{FF2B5EF4-FFF2-40B4-BE49-F238E27FC236}">
              <a16:creationId xmlns:a16="http://schemas.microsoft.com/office/drawing/2014/main" id="{E97BCF3E-6A7F-4DF2-9289-9E11783C0B73}"/>
            </a:ext>
          </a:extLst>
        </xdr:cNvPr>
        <xdr:cNvCxnSpPr/>
      </xdr:nvCxnSpPr>
      <xdr:spPr>
        <a:xfrm>
          <a:off x="1120394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0" name="テキスト ボックス 509">
          <a:extLst>
            <a:ext uri="{FF2B5EF4-FFF2-40B4-BE49-F238E27FC236}">
              <a16:creationId xmlns:a16="http://schemas.microsoft.com/office/drawing/2014/main" id="{3FD90CC4-A297-4892-9A02-DE4050020CDC}"/>
            </a:ext>
          </a:extLst>
        </xdr:cNvPr>
        <xdr:cNvSpPr txBox="1"/>
      </xdr:nvSpPr>
      <xdr:spPr>
        <a:xfrm>
          <a:off x="10842791" y="671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1" name="直線コネクタ 510">
          <a:extLst>
            <a:ext uri="{FF2B5EF4-FFF2-40B4-BE49-F238E27FC236}">
              <a16:creationId xmlns:a16="http://schemas.microsoft.com/office/drawing/2014/main" id="{A78D2424-EF7E-4992-B42A-602C700C9076}"/>
            </a:ext>
          </a:extLst>
        </xdr:cNvPr>
        <xdr:cNvCxnSpPr/>
      </xdr:nvCxnSpPr>
      <xdr:spPr>
        <a:xfrm>
          <a:off x="1120394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2" name="テキスト ボックス 511">
          <a:extLst>
            <a:ext uri="{FF2B5EF4-FFF2-40B4-BE49-F238E27FC236}">
              <a16:creationId xmlns:a16="http://schemas.microsoft.com/office/drawing/2014/main" id="{1DFE314D-7BD3-4211-87BD-D85612DB57F7}"/>
            </a:ext>
          </a:extLst>
        </xdr:cNvPr>
        <xdr:cNvSpPr txBox="1"/>
      </xdr:nvSpPr>
      <xdr:spPr>
        <a:xfrm>
          <a:off x="10842791" y="6336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3" name="直線コネクタ 512">
          <a:extLst>
            <a:ext uri="{FF2B5EF4-FFF2-40B4-BE49-F238E27FC236}">
              <a16:creationId xmlns:a16="http://schemas.microsoft.com/office/drawing/2014/main" id="{575FF70D-8ECE-44E8-9EB4-46C6BB2AD8FF}"/>
            </a:ext>
          </a:extLst>
        </xdr:cNvPr>
        <xdr:cNvCxnSpPr/>
      </xdr:nvCxnSpPr>
      <xdr:spPr>
        <a:xfrm>
          <a:off x="1120394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4" name="テキスト ボックス 513">
          <a:extLst>
            <a:ext uri="{FF2B5EF4-FFF2-40B4-BE49-F238E27FC236}">
              <a16:creationId xmlns:a16="http://schemas.microsoft.com/office/drawing/2014/main" id="{D72C85C8-12F2-4EB0-AAE3-F6B0C63DD79A}"/>
            </a:ext>
          </a:extLst>
        </xdr:cNvPr>
        <xdr:cNvSpPr txBox="1"/>
      </xdr:nvSpPr>
      <xdr:spPr>
        <a:xfrm>
          <a:off x="10842791" y="595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5" name="直線コネクタ 514">
          <a:extLst>
            <a:ext uri="{FF2B5EF4-FFF2-40B4-BE49-F238E27FC236}">
              <a16:creationId xmlns:a16="http://schemas.microsoft.com/office/drawing/2014/main" id="{9D627C19-9B2F-49A1-8EF1-A969A3CB3858}"/>
            </a:ext>
          </a:extLst>
        </xdr:cNvPr>
        <xdr:cNvCxnSpPr/>
      </xdr:nvCxnSpPr>
      <xdr:spPr>
        <a:xfrm>
          <a:off x="1120394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6" name="テキスト ボックス 515">
          <a:extLst>
            <a:ext uri="{FF2B5EF4-FFF2-40B4-BE49-F238E27FC236}">
              <a16:creationId xmlns:a16="http://schemas.microsoft.com/office/drawing/2014/main" id="{07E070B7-9546-467D-914C-333619592166}"/>
            </a:ext>
          </a:extLst>
        </xdr:cNvPr>
        <xdr:cNvSpPr txBox="1"/>
      </xdr:nvSpPr>
      <xdr:spPr>
        <a:xfrm>
          <a:off x="10842791" y="557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7" name="直線コネクタ 516">
          <a:extLst>
            <a:ext uri="{FF2B5EF4-FFF2-40B4-BE49-F238E27FC236}">
              <a16:creationId xmlns:a16="http://schemas.microsoft.com/office/drawing/2014/main" id="{4C2C895B-41F9-43BF-89AD-3AE78FD43ED7}"/>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8" name="テキスト ボックス 517">
          <a:extLst>
            <a:ext uri="{FF2B5EF4-FFF2-40B4-BE49-F238E27FC236}">
              <a16:creationId xmlns:a16="http://schemas.microsoft.com/office/drawing/2014/main" id="{78BE6110-D53E-475B-B478-291B1664F946}"/>
            </a:ext>
          </a:extLst>
        </xdr:cNvPr>
        <xdr:cNvSpPr txBox="1"/>
      </xdr:nvSpPr>
      <xdr:spPr>
        <a:xfrm>
          <a:off x="10905006" y="519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9" name="【一般廃棄物処理施設】&#10;有形固定資産減価償却率グラフ枠">
          <a:extLst>
            <a:ext uri="{FF2B5EF4-FFF2-40B4-BE49-F238E27FC236}">
              <a16:creationId xmlns:a16="http://schemas.microsoft.com/office/drawing/2014/main" id="{9A1127A4-5B49-4227-8C68-FA8637A701F6}"/>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121920</xdr:rowOff>
    </xdr:from>
    <xdr:to>
      <xdr:col>85</xdr:col>
      <xdr:colOff>126364</xdr:colOff>
      <xdr:row>41</xdr:row>
      <xdr:rowOff>161925</xdr:rowOff>
    </xdr:to>
    <xdr:cxnSp macro="">
      <xdr:nvCxnSpPr>
        <xdr:cNvPr id="520" name="直線コネクタ 519">
          <a:extLst>
            <a:ext uri="{FF2B5EF4-FFF2-40B4-BE49-F238E27FC236}">
              <a16:creationId xmlns:a16="http://schemas.microsoft.com/office/drawing/2014/main" id="{D92B880B-6861-4720-AA91-19B492B56087}"/>
            </a:ext>
          </a:extLst>
        </xdr:cNvPr>
        <xdr:cNvCxnSpPr/>
      </xdr:nvCxnSpPr>
      <xdr:spPr>
        <a:xfrm flipV="1">
          <a:off x="14703424" y="5610225"/>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165752</xdr:rowOff>
    </xdr:from>
    <xdr:ext cx="405111" cy="259045"/>
    <xdr:sp macro="" textlink="">
      <xdr:nvSpPr>
        <xdr:cNvPr id="521" name="【一般廃棄物処理施設】&#10;有形固定資産減価償却率最小値テキスト">
          <a:extLst>
            <a:ext uri="{FF2B5EF4-FFF2-40B4-BE49-F238E27FC236}">
              <a16:creationId xmlns:a16="http://schemas.microsoft.com/office/drawing/2014/main" id="{47AEDFCB-D339-4A3A-B390-7726F93ECCE4}"/>
            </a:ext>
          </a:extLst>
        </xdr:cNvPr>
        <xdr:cNvSpPr txBox="1"/>
      </xdr:nvSpPr>
      <xdr:spPr>
        <a:xfrm>
          <a:off x="14742160" y="719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161925</xdr:rowOff>
    </xdr:from>
    <xdr:to>
      <xdr:col>86</xdr:col>
      <xdr:colOff>25400</xdr:colOff>
      <xdr:row>41</xdr:row>
      <xdr:rowOff>161925</xdr:rowOff>
    </xdr:to>
    <xdr:cxnSp macro="">
      <xdr:nvCxnSpPr>
        <xdr:cNvPr id="522" name="直線コネクタ 521">
          <a:extLst>
            <a:ext uri="{FF2B5EF4-FFF2-40B4-BE49-F238E27FC236}">
              <a16:creationId xmlns:a16="http://schemas.microsoft.com/office/drawing/2014/main" id="{09E10D6C-7C34-40BB-9469-261F00F9B8B7}"/>
            </a:ext>
          </a:extLst>
        </xdr:cNvPr>
        <xdr:cNvCxnSpPr/>
      </xdr:nvCxnSpPr>
      <xdr:spPr>
        <a:xfrm>
          <a:off x="14611350" y="71932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68597</xdr:rowOff>
    </xdr:from>
    <xdr:ext cx="405111" cy="259045"/>
    <xdr:sp macro="" textlink="">
      <xdr:nvSpPr>
        <xdr:cNvPr id="523" name="【一般廃棄物処理施設】&#10;有形固定資産減価償却率最大値テキスト">
          <a:extLst>
            <a:ext uri="{FF2B5EF4-FFF2-40B4-BE49-F238E27FC236}">
              <a16:creationId xmlns:a16="http://schemas.microsoft.com/office/drawing/2014/main" id="{DE3A88A1-0FEE-4679-AA7E-7CCFCAB4653B}"/>
            </a:ext>
          </a:extLst>
        </xdr:cNvPr>
        <xdr:cNvSpPr txBox="1"/>
      </xdr:nvSpPr>
      <xdr:spPr>
        <a:xfrm>
          <a:off x="14742160" y="5381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121920</xdr:rowOff>
    </xdr:from>
    <xdr:to>
      <xdr:col>86</xdr:col>
      <xdr:colOff>25400</xdr:colOff>
      <xdr:row>32</xdr:row>
      <xdr:rowOff>121920</xdr:rowOff>
    </xdr:to>
    <xdr:cxnSp macro="">
      <xdr:nvCxnSpPr>
        <xdr:cNvPr id="524" name="直線コネクタ 523">
          <a:extLst>
            <a:ext uri="{FF2B5EF4-FFF2-40B4-BE49-F238E27FC236}">
              <a16:creationId xmlns:a16="http://schemas.microsoft.com/office/drawing/2014/main" id="{B51AB9A9-65F7-458F-8040-1B4BC9954579}"/>
            </a:ext>
          </a:extLst>
        </xdr:cNvPr>
        <xdr:cNvCxnSpPr/>
      </xdr:nvCxnSpPr>
      <xdr:spPr>
        <a:xfrm>
          <a:off x="14611350" y="56102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133367</xdr:rowOff>
    </xdr:from>
    <xdr:ext cx="405111" cy="259045"/>
    <xdr:sp macro="" textlink="">
      <xdr:nvSpPr>
        <xdr:cNvPr id="525" name="【一般廃棄物処理施設】&#10;有形固定資産減価償却率平均値テキスト">
          <a:extLst>
            <a:ext uri="{FF2B5EF4-FFF2-40B4-BE49-F238E27FC236}">
              <a16:creationId xmlns:a16="http://schemas.microsoft.com/office/drawing/2014/main" id="{FB24330B-41B4-4D8F-9DCD-DD08C91F7830}"/>
            </a:ext>
          </a:extLst>
        </xdr:cNvPr>
        <xdr:cNvSpPr txBox="1"/>
      </xdr:nvSpPr>
      <xdr:spPr>
        <a:xfrm>
          <a:off x="14742160" y="647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154940</xdr:rowOff>
    </xdr:from>
    <xdr:to>
      <xdr:col>85</xdr:col>
      <xdr:colOff>177800</xdr:colOff>
      <xdr:row>38</xdr:row>
      <xdr:rowOff>85090</xdr:rowOff>
    </xdr:to>
    <xdr:sp macro="" textlink="">
      <xdr:nvSpPr>
        <xdr:cNvPr id="526" name="フローチャート: 判断 525">
          <a:extLst>
            <a:ext uri="{FF2B5EF4-FFF2-40B4-BE49-F238E27FC236}">
              <a16:creationId xmlns:a16="http://schemas.microsoft.com/office/drawing/2014/main" id="{622F4DB5-E3EA-4627-B28A-0F8126EE676F}"/>
            </a:ext>
          </a:extLst>
        </xdr:cNvPr>
        <xdr:cNvSpPr/>
      </xdr:nvSpPr>
      <xdr:spPr>
        <a:xfrm>
          <a:off x="14649450" y="649859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34925</xdr:rowOff>
    </xdr:from>
    <xdr:to>
      <xdr:col>81</xdr:col>
      <xdr:colOff>101600</xdr:colOff>
      <xdr:row>38</xdr:row>
      <xdr:rowOff>136525</xdr:rowOff>
    </xdr:to>
    <xdr:sp macro="" textlink="">
      <xdr:nvSpPr>
        <xdr:cNvPr id="527" name="フローチャート: 判断 526">
          <a:extLst>
            <a:ext uri="{FF2B5EF4-FFF2-40B4-BE49-F238E27FC236}">
              <a16:creationId xmlns:a16="http://schemas.microsoft.com/office/drawing/2014/main" id="{46BB1345-0570-4AF8-973B-303E59BF0DD0}"/>
            </a:ext>
          </a:extLst>
        </xdr:cNvPr>
        <xdr:cNvSpPr/>
      </xdr:nvSpPr>
      <xdr:spPr>
        <a:xfrm>
          <a:off x="13887450" y="655002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48260</xdr:rowOff>
    </xdr:from>
    <xdr:to>
      <xdr:col>76</xdr:col>
      <xdr:colOff>165100</xdr:colOff>
      <xdr:row>38</xdr:row>
      <xdr:rowOff>149860</xdr:rowOff>
    </xdr:to>
    <xdr:sp macro="" textlink="">
      <xdr:nvSpPr>
        <xdr:cNvPr id="528" name="フローチャート: 判断 527">
          <a:extLst>
            <a:ext uri="{FF2B5EF4-FFF2-40B4-BE49-F238E27FC236}">
              <a16:creationId xmlns:a16="http://schemas.microsoft.com/office/drawing/2014/main" id="{27BECDE8-17A2-4D93-88ED-FB7D185D3936}"/>
            </a:ext>
          </a:extLst>
        </xdr:cNvPr>
        <xdr:cNvSpPr/>
      </xdr:nvSpPr>
      <xdr:spPr>
        <a:xfrm>
          <a:off x="13089890" y="6565265"/>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61595</xdr:rowOff>
    </xdr:from>
    <xdr:to>
      <xdr:col>72</xdr:col>
      <xdr:colOff>38100</xdr:colOff>
      <xdr:row>38</xdr:row>
      <xdr:rowOff>163195</xdr:rowOff>
    </xdr:to>
    <xdr:sp macro="" textlink="">
      <xdr:nvSpPr>
        <xdr:cNvPr id="529" name="フローチャート: 判断 528">
          <a:extLst>
            <a:ext uri="{FF2B5EF4-FFF2-40B4-BE49-F238E27FC236}">
              <a16:creationId xmlns:a16="http://schemas.microsoft.com/office/drawing/2014/main" id="{87E6D9F3-B99A-45C4-9C49-3A3A95B02892}"/>
            </a:ext>
          </a:extLst>
        </xdr:cNvPr>
        <xdr:cNvSpPr/>
      </xdr:nvSpPr>
      <xdr:spPr>
        <a:xfrm>
          <a:off x="12303760" y="6572885"/>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71120</xdr:rowOff>
    </xdr:from>
    <xdr:to>
      <xdr:col>67</xdr:col>
      <xdr:colOff>101600</xdr:colOff>
      <xdr:row>39</xdr:row>
      <xdr:rowOff>1270</xdr:rowOff>
    </xdr:to>
    <xdr:sp macro="" textlink="">
      <xdr:nvSpPr>
        <xdr:cNvPr id="530" name="フローチャート: 判断 529">
          <a:extLst>
            <a:ext uri="{FF2B5EF4-FFF2-40B4-BE49-F238E27FC236}">
              <a16:creationId xmlns:a16="http://schemas.microsoft.com/office/drawing/2014/main" id="{893E44BA-2B60-4830-B8C0-6A5F25EB1E1D}"/>
            </a:ext>
          </a:extLst>
        </xdr:cNvPr>
        <xdr:cNvSpPr/>
      </xdr:nvSpPr>
      <xdr:spPr>
        <a:xfrm>
          <a:off x="11487150" y="658431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F0F6C055-E82C-4196-82D8-9656F712F620}"/>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4AD5783D-EA9A-468D-8AAB-A9C03D1D0569}"/>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5525BB00-A7D5-43CC-8BE5-7B59F6F4B2B1}"/>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5BF13DB3-E893-4598-8DFB-D629B64C789C}"/>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3F7FCF02-4005-4746-86C5-6052E7CE497A}"/>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63500</xdr:rowOff>
    </xdr:from>
    <xdr:to>
      <xdr:col>85</xdr:col>
      <xdr:colOff>177800</xdr:colOff>
      <xdr:row>35</xdr:row>
      <xdr:rowOff>165100</xdr:rowOff>
    </xdr:to>
    <xdr:sp macro="" textlink="">
      <xdr:nvSpPr>
        <xdr:cNvPr id="536" name="楕円 535">
          <a:extLst>
            <a:ext uri="{FF2B5EF4-FFF2-40B4-BE49-F238E27FC236}">
              <a16:creationId xmlns:a16="http://schemas.microsoft.com/office/drawing/2014/main" id="{62879F71-A1EF-44D9-A4EE-7D00C0BC904B}"/>
            </a:ext>
          </a:extLst>
        </xdr:cNvPr>
        <xdr:cNvSpPr/>
      </xdr:nvSpPr>
      <xdr:spPr>
        <a:xfrm>
          <a:off x="14649450" y="6060440"/>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86377</xdr:rowOff>
    </xdr:from>
    <xdr:ext cx="405111" cy="259045"/>
    <xdr:sp macro="" textlink="">
      <xdr:nvSpPr>
        <xdr:cNvPr id="537" name="【一般廃棄物処理施設】&#10;有形固定資産減価償却率該当値テキスト">
          <a:extLst>
            <a:ext uri="{FF2B5EF4-FFF2-40B4-BE49-F238E27FC236}">
              <a16:creationId xmlns:a16="http://schemas.microsoft.com/office/drawing/2014/main" id="{7541FC78-2D3A-43E3-B18C-18D9E6A554E6}"/>
            </a:ext>
          </a:extLst>
        </xdr:cNvPr>
        <xdr:cNvSpPr txBox="1"/>
      </xdr:nvSpPr>
      <xdr:spPr>
        <a:xfrm>
          <a:off x="14742160" y="591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15875</xdr:rowOff>
    </xdr:from>
    <xdr:to>
      <xdr:col>81</xdr:col>
      <xdr:colOff>101600</xdr:colOff>
      <xdr:row>35</xdr:row>
      <xdr:rowOff>117475</xdr:rowOff>
    </xdr:to>
    <xdr:sp macro="" textlink="">
      <xdr:nvSpPr>
        <xdr:cNvPr id="538" name="楕円 537">
          <a:extLst>
            <a:ext uri="{FF2B5EF4-FFF2-40B4-BE49-F238E27FC236}">
              <a16:creationId xmlns:a16="http://schemas.microsoft.com/office/drawing/2014/main" id="{CEC137E0-8BE7-48EC-BA01-6352E0D891B7}"/>
            </a:ext>
          </a:extLst>
        </xdr:cNvPr>
        <xdr:cNvSpPr/>
      </xdr:nvSpPr>
      <xdr:spPr>
        <a:xfrm>
          <a:off x="13887450" y="602043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66675</xdr:rowOff>
    </xdr:from>
    <xdr:to>
      <xdr:col>85</xdr:col>
      <xdr:colOff>127000</xdr:colOff>
      <xdr:row>35</xdr:row>
      <xdr:rowOff>114300</xdr:rowOff>
    </xdr:to>
    <xdr:cxnSp macro="">
      <xdr:nvCxnSpPr>
        <xdr:cNvPr id="539" name="直線コネクタ 538">
          <a:extLst>
            <a:ext uri="{FF2B5EF4-FFF2-40B4-BE49-F238E27FC236}">
              <a16:creationId xmlns:a16="http://schemas.microsoft.com/office/drawing/2014/main" id="{F7202D99-0691-4B74-A10B-4D8CBADE9791}"/>
            </a:ext>
          </a:extLst>
        </xdr:cNvPr>
        <xdr:cNvCxnSpPr/>
      </xdr:nvCxnSpPr>
      <xdr:spPr>
        <a:xfrm>
          <a:off x="13942060" y="6065520"/>
          <a:ext cx="762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128270</xdr:rowOff>
    </xdr:from>
    <xdr:to>
      <xdr:col>76</xdr:col>
      <xdr:colOff>165100</xdr:colOff>
      <xdr:row>35</xdr:row>
      <xdr:rowOff>58420</xdr:rowOff>
    </xdr:to>
    <xdr:sp macro="" textlink="">
      <xdr:nvSpPr>
        <xdr:cNvPr id="540" name="楕円 539">
          <a:extLst>
            <a:ext uri="{FF2B5EF4-FFF2-40B4-BE49-F238E27FC236}">
              <a16:creationId xmlns:a16="http://schemas.microsoft.com/office/drawing/2014/main" id="{6B8D5FBC-1E8C-4F66-BCC0-01B291330FFA}"/>
            </a:ext>
          </a:extLst>
        </xdr:cNvPr>
        <xdr:cNvSpPr/>
      </xdr:nvSpPr>
      <xdr:spPr>
        <a:xfrm>
          <a:off x="13089890" y="5961380"/>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7620</xdr:rowOff>
    </xdr:from>
    <xdr:to>
      <xdr:col>81</xdr:col>
      <xdr:colOff>50800</xdr:colOff>
      <xdr:row>35</xdr:row>
      <xdr:rowOff>66675</xdr:rowOff>
    </xdr:to>
    <xdr:cxnSp macro="">
      <xdr:nvCxnSpPr>
        <xdr:cNvPr id="541" name="直線コネクタ 540">
          <a:extLst>
            <a:ext uri="{FF2B5EF4-FFF2-40B4-BE49-F238E27FC236}">
              <a16:creationId xmlns:a16="http://schemas.microsoft.com/office/drawing/2014/main" id="{3721499A-AF95-4771-97B4-5249A5B07961}"/>
            </a:ext>
          </a:extLst>
        </xdr:cNvPr>
        <xdr:cNvCxnSpPr/>
      </xdr:nvCxnSpPr>
      <xdr:spPr>
        <a:xfrm>
          <a:off x="13144500" y="6010275"/>
          <a:ext cx="79756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82550</xdr:rowOff>
    </xdr:from>
    <xdr:to>
      <xdr:col>72</xdr:col>
      <xdr:colOff>38100</xdr:colOff>
      <xdr:row>35</xdr:row>
      <xdr:rowOff>12700</xdr:rowOff>
    </xdr:to>
    <xdr:sp macro="" textlink="">
      <xdr:nvSpPr>
        <xdr:cNvPr id="542" name="楕円 541">
          <a:extLst>
            <a:ext uri="{FF2B5EF4-FFF2-40B4-BE49-F238E27FC236}">
              <a16:creationId xmlns:a16="http://schemas.microsoft.com/office/drawing/2014/main" id="{578901E7-7D75-4993-8DA1-036B76DE6CD5}"/>
            </a:ext>
          </a:extLst>
        </xdr:cNvPr>
        <xdr:cNvSpPr/>
      </xdr:nvSpPr>
      <xdr:spPr>
        <a:xfrm>
          <a:off x="12303760" y="591375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133350</xdr:rowOff>
    </xdr:from>
    <xdr:to>
      <xdr:col>76</xdr:col>
      <xdr:colOff>114300</xdr:colOff>
      <xdr:row>35</xdr:row>
      <xdr:rowOff>7620</xdr:rowOff>
    </xdr:to>
    <xdr:cxnSp macro="">
      <xdr:nvCxnSpPr>
        <xdr:cNvPr id="543" name="直線コネクタ 542">
          <a:extLst>
            <a:ext uri="{FF2B5EF4-FFF2-40B4-BE49-F238E27FC236}">
              <a16:creationId xmlns:a16="http://schemas.microsoft.com/office/drawing/2014/main" id="{44201DBD-9552-4DDE-AC80-3F591306F8B8}"/>
            </a:ext>
          </a:extLst>
        </xdr:cNvPr>
        <xdr:cNvCxnSpPr/>
      </xdr:nvCxnSpPr>
      <xdr:spPr>
        <a:xfrm>
          <a:off x="12346940" y="5958840"/>
          <a:ext cx="79756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34925</xdr:rowOff>
    </xdr:from>
    <xdr:to>
      <xdr:col>67</xdr:col>
      <xdr:colOff>101600</xdr:colOff>
      <xdr:row>34</xdr:row>
      <xdr:rowOff>136525</xdr:rowOff>
    </xdr:to>
    <xdr:sp macro="" textlink="">
      <xdr:nvSpPr>
        <xdr:cNvPr id="544" name="楕円 543">
          <a:extLst>
            <a:ext uri="{FF2B5EF4-FFF2-40B4-BE49-F238E27FC236}">
              <a16:creationId xmlns:a16="http://schemas.microsoft.com/office/drawing/2014/main" id="{269C5027-3BBC-405E-849D-53FF19BD87B9}"/>
            </a:ext>
          </a:extLst>
        </xdr:cNvPr>
        <xdr:cNvSpPr/>
      </xdr:nvSpPr>
      <xdr:spPr>
        <a:xfrm>
          <a:off x="11487150" y="586422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85725</xdr:rowOff>
    </xdr:from>
    <xdr:to>
      <xdr:col>71</xdr:col>
      <xdr:colOff>177800</xdr:colOff>
      <xdr:row>34</xdr:row>
      <xdr:rowOff>133350</xdr:rowOff>
    </xdr:to>
    <xdr:cxnSp macro="">
      <xdr:nvCxnSpPr>
        <xdr:cNvPr id="545" name="直線コネクタ 544">
          <a:extLst>
            <a:ext uri="{FF2B5EF4-FFF2-40B4-BE49-F238E27FC236}">
              <a16:creationId xmlns:a16="http://schemas.microsoft.com/office/drawing/2014/main" id="{7035A79E-D000-4C7C-9DF6-120A898B0A5B}"/>
            </a:ext>
          </a:extLst>
        </xdr:cNvPr>
        <xdr:cNvCxnSpPr/>
      </xdr:nvCxnSpPr>
      <xdr:spPr>
        <a:xfrm>
          <a:off x="11541760" y="5916930"/>
          <a:ext cx="80518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127652</xdr:rowOff>
    </xdr:from>
    <xdr:ext cx="405111" cy="259045"/>
    <xdr:sp macro="" textlink="">
      <xdr:nvSpPr>
        <xdr:cNvPr id="546" name="n_1aveValue【一般廃棄物処理施設】&#10;有形固定資産減価償却率">
          <a:extLst>
            <a:ext uri="{FF2B5EF4-FFF2-40B4-BE49-F238E27FC236}">
              <a16:creationId xmlns:a16="http://schemas.microsoft.com/office/drawing/2014/main" id="{CF63DDEC-DFAE-49AA-9A3E-11F6AF94C146}"/>
            </a:ext>
          </a:extLst>
        </xdr:cNvPr>
        <xdr:cNvSpPr txBox="1"/>
      </xdr:nvSpPr>
      <xdr:spPr>
        <a:xfrm>
          <a:off x="13738234" y="664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140987</xdr:rowOff>
    </xdr:from>
    <xdr:ext cx="405111" cy="259045"/>
    <xdr:sp macro="" textlink="">
      <xdr:nvSpPr>
        <xdr:cNvPr id="547" name="n_2aveValue【一般廃棄物処理施設】&#10;有形固定資産減価償却率">
          <a:extLst>
            <a:ext uri="{FF2B5EF4-FFF2-40B4-BE49-F238E27FC236}">
              <a16:creationId xmlns:a16="http://schemas.microsoft.com/office/drawing/2014/main" id="{378E5AF0-FDFD-44F0-8DBB-9222CE8FED86}"/>
            </a:ext>
          </a:extLst>
        </xdr:cNvPr>
        <xdr:cNvSpPr txBox="1"/>
      </xdr:nvSpPr>
      <xdr:spPr>
        <a:xfrm>
          <a:off x="12957184" y="665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154322</xdr:rowOff>
    </xdr:from>
    <xdr:ext cx="405111" cy="259045"/>
    <xdr:sp macro="" textlink="">
      <xdr:nvSpPr>
        <xdr:cNvPr id="548" name="n_3aveValue【一般廃棄物処理施設】&#10;有形固定資産減価償却率">
          <a:extLst>
            <a:ext uri="{FF2B5EF4-FFF2-40B4-BE49-F238E27FC236}">
              <a16:creationId xmlns:a16="http://schemas.microsoft.com/office/drawing/2014/main" id="{84A058A0-01E5-4B50-AEA9-F8CDE571B496}"/>
            </a:ext>
          </a:extLst>
        </xdr:cNvPr>
        <xdr:cNvSpPr txBox="1"/>
      </xdr:nvSpPr>
      <xdr:spPr>
        <a:xfrm>
          <a:off x="12171054" y="66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163847</xdr:rowOff>
    </xdr:from>
    <xdr:ext cx="405111" cy="259045"/>
    <xdr:sp macro="" textlink="">
      <xdr:nvSpPr>
        <xdr:cNvPr id="549" name="n_4aveValue【一般廃棄物処理施設】&#10;有形固定資産減価償却率">
          <a:extLst>
            <a:ext uri="{FF2B5EF4-FFF2-40B4-BE49-F238E27FC236}">
              <a16:creationId xmlns:a16="http://schemas.microsoft.com/office/drawing/2014/main" id="{81E5D39F-F36C-4A05-B923-197E6B37722E}"/>
            </a:ext>
          </a:extLst>
        </xdr:cNvPr>
        <xdr:cNvSpPr txBox="1"/>
      </xdr:nvSpPr>
      <xdr:spPr>
        <a:xfrm>
          <a:off x="11354444" y="668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134002</xdr:rowOff>
    </xdr:from>
    <xdr:ext cx="405111" cy="259045"/>
    <xdr:sp macro="" textlink="">
      <xdr:nvSpPr>
        <xdr:cNvPr id="550" name="n_1mainValue【一般廃棄物処理施設】&#10;有形固定資産減価償却率">
          <a:extLst>
            <a:ext uri="{FF2B5EF4-FFF2-40B4-BE49-F238E27FC236}">
              <a16:creationId xmlns:a16="http://schemas.microsoft.com/office/drawing/2014/main" id="{B4E528EB-3F97-4734-8550-E75628427133}"/>
            </a:ext>
          </a:extLst>
        </xdr:cNvPr>
        <xdr:cNvSpPr txBox="1"/>
      </xdr:nvSpPr>
      <xdr:spPr>
        <a:xfrm>
          <a:off x="13738234" y="578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74947</xdr:rowOff>
    </xdr:from>
    <xdr:ext cx="405111" cy="259045"/>
    <xdr:sp macro="" textlink="">
      <xdr:nvSpPr>
        <xdr:cNvPr id="551" name="n_2mainValue【一般廃棄物処理施設】&#10;有形固定資産減価償却率">
          <a:extLst>
            <a:ext uri="{FF2B5EF4-FFF2-40B4-BE49-F238E27FC236}">
              <a16:creationId xmlns:a16="http://schemas.microsoft.com/office/drawing/2014/main" id="{2A6B6BA3-6F78-462C-ACA0-A34964C43AF4}"/>
            </a:ext>
          </a:extLst>
        </xdr:cNvPr>
        <xdr:cNvSpPr txBox="1"/>
      </xdr:nvSpPr>
      <xdr:spPr>
        <a:xfrm>
          <a:off x="12957184" y="573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29227</xdr:rowOff>
    </xdr:from>
    <xdr:ext cx="405111" cy="259045"/>
    <xdr:sp macro="" textlink="">
      <xdr:nvSpPr>
        <xdr:cNvPr id="552" name="n_3mainValue【一般廃棄物処理施設】&#10;有形固定資産減価償却率">
          <a:extLst>
            <a:ext uri="{FF2B5EF4-FFF2-40B4-BE49-F238E27FC236}">
              <a16:creationId xmlns:a16="http://schemas.microsoft.com/office/drawing/2014/main" id="{E3CE4A23-72DE-46EB-BE5C-5BA9FAF4F07B}"/>
            </a:ext>
          </a:extLst>
        </xdr:cNvPr>
        <xdr:cNvSpPr txBox="1"/>
      </xdr:nvSpPr>
      <xdr:spPr>
        <a:xfrm>
          <a:off x="12171054" y="568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153052</xdr:rowOff>
    </xdr:from>
    <xdr:ext cx="405111" cy="259045"/>
    <xdr:sp macro="" textlink="">
      <xdr:nvSpPr>
        <xdr:cNvPr id="553" name="n_4mainValue【一般廃棄物処理施設】&#10;有形固定資産減価償却率">
          <a:extLst>
            <a:ext uri="{FF2B5EF4-FFF2-40B4-BE49-F238E27FC236}">
              <a16:creationId xmlns:a16="http://schemas.microsoft.com/office/drawing/2014/main" id="{CF29CBF9-0E95-4A34-A66C-88CCFB698124}"/>
            </a:ext>
          </a:extLst>
        </xdr:cNvPr>
        <xdr:cNvSpPr txBox="1"/>
      </xdr:nvSpPr>
      <xdr:spPr>
        <a:xfrm>
          <a:off x="11354444" y="563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a:extLst>
            <a:ext uri="{FF2B5EF4-FFF2-40B4-BE49-F238E27FC236}">
              <a16:creationId xmlns:a16="http://schemas.microsoft.com/office/drawing/2014/main" id="{5FD4713E-9481-42DE-BD1D-80E81E0876C2}"/>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a:extLst>
            <a:ext uri="{FF2B5EF4-FFF2-40B4-BE49-F238E27FC236}">
              <a16:creationId xmlns:a16="http://schemas.microsoft.com/office/drawing/2014/main" id="{8DD5884E-6355-4011-9958-8346F5957EB7}"/>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a:extLst>
            <a:ext uri="{FF2B5EF4-FFF2-40B4-BE49-F238E27FC236}">
              <a16:creationId xmlns:a16="http://schemas.microsoft.com/office/drawing/2014/main" id="{31DE718E-C27C-4228-84CF-0495C8B09AFF}"/>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a:extLst>
            <a:ext uri="{FF2B5EF4-FFF2-40B4-BE49-F238E27FC236}">
              <a16:creationId xmlns:a16="http://schemas.microsoft.com/office/drawing/2014/main" id="{FC1727C2-706F-4E41-B621-3577383E6770}"/>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a:extLst>
            <a:ext uri="{FF2B5EF4-FFF2-40B4-BE49-F238E27FC236}">
              <a16:creationId xmlns:a16="http://schemas.microsoft.com/office/drawing/2014/main" id="{85C1E803-3AE3-4318-B998-1E57850894A5}"/>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a:extLst>
            <a:ext uri="{FF2B5EF4-FFF2-40B4-BE49-F238E27FC236}">
              <a16:creationId xmlns:a16="http://schemas.microsoft.com/office/drawing/2014/main" id="{9C964B30-3EAE-4EAD-A5AD-638B87CE9CAE}"/>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a:extLst>
            <a:ext uri="{FF2B5EF4-FFF2-40B4-BE49-F238E27FC236}">
              <a16:creationId xmlns:a16="http://schemas.microsoft.com/office/drawing/2014/main" id="{C64E4CAA-AD2A-4605-BE69-5A4EF8DB8CD9}"/>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a:extLst>
            <a:ext uri="{FF2B5EF4-FFF2-40B4-BE49-F238E27FC236}">
              <a16:creationId xmlns:a16="http://schemas.microsoft.com/office/drawing/2014/main" id="{CC1F4508-9D7C-468B-B0D3-78A9EB05E879}"/>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a:extLst>
            <a:ext uri="{FF2B5EF4-FFF2-40B4-BE49-F238E27FC236}">
              <a16:creationId xmlns:a16="http://schemas.microsoft.com/office/drawing/2014/main" id="{F356FD27-B1AE-4299-980E-B91D612EBB2F}"/>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a:extLst>
            <a:ext uri="{FF2B5EF4-FFF2-40B4-BE49-F238E27FC236}">
              <a16:creationId xmlns:a16="http://schemas.microsoft.com/office/drawing/2014/main" id="{527977C5-05B8-48A6-8659-9DA4007A8B65}"/>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4" name="直線コネクタ 563">
          <a:extLst>
            <a:ext uri="{FF2B5EF4-FFF2-40B4-BE49-F238E27FC236}">
              <a16:creationId xmlns:a16="http://schemas.microsoft.com/office/drawing/2014/main" id="{215404C6-BB36-4B0F-B6F4-CA4C85217841}"/>
            </a:ext>
          </a:extLst>
        </xdr:cNvPr>
        <xdr:cNvCxnSpPr/>
      </xdr:nvCxnSpPr>
      <xdr:spPr>
        <a:xfrm>
          <a:off x="1645920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5" name="テキスト ボックス 564">
          <a:extLst>
            <a:ext uri="{FF2B5EF4-FFF2-40B4-BE49-F238E27FC236}">
              <a16:creationId xmlns:a16="http://schemas.microsoft.com/office/drawing/2014/main" id="{135DADBA-CA45-427F-8C9F-2F39F2DD50B8}"/>
            </a:ext>
          </a:extLst>
        </xdr:cNvPr>
        <xdr:cNvSpPr txBox="1"/>
      </xdr:nvSpPr>
      <xdr:spPr>
        <a:xfrm>
          <a:off x="16252324" y="715311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6" name="直線コネクタ 565">
          <a:extLst>
            <a:ext uri="{FF2B5EF4-FFF2-40B4-BE49-F238E27FC236}">
              <a16:creationId xmlns:a16="http://schemas.microsoft.com/office/drawing/2014/main" id="{3F5027DE-FF03-4717-881E-7DE3C776F712}"/>
            </a:ext>
          </a:extLst>
        </xdr:cNvPr>
        <xdr:cNvCxnSpPr/>
      </xdr:nvCxnSpPr>
      <xdr:spPr>
        <a:xfrm>
          <a:off x="1645920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67" name="テキスト ボックス 566">
          <a:extLst>
            <a:ext uri="{FF2B5EF4-FFF2-40B4-BE49-F238E27FC236}">
              <a16:creationId xmlns:a16="http://schemas.microsoft.com/office/drawing/2014/main" id="{BE56332E-DE5A-4D3D-9D84-FFB09C5A6582}"/>
            </a:ext>
          </a:extLst>
        </xdr:cNvPr>
        <xdr:cNvSpPr txBox="1"/>
      </xdr:nvSpPr>
      <xdr:spPr>
        <a:xfrm>
          <a:off x="15985051" y="682082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8" name="直線コネクタ 567">
          <a:extLst>
            <a:ext uri="{FF2B5EF4-FFF2-40B4-BE49-F238E27FC236}">
              <a16:creationId xmlns:a16="http://schemas.microsoft.com/office/drawing/2014/main" id="{F16EBE98-8169-41E1-B9BA-BAB07A6AE7AF}"/>
            </a:ext>
          </a:extLst>
        </xdr:cNvPr>
        <xdr:cNvCxnSpPr/>
      </xdr:nvCxnSpPr>
      <xdr:spPr>
        <a:xfrm>
          <a:off x="1645920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69" name="テキスト ボックス 568">
          <a:extLst>
            <a:ext uri="{FF2B5EF4-FFF2-40B4-BE49-F238E27FC236}">
              <a16:creationId xmlns:a16="http://schemas.microsoft.com/office/drawing/2014/main" id="{C8262FF6-C015-4E11-9E9F-B4F3B33DBEB9}"/>
            </a:ext>
          </a:extLst>
        </xdr:cNvPr>
        <xdr:cNvSpPr txBox="1"/>
      </xdr:nvSpPr>
      <xdr:spPr>
        <a:xfrm>
          <a:off x="1598505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70" name="直線コネクタ 569">
          <a:extLst>
            <a:ext uri="{FF2B5EF4-FFF2-40B4-BE49-F238E27FC236}">
              <a16:creationId xmlns:a16="http://schemas.microsoft.com/office/drawing/2014/main" id="{64225D5C-10CE-4B88-BD1A-B5757FC2FDC4}"/>
            </a:ext>
          </a:extLst>
        </xdr:cNvPr>
        <xdr:cNvCxnSpPr/>
      </xdr:nvCxnSpPr>
      <xdr:spPr>
        <a:xfrm>
          <a:off x="1645920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71" name="テキスト ボックス 570">
          <a:extLst>
            <a:ext uri="{FF2B5EF4-FFF2-40B4-BE49-F238E27FC236}">
              <a16:creationId xmlns:a16="http://schemas.microsoft.com/office/drawing/2014/main" id="{82F56395-4CCB-435C-BBAC-D9FAFC5D7219}"/>
            </a:ext>
          </a:extLst>
        </xdr:cNvPr>
        <xdr:cNvSpPr txBox="1"/>
      </xdr:nvSpPr>
      <xdr:spPr>
        <a:xfrm>
          <a:off x="15985051" y="617530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2" name="直線コネクタ 571">
          <a:extLst>
            <a:ext uri="{FF2B5EF4-FFF2-40B4-BE49-F238E27FC236}">
              <a16:creationId xmlns:a16="http://schemas.microsoft.com/office/drawing/2014/main" id="{E61B8A2B-6800-499D-9FE9-8B7605500C5E}"/>
            </a:ext>
          </a:extLst>
        </xdr:cNvPr>
        <xdr:cNvCxnSpPr/>
      </xdr:nvCxnSpPr>
      <xdr:spPr>
        <a:xfrm>
          <a:off x="1645920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3" name="テキスト ボックス 572">
          <a:extLst>
            <a:ext uri="{FF2B5EF4-FFF2-40B4-BE49-F238E27FC236}">
              <a16:creationId xmlns:a16="http://schemas.microsoft.com/office/drawing/2014/main" id="{ED692281-FF3E-4099-A87D-6F6B3175E2B7}"/>
            </a:ext>
          </a:extLst>
        </xdr:cNvPr>
        <xdr:cNvSpPr txBox="1"/>
      </xdr:nvSpPr>
      <xdr:spPr>
        <a:xfrm>
          <a:off x="15943791" y="584873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4" name="直線コネクタ 573">
          <a:extLst>
            <a:ext uri="{FF2B5EF4-FFF2-40B4-BE49-F238E27FC236}">
              <a16:creationId xmlns:a16="http://schemas.microsoft.com/office/drawing/2014/main" id="{0195667D-D8BA-42C4-B15B-956A7B90AB35}"/>
            </a:ext>
          </a:extLst>
        </xdr:cNvPr>
        <xdr:cNvCxnSpPr/>
      </xdr:nvCxnSpPr>
      <xdr:spPr>
        <a:xfrm>
          <a:off x="1645920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5" name="テキスト ボックス 574">
          <a:extLst>
            <a:ext uri="{FF2B5EF4-FFF2-40B4-BE49-F238E27FC236}">
              <a16:creationId xmlns:a16="http://schemas.microsoft.com/office/drawing/2014/main" id="{50F81648-7778-468A-B174-D23F191956E1}"/>
            </a:ext>
          </a:extLst>
        </xdr:cNvPr>
        <xdr:cNvSpPr txBox="1"/>
      </xdr:nvSpPr>
      <xdr:spPr>
        <a:xfrm>
          <a:off x="15943791" y="551644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6" name="直線コネクタ 575">
          <a:extLst>
            <a:ext uri="{FF2B5EF4-FFF2-40B4-BE49-F238E27FC236}">
              <a16:creationId xmlns:a16="http://schemas.microsoft.com/office/drawing/2014/main" id="{75206B2A-6955-4F5D-A0A1-D29EB38C84DC}"/>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7" name="テキスト ボックス 576">
          <a:extLst>
            <a:ext uri="{FF2B5EF4-FFF2-40B4-BE49-F238E27FC236}">
              <a16:creationId xmlns:a16="http://schemas.microsoft.com/office/drawing/2014/main" id="{7FD75380-9325-4754-B743-CD5385AC41A0}"/>
            </a:ext>
          </a:extLst>
        </xdr:cNvPr>
        <xdr:cNvSpPr txBox="1"/>
      </xdr:nvSpPr>
      <xdr:spPr>
        <a:xfrm>
          <a:off x="15943791" y="5193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8" name="【一般廃棄物処理施設】&#10;一人当たり有形固定資産（償却資産）額グラフ枠">
          <a:extLst>
            <a:ext uri="{FF2B5EF4-FFF2-40B4-BE49-F238E27FC236}">
              <a16:creationId xmlns:a16="http://schemas.microsoft.com/office/drawing/2014/main" id="{C2F233F7-F2F8-473C-80F7-1654CE530F3E}"/>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100758</xdr:rowOff>
    </xdr:from>
    <xdr:to>
      <xdr:col>116</xdr:col>
      <xdr:colOff>62864</xdr:colOff>
      <xdr:row>42</xdr:row>
      <xdr:rowOff>46755</xdr:rowOff>
    </xdr:to>
    <xdr:cxnSp macro="">
      <xdr:nvCxnSpPr>
        <xdr:cNvPr id="579" name="直線コネクタ 578">
          <a:extLst>
            <a:ext uri="{FF2B5EF4-FFF2-40B4-BE49-F238E27FC236}">
              <a16:creationId xmlns:a16="http://schemas.microsoft.com/office/drawing/2014/main" id="{CD94D77D-20FA-430B-9DEF-A38EA440CF77}"/>
            </a:ext>
          </a:extLst>
        </xdr:cNvPr>
        <xdr:cNvCxnSpPr/>
      </xdr:nvCxnSpPr>
      <xdr:spPr>
        <a:xfrm flipV="1">
          <a:off x="19947254" y="5754798"/>
          <a:ext cx="0" cy="1494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50582</xdr:rowOff>
    </xdr:from>
    <xdr:ext cx="469744" cy="259045"/>
    <xdr:sp macro="" textlink="">
      <xdr:nvSpPr>
        <xdr:cNvPr id="580" name="【一般廃棄物処理施設】&#10;一人当たり有形固定資産（償却資産）額最小値テキスト">
          <a:extLst>
            <a:ext uri="{FF2B5EF4-FFF2-40B4-BE49-F238E27FC236}">
              <a16:creationId xmlns:a16="http://schemas.microsoft.com/office/drawing/2014/main" id="{F505607E-DCB0-4DEC-8067-CBAEB54F15DD}"/>
            </a:ext>
          </a:extLst>
        </xdr:cNvPr>
        <xdr:cNvSpPr txBox="1"/>
      </xdr:nvSpPr>
      <xdr:spPr>
        <a:xfrm>
          <a:off x="19985990" y="7255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46755</xdr:rowOff>
    </xdr:from>
    <xdr:to>
      <xdr:col>116</xdr:col>
      <xdr:colOff>152400</xdr:colOff>
      <xdr:row>42</xdr:row>
      <xdr:rowOff>46755</xdr:rowOff>
    </xdr:to>
    <xdr:cxnSp macro="">
      <xdr:nvCxnSpPr>
        <xdr:cNvPr id="581" name="直線コネクタ 580">
          <a:extLst>
            <a:ext uri="{FF2B5EF4-FFF2-40B4-BE49-F238E27FC236}">
              <a16:creationId xmlns:a16="http://schemas.microsoft.com/office/drawing/2014/main" id="{ED341DE5-3C28-457E-8204-E7E3D094B0A5}"/>
            </a:ext>
          </a:extLst>
        </xdr:cNvPr>
        <xdr:cNvCxnSpPr/>
      </xdr:nvCxnSpPr>
      <xdr:spPr>
        <a:xfrm>
          <a:off x="19885660" y="72495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47435</xdr:rowOff>
    </xdr:from>
    <xdr:ext cx="599010" cy="259045"/>
    <xdr:sp macro="" textlink="">
      <xdr:nvSpPr>
        <xdr:cNvPr id="582" name="【一般廃棄物処理施設】&#10;一人当たり有形固定資産（償却資産）額最大値テキスト">
          <a:extLst>
            <a:ext uri="{FF2B5EF4-FFF2-40B4-BE49-F238E27FC236}">
              <a16:creationId xmlns:a16="http://schemas.microsoft.com/office/drawing/2014/main" id="{B94DD52D-3345-4437-9FDB-B90115BE5DD8}"/>
            </a:ext>
          </a:extLst>
        </xdr:cNvPr>
        <xdr:cNvSpPr txBox="1"/>
      </xdr:nvSpPr>
      <xdr:spPr>
        <a:xfrm>
          <a:off x="19985990" y="5535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100758</xdr:rowOff>
    </xdr:from>
    <xdr:to>
      <xdr:col>116</xdr:col>
      <xdr:colOff>152400</xdr:colOff>
      <xdr:row>33</xdr:row>
      <xdr:rowOff>100758</xdr:rowOff>
    </xdr:to>
    <xdr:cxnSp macro="">
      <xdr:nvCxnSpPr>
        <xdr:cNvPr id="583" name="直線コネクタ 582">
          <a:extLst>
            <a:ext uri="{FF2B5EF4-FFF2-40B4-BE49-F238E27FC236}">
              <a16:creationId xmlns:a16="http://schemas.microsoft.com/office/drawing/2014/main" id="{40D1CD4A-0D90-4226-8F71-DC323089A60A}"/>
            </a:ext>
          </a:extLst>
        </xdr:cNvPr>
        <xdr:cNvCxnSpPr/>
      </xdr:nvCxnSpPr>
      <xdr:spPr>
        <a:xfrm>
          <a:off x="19885660" y="57547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154652</xdr:rowOff>
    </xdr:from>
    <xdr:ext cx="534377" cy="259045"/>
    <xdr:sp macro="" textlink="">
      <xdr:nvSpPr>
        <xdr:cNvPr id="584" name="【一般廃棄物処理施設】&#10;一人当たり有形固定資産（償却資産）額平均値テキスト">
          <a:extLst>
            <a:ext uri="{FF2B5EF4-FFF2-40B4-BE49-F238E27FC236}">
              <a16:creationId xmlns:a16="http://schemas.microsoft.com/office/drawing/2014/main" id="{EE48442B-F683-4EE4-A424-4D9E2BEF944C}"/>
            </a:ext>
          </a:extLst>
        </xdr:cNvPr>
        <xdr:cNvSpPr txBox="1"/>
      </xdr:nvSpPr>
      <xdr:spPr>
        <a:xfrm>
          <a:off x="19985990" y="6498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131775</xdr:rowOff>
    </xdr:from>
    <xdr:to>
      <xdr:col>116</xdr:col>
      <xdr:colOff>114300</xdr:colOff>
      <xdr:row>39</xdr:row>
      <xdr:rowOff>61925</xdr:rowOff>
    </xdr:to>
    <xdr:sp macro="" textlink="">
      <xdr:nvSpPr>
        <xdr:cNvPr id="585" name="フローチャート: 判断 584">
          <a:extLst>
            <a:ext uri="{FF2B5EF4-FFF2-40B4-BE49-F238E27FC236}">
              <a16:creationId xmlns:a16="http://schemas.microsoft.com/office/drawing/2014/main" id="{26802B4B-5AFC-4734-91AC-6BEAA0810EA2}"/>
            </a:ext>
          </a:extLst>
        </xdr:cNvPr>
        <xdr:cNvSpPr/>
      </xdr:nvSpPr>
      <xdr:spPr>
        <a:xfrm>
          <a:off x="19904710" y="6650685"/>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159719</xdr:rowOff>
    </xdr:from>
    <xdr:to>
      <xdr:col>112</xdr:col>
      <xdr:colOff>38100</xdr:colOff>
      <xdr:row>39</xdr:row>
      <xdr:rowOff>89869</xdr:rowOff>
    </xdr:to>
    <xdr:sp macro="" textlink="">
      <xdr:nvSpPr>
        <xdr:cNvPr id="586" name="フローチャート: 判断 585">
          <a:extLst>
            <a:ext uri="{FF2B5EF4-FFF2-40B4-BE49-F238E27FC236}">
              <a16:creationId xmlns:a16="http://schemas.microsoft.com/office/drawing/2014/main" id="{5536501E-1A88-41A2-9DC5-40C851595867}"/>
            </a:ext>
          </a:extLst>
        </xdr:cNvPr>
        <xdr:cNvSpPr/>
      </xdr:nvSpPr>
      <xdr:spPr>
        <a:xfrm>
          <a:off x="19161760" y="6676724"/>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131699</xdr:rowOff>
    </xdr:from>
    <xdr:to>
      <xdr:col>107</xdr:col>
      <xdr:colOff>101600</xdr:colOff>
      <xdr:row>39</xdr:row>
      <xdr:rowOff>61849</xdr:rowOff>
    </xdr:to>
    <xdr:sp macro="" textlink="">
      <xdr:nvSpPr>
        <xdr:cNvPr id="587" name="フローチャート: 判断 586">
          <a:extLst>
            <a:ext uri="{FF2B5EF4-FFF2-40B4-BE49-F238E27FC236}">
              <a16:creationId xmlns:a16="http://schemas.microsoft.com/office/drawing/2014/main" id="{88BB8C84-5CDE-463D-B547-3C87BA917A3C}"/>
            </a:ext>
          </a:extLst>
        </xdr:cNvPr>
        <xdr:cNvSpPr/>
      </xdr:nvSpPr>
      <xdr:spPr>
        <a:xfrm>
          <a:off x="18345150" y="6650609"/>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147124</xdr:rowOff>
    </xdr:from>
    <xdr:to>
      <xdr:col>102</xdr:col>
      <xdr:colOff>165100</xdr:colOff>
      <xdr:row>39</xdr:row>
      <xdr:rowOff>77274</xdr:rowOff>
    </xdr:to>
    <xdr:sp macro="" textlink="">
      <xdr:nvSpPr>
        <xdr:cNvPr id="588" name="フローチャート: 判断 587">
          <a:extLst>
            <a:ext uri="{FF2B5EF4-FFF2-40B4-BE49-F238E27FC236}">
              <a16:creationId xmlns:a16="http://schemas.microsoft.com/office/drawing/2014/main" id="{2D199ED6-E469-42EF-9429-6DF6BF17F140}"/>
            </a:ext>
          </a:extLst>
        </xdr:cNvPr>
        <xdr:cNvSpPr/>
      </xdr:nvSpPr>
      <xdr:spPr>
        <a:xfrm>
          <a:off x="17547590" y="6660319"/>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72764</xdr:rowOff>
    </xdr:from>
    <xdr:to>
      <xdr:col>98</xdr:col>
      <xdr:colOff>38100</xdr:colOff>
      <xdr:row>39</xdr:row>
      <xdr:rowOff>2914</xdr:rowOff>
    </xdr:to>
    <xdr:sp macro="" textlink="">
      <xdr:nvSpPr>
        <xdr:cNvPr id="589" name="フローチャート: 判断 588">
          <a:extLst>
            <a:ext uri="{FF2B5EF4-FFF2-40B4-BE49-F238E27FC236}">
              <a16:creationId xmlns:a16="http://schemas.microsoft.com/office/drawing/2014/main" id="{0B4B2A51-6FE4-4AF9-A1F9-FF352FEEC42C}"/>
            </a:ext>
          </a:extLst>
        </xdr:cNvPr>
        <xdr:cNvSpPr/>
      </xdr:nvSpPr>
      <xdr:spPr>
        <a:xfrm>
          <a:off x="16761460" y="658786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6687B820-8032-4B15-B835-D21706850B65}"/>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B140D836-1B95-4627-A4BF-EBB15D86E166}"/>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697CE390-3452-41ED-A8D7-43FB62ECD5A9}"/>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6B1A56AA-DEB6-46FA-9D31-5CB451B3E283}"/>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4" name="テキスト ボックス 593">
          <a:extLst>
            <a:ext uri="{FF2B5EF4-FFF2-40B4-BE49-F238E27FC236}">
              <a16:creationId xmlns:a16="http://schemas.microsoft.com/office/drawing/2014/main" id="{52EF402A-EAA2-4BCD-9142-E2B115B079C2}"/>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91466</xdr:rowOff>
    </xdr:from>
    <xdr:to>
      <xdr:col>116</xdr:col>
      <xdr:colOff>114300</xdr:colOff>
      <xdr:row>41</xdr:row>
      <xdr:rowOff>21616</xdr:rowOff>
    </xdr:to>
    <xdr:sp macro="" textlink="">
      <xdr:nvSpPr>
        <xdr:cNvPr id="595" name="楕円 594">
          <a:extLst>
            <a:ext uri="{FF2B5EF4-FFF2-40B4-BE49-F238E27FC236}">
              <a16:creationId xmlns:a16="http://schemas.microsoft.com/office/drawing/2014/main" id="{A67CE8BD-DFD1-4FBC-A464-5FAB91F804B6}"/>
            </a:ext>
          </a:extLst>
        </xdr:cNvPr>
        <xdr:cNvSpPr/>
      </xdr:nvSpPr>
      <xdr:spPr>
        <a:xfrm>
          <a:off x="19904710" y="6953276"/>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69893</xdr:rowOff>
    </xdr:from>
    <xdr:ext cx="534377" cy="259045"/>
    <xdr:sp macro="" textlink="">
      <xdr:nvSpPr>
        <xdr:cNvPr id="596" name="【一般廃棄物処理施設】&#10;一人当たり有形固定資産（償却資産）額該当値テキスト">
          <a:extLst>
            <a:ext uri="{FF2B5EF4-FFF2-40B4-BE49-F238E27FC236}">
              <a16:creationId xmlns:a16="http://schemas.microsoft.com/office/drawing/2014/main" id="{8B2422F7-6362-42B5-9949-E7DA8DF595B2}"/>
            </a:ext>
          </a:extLst>
        </xdr:cNvPr>
        <xdr:cNvSpPr txBox="1"/>
      </xdr:nvSpPr>
      <xdr:spPr>
        <a:xfrm>
          <a:off x="19985990" y="692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85315</xdr:rowOff>
    </xdr:from>
    <xdr:to>
      <xdr:col>112</xdr:col>
      <xdr:colOff>38100</xdr:colOff>
      <xdr:row>41</xdr:row>
      <xdr:rowOff>15465</xdr:rowOff>
    </xdr:to>
    <xdr:sp macro="" textlink="">
      <xdr:nvSpPr>
        <xdr:cNvPr id="597" name="楕円 596">
          <a:extLst>
            <a:ext uri="{FF2B5EF4-FFF2-40B4-BE49-F238E27FC236}">
              <a16:creationId xmlns:a16="http://schemas.microsoft.com/office/drawing/2014/main" id="{1CD933FD-574B-43E4-A6A4-6B821685A9E7}"/>
            </a:ext>
          </a:extLst>
        </xdr:cNvPr>
        <xdr:cNvSpPr/>
      </xdr:nvSpPr>
      <xdr:spPr>
        <a:xfrm>
          <a:off x="19161760" y="694522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136115</xdr:rowOff>
    </xdr:from>
    <xdr:to>
      <xdr:col>116</xdr:col>
      <xdr:colOff>63500</xdr:colOff>
      <xdr:row>40</xdr:row>
      <xdr:rowOff>142266</xdr:rowOff>
    </xdr:to>
    <xdr:cxnSp macro="">
      <xdr:nvCxnSpPr>
        <xdr:cNvPr id="598" name="直線コネクタ 597">
          <a:extLst>
            <a:ext uri="{FF2B5EF4-FFF2-40B4-BE49-F238E27FC236}">
              <a16:creationId xmlns:a16="http://schemas.microsoft.com/office/drawing/2014/main" id="{2B2C3629-1AE6-4F58-878E-33F3BDC033E5}"/>
            </a:ext>
          </a:extLst>
        </xdr:cNvPr>
        <xdr:cNvCxnSpPr/>
      </xdr:nvCxnSpPr>
      <xdr:spPr>
        <a:xfrm>
          <a:off x="19204940" y="6990305"/>
          <a:ext cx="742950" cy="8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72220</xdr:rowOff>
    </xdr:from>
    <xdr:to>
      <xdr:col>107</xdr:col>
      <xdr:colOff>101600</xdr:colOff>
      <xdr:row>41</xdr:row>
      <xdr:rowOff>2370</xdr:rowOff>
    </xdr:to>
    <xdr:sp macro="" textlink="">
      <xdr:nvSpPr>
        <xdr:cNvPr id="599" name="楕円 598">
          <a:extLst>
            <a:ext uri="{FF2B5EF4-FFF2-40B4-BE49-F238E27FC236}">
              <a16:creationId xmlns:a16="http://schemas.microsoft.com/office/drawing/2014/main" id="{0313F102-56E7-49BC-988C-283507CB323A}"/>
            </a:ext>
          </a:extLst>
        </xdr:cNvPr>
        <xdr:cNvSpPr/>
      </xdr:nvSpPr>
      <xdr:spPr>
        <a:xfrm>
          <a:off x="18345150" y="692831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123020</xdr:rowOff>
    </xdr:from>
    <xdr:to>
      <xdr:col>111</xdr:col>
      <xdr:colOff>177800</xdr:colOff>
      <xdr:row>40</xdr:row>
      <xdr:rowOff>136115</xdr:rowOff>
    </xdr:to>
    <xdr:cxnSp macro="">
      <xdr:nvCxnSpPr>
        <xdr:cNvPr id="600" name="直線コネクタ 599">
          <a:extLst>
            <a:ext uri="{FF2B5EF4-FFF2-40B4-BE49-F238E27FC236}">
              <a16:creationId xmlns:a16="http://schemas.microsoft.com/office/drawing/2014/main" id="{9685EA86-F644-4C7C-87D9-B5A4B6D77A39}"/>
            </a:ext>
          </a:extLst>
        </xdr:cNvPr>
        <xdr:cNvCxnSpPr/>
      </xdr:nvCxnSpPr>
      <xdr:spPr>
        <a:xfrm>
          <a:off x="18399760" y="6982925"/>
          <a:ext cx="805180" cy="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88330</xdr:rowOff>
    </xdr:from>
    <xdr:to>
      <xdr:col>102</xdr:col>
      <xdr:colOff>165100</xdr:colOff>
      <xdr:row>41</xdr:row>
      <xdr:rowOff>18480</xdr:rowOff>
    </xdr:to>
    <xdr:sp macro="" textlink="">
      <xdr:nvSpPr>
        <xdr:cNvPr id="601" name="楕円 600">
          <a:extLst>
            <a:ext uri="{FF2B5EF4-FFF2-40B4-BE49-F238E27FC236}">
              <a16:creationId xmlns:a16="http://schemas.microsoft.com/office/drawing/2014/main" id="{969960ED-A1B4-421D-B8BC-65B24432B5A4}"/>
            </a:ext>
          </a:extLst>
        </xdr:cNvPr>
        <xdr:cNvSpPr/>
      </xdr:nvSpPr>
      <xdr:spPr>
        <a:xfrm>
          <a:off x="17547590" y="6950140"/>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123020</xdr:rowOff>
    </xdr:from>
    <xdr:to>
      <xdr:col>107</xdr:col>
      <xdr:colOff>50800</xdr:colOff>
      <xdr:row>40</xdr:row>
      <xdr:rowOff>139130</xdr:rowOff>
    </xdr:to>
    <xdr:cxnSp macro="">
      <xdr:nvCxnSpPr>
        <xdr:cNvPr id="602" name="直線コネクタ 601">
          <a:extLst>
            <a:ext uri="{FF2B5EF4-FFF2-40B4-BE49-F238E27FC236}">
              <a16:creationId xmlns:a16="http://schemas.microsoft.com/office/drawing/2014/main" id="{6C445196-8CAA-4225-B115-E7D9F846F207}"/>
            </a:ext>
          </a:extLst>
        </xdr:cNvPr>
        <xdr:cNvCxnSpPr/>
      </xdr:nvCxnSpPr>
      <xdr:spPr>
        <a:xfrm flipV="1">
          <a:off x="17602200" y="6982925"/>
          <a:ext cx="797560" cy="10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80232</xdr:rowOff>
    </xdr:from>
    <xdr:to>
      <xdr:col>98</xdr:col>
      <xdr:colOff>38100</xdr:colOff>
      <xdr:row>41</xdr:row>
      <xdr:rowOff>10382</xdr:rowOff>
    </xdr:to>
    <xdr:sp macro="" textlink="">
      <xdr:nvSpPr>
        <xdr:cNvPr id="603" name="楕円 602">
          <a:extLst>
            <a:ext uri="{FF2B5EF4-FFF2-40B4-BE49-F238E27FC236}">
              <a16:creationId xmlns:a16="http://schemas.microsoft.com/office/drawing/2014/main" id="{E71CBCA0-8C7E-48D0-9978-9A2D10CFC1D2}"/>
            </a:ext>
          </a:extLst>
        </xdr:cNvPr>
        <xdr:cNvSpPr/>
      </xdr:nvSpPr>
      <xdr:spPr>
        <a:xfrm>
          <a:off x="16761460" y="694013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131032</xdr:rowOff>
    </xdr:from>
    <xdr:to>
      <xdr:col>102</xdr:col>
      <xdr:colOff>114300</xdr:colOff>
      <xdr:row>40</xdr:row>
      <xdr:rowOff>139130</xdr:rowOff>
    </xdr:to>
    <xdr:cxnSp macro="">
      <xdr:nvCxnSpPr>
        <xdr:cNvPr id="604" name="直線コネクタ 603">
          <a:extLst>
            <a:ext uri="{FF2B5EF4-FFF2-40B4-BE49-F238E27FC236}">
              <a16:creationId xmlns:a16="http://schemas.microsoft.com/office/drawing/2014/main" id="{8AF0651B-2BF4-4933-9DF0-0864353F37CE}"/>
            </a:ext>
          </a:extLst>
        </xdr:cNvPr>
        <xdr:cNvCxnSpPr/>
      </xdr:nvCxnSpPr>
      <xdr:spPr>
        <a:xfrm>
          <a:off x="16804640" y="6992842"/>
          <a:ext cx="797560" cy="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106396</xdr:rowOff>
    </xdr:from>
    <xdr:ext cx="534377" cy="259045"/>
    <xdr:sp macro="" textlink="">
      <xdr:nvSpPr>
        <xdr:cNvPr id="605" name="n_1aveValue【一般廃棄物処理施設】&#10;一人当たり有形固定資産（償却資産）額">
          <a:extLst>
            <a:ext uri="{FF2B5EF4-FFF2-40B4-BE49-F238E27FC236}">
              <a16:creationId xmlns:a16="http://schemas.microsoft.com/office/drawing/2014/main" id="{0DC64169-8B0C-4E5D-99AF-222C26AE8347}"/>
            </a:ext>
          </a:extLst>
        </xdr:cNvPr>
        <xdr:cNvSpPr txBox="1"/>
      </xdr:nvSpPr>
      <xdr:spPr>
        <a:xfrm>
          <a:off x="18951721" y="6448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78376</xdr:rowOff>
    </xdr:from>
    <xdr:ext cx="534377" cy="259045"/>
    <xdr:sp macro="" textlink="">
      <xdr:nvSpPr>
        <xdr:cNvPr id="606" name="n_2aveValue【一般廃棄物処理施設】&#10;一人当たり有形固定資産（償却資産）額">
          <a:extLst>
            <a:ext uri="{FF2B5EF4-FFF2-40B4-BE49-F238E27FC236}">
              <a16:creationId xmlns:a16="http://schemas.microsoft.com/office/drawing/2014/main" id="{AC68DDD7-5828-49A3-9F01-4D80771660D1}"/>
            </a:ext>
          </a:extLst>
        </xdr:cNvPr>
        <xdr:cNvSpPr txBox="1"/>
      </xdr:nvSpPr>
      <xdr:spPr>
        <a:xfrm>
          <a:off x="18170671" y="642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93801</xdr:rowOff>
    </xdr:from>
    <xdr:ext cx="534377" cy="259045"/>
    <xdr:sp macro="" textlink="">
      <xdr:nvSpPr>
        <xdr:cNvPr id="607" name="n_3aveValue【一般廃棄物処理施設】&#10;一人当たり有形固定資産（償却資産）額">
          <a:extLst>
            <a:ext uri="{FF2B5EF4-FFF2-40B4-BE49-F238E27FC236}">
              <a16:creationId xmlns:a16="http://schemas.microsoft.com/office/drawing/2014/main" id="{218C0D7D-0AE6-425E-8261-7758A281D571}"/>
            </a:ext>
          </a:extLst>
        </xdr:cNvPr>
        <xdr:cNvSpPr txBox="1"/>
      </xdr:nvSpPr>
      <xdr:spPr>
        <a:xfrm>
          <a:off x="17354061" y="644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19441</xdr:rowOff>
    </xdr:from>
    <xdr:ext cx="534377" cy="259045"/>
    <xdr:sp macro="" textlink="">
      <xdr:nvSpPr>
        <xdr:cNvPr id="608" name="n_4aveValue【一般廃棄物処理施設】&#10;一人当たり有形固定資産（償却資産）額">
          <a:extLst>
            <a:ext uri="{FF2B5EF4-FFF2-40B4-BE49-F238E27FC236}">
              <a16:creationId xmlns:a16="http://schemas.microsoft.com/office/drawing/2014/main" id="{C7A76D80-4D71-488C-ACD8-A398039A9A49}"/>
            </a:ext>
          </a:extLst>
        </xdr:cNvPr>
        <xdr:cNvSpPr txBox="1"/>
      </xdr:nvSpPr>
      <xdr:spPr>
        <a:xfrm>
          <a:off x="16556501" y="6359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6592</xdr:rowOff>
    </xdr:from>
    <xdr:ext cx="534377" cy="259045"/>
    <xdr:sp macro="" textlink="">
      <xdr:nvSpPr>
        <xdr:cNvPr id="609" name="n_1mainValue【一般廃棄物処理施設】&#10;一人当たり有形固定資産（償却資産）額">
          <a:extLst>
            <a:ext uri="{FF2B5EF4-FFF2-40B4-BE49-F238E27FC236}">
              <a16:creationId xmlns:a16="http://schemas.microsoft.com/office/drawing/2014/main" id="{A11140FF-05C1-4FAC-BA50-4987BD6677C4}"/>
            </a:ext>
          </a:extLst>
        </xdr:cNvPr>
        <xdr:cNvSpPr txBox="1"/>
      </xdr:nvSpPr>
      <xdr:spPr>
        <a:xfrm>
          <a:off x="18951721" y="703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164947</xdr:rowOff>
    </xdr:from>
    <xdr:ext cx="534377" cy="259045"/>
    <xdr:sp macro="" textlink="">
      <xdr:nvSpPr>
        <xdr:cNvPr id="610" name="n_2mainValue【一般廃棄物処理施設】&#10;一人当たり有形固定資産（償却資産）額">
          <a:extLst>
            <a:ext uri="{FF2B5EF4-FFF2-40B4-BE49-F238E27FC236}">
              <a16:creationId xmlns:a16="http://schemas.microsoft.com/office/drawing/2014/main" id="{CC6A4D95-9270-40F4-8C29-6F94E75C6B2B}"/>
            </a:ext>
          </a:extLst>
        </xdr:cNvPr>
        <xdr:cNvSpPr txBox="1"/>
      </xdr:nvSpPr>
      <xdr:spPr>
        <a:xfrm>
          <a:off x="18170671" y="7026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9607</xdr:rowOff>
    </xdr:from>
    <xdr:ext cx="534377" cy="259045"/>
    <xdr:sp macro="" textlink="">
      <xdr:nvSpPr>
        <xdr:cNvPr id="611" name="n_3mainValue【一般廃棄物処理施設】&#10;一人当たり有形固定資産（償却資産）額">
          <a:extLst>
            <a:ext uri="{FF2B5EF4-FFF2-40B4-BE49-F238E27FC236}">
              <a16:creationId xmlns:a16="http://schemas.microsoft.com/office/drawing/2014/main" id="{18C28A2A-540E-4688-A3F4-ED3AC64C07ED}"/>
            </a:ext>
          </a:extLst>
        </xdr:cNvPr>
        <xdr:cNvSpPr txBox="1"/>
      </xdr:nvSpPr>
      <xdr:spPr>
        <a:xfrm>
          <a:off x="17354061" y="704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1509</xdr:rowOff>
    </xdr:from>
    <xdr:ext cx="534377" cy="259045"/>
    <xdr:sp macro="" textlink="">
      <xdr:nvSpPr>
        <xdr:cNvPr id="612" name="n_4mainValue【一般廃棄物処理施設】&#10;一人当たり有形固定資産（償却資産）額">
          <a:extLst>
            <a:ext uri="{FF2B5EF4-FFF2-40B4-BE49-F238E27FC236}">
              <a16:creationId xmlns:a16="http://schemas.microsoft.com/office/drawing/2014/main" id="{6E4E6241-2F8E-44CF-81C8-15297C0862CA}"/>
            </a:ext>
          </a:extLst>
        </xdr:cNvPr>
        <xdr:cNvSpPr txBox="1"/>
      </xdr:nvSpPr>
      <xdr:spPr>
        <a:xfrm>
          <a:off x="16556501" y="7030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3" name="正方形/長方形 612">
          <a:extLst>
            <a:ext uri="{FF2B5EF4-FFF2-40B4-BE49-F238E27FC236}">
              <a16:creationId xmlns:a16="http://schemas.microsoft.com/office/drawing/2014/main" id="{CD9FB97E-D3F3-4C61-B511-23E217518E57}"/>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4" name="正方形/長方形 613">
          <a:extLst>
            <a:ext uri="{FF2B5EF4-FFF2-40B4-BE49-F238E27FC236}">
              <a16:creationId xmlns:a16="http://schemas.microsoft.com/office/drawing/2014/main" id="{18521EBB-81E9-4378-9573-AFC0B65E77F2}"/>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5" name="正方形/長方形 614">
          <a:extLst>
            <a:ext uri="{FF2B5EF4-FFF2-40B4-BE49-F238E27FC236}">
              <a16:creationId xmlns:a16="http://schemas.microsoft.com/office/drawing/2014/main" id="{1F9B1D3C-BB0E-4C67-92C4-2DBDD797ACD9}"/>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6" name="正方形/長方形 615">
          <a:extLst>
            <a:ext uri="{FF2B5EF4-FFF2-40B4-BE49-F238E27FC236}">
              <a16:creationId xmlns:a16="http://schemas.microsoft.com/office/drawing/2014/main" id="{15E4DFA4-B734-4442-9C2F-08F2390227A2}"/>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7" name="正方形/長方形 616">
          <a:extLst>
            <a:ext uri="{FF2B5EF4-FFF2-40B4-BE49-F238E27FC236}">
              <a16:creationId xmlns:a16="http://schemas.microsoft.com/office/drawing/2014/main" id="{0C7605CA-9872-4FD5-884B-830AACE394D9}"/>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8" name="正方形/長方形 617">
          <a:extLst>
            <a:ext uri="{FF2B5EF4-FFF2-40B4-BE49-F238E27FC236}">
              <a16:creationId xmlns:a16="http://schemas.microsoft.com/office/drawing/2014/main" id="{6F9272C9-3E12-4E3E-BDEE-221DC4E2656C}"/>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9" name="正方形/長方形 618">
          <a:extLst>
            <a:ext uri="{FF2B5EF4-FFF2-40B4-BE49-F238E27FC236}">
              <a16:creationId xmlns:a16="http://schemas.microsoft.com/office/drawing/2014/main" id="{EE661CFA-B2E6-4F45-A63C-5D3DAC62AC99}"/>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0" name="正方形/長方形 619">
          <a:extLst>
            <a:ext uri="{FF2B5EF4-FFF2-40B4-BE49-F238E27FC236}">
              <a16:creationId xmlns:a16="http://schemas.microsoft.com/office/drawing/2014/main" id="{9F974845-D1BA-420F-9E95-C2A6384411FF}"/>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1" name="テキスト ボックス 620">
          <a:extLst>
            <a:ext uri="{FF2B5EF4-FFF2-40B4-BE49-F238E27FC236}">
              <a16:creationId xmlns:a16="http://schemas.microsoft.com/office/drawing/2014/main" id="{D9580EFD-397F-45EC-9B7B-B2C395B64002}"/>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2" name="直線コネクタ 621">
          <a:extLst>
            <a:ext uri="{FF2B5EF4-FFF2-40B4-BE49-F238E27FC236}">
              <a16:creationId xmlns:a16="http://schemas.microsoft.com/office/drawing/2014/main" id="{4B1FB35F-B1AB-490B-BADA-6F5A4E7FA70A}"/>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3" name="テキスト ボックス 622">
          <a:extLst>
            <a:ext uri="{FF2B5EF4-FFF2-40B4-BE49-F238E27FC236}">
              <a16:creationId xmlns:a16="http://schemas.microsoft.com/office/drawing/2014/main" id="{0D093C17-2888-4128-B183-434F599AFBDC}"/>
            </a:ext>
          </a:extLst>
        </xdr:cNvPr>
        <xdr:cNvSpPr txBox="1"/>
      </xdr:nvSpPr>
      <xdr:spPr>
        <a:xfrm>
          <a:off x="10801531"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4" name="直線コネクタ 623">
          <a:extLst>
            <a:ext uri="{FF2B5EF4-FFF2-40B4-BE49-F238E27FC236}">
              <a16:creationId xmlns:a16="http://schemas.microsoft.com/office/drawing/2014/main" id="{84BB573E-59A3-44F6-A1D0-A19C8CEA84C5}"/>
            </a:ext>
          </a:extLst>
        </xdr:cNvPr>
        <xdr:cNvCxnSpPr/>
      </xdr:nvCxnSpPr>
      <xdr:spPr>
        <a:xfrm>
          <a:off x="1120394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5" name="テキスト ボックス 624">
          <a:extLst>
            <a:ext uri="{FF2B5EF4-FFF2-40B4-BE49-F238E27FC236}">
              <a16:creationId xmlns:a16="http://schemas.microsoft.com/office/drawing/2014/main" id="{BEDEAC16-4B0B-4669-9209-E75D8BF284E6}"/>
            </a:ext>
          </a:extLst>
        </xdr:cNvPr>
        <xdr:cNvSpPr txBox="1"/>
      </xdr:nvSpPr>
      <xdr:spPr>
        <a:xfrm>
          <a:off x="10801531"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6" name="直線コネクタ 625">
          <a:extLst>
            <a:ext uri="{FF2B5EF4-FFF2-40B4-BE49-F238E27FC236}">
              <a16:creationId xmlns:a16="http://schemas.microsoft.com/office/drawing/2014/main" id="{CBD2C06E-60F2-465A-8D49-D68E2EB3B0CD}"/>
            </a:ext>
          </a:extLst>
        </xdr:cNvPr>
        <xdr:cNvCxnSpPr/>
      </xdr:nvCxnSpPr>
      <xdr:spPr>
        <a:xfrm>
          <a:off x="1120394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7" name="テキスト ボックス 626">
          <a:extLst>
            <a:ext uri="{FF2B5EF4-FFF2-40B4-BE49-F238E27FC236}">
              <a16:creationId xmlns:a16="http://schemas.microsoft.com/office/drawing/2014/main" id="{21EE863B-C7D4-40B7-A2B0-633C2358F90C}"/>
            </a:ext>
          </a:extLst>
        </xdr:cNvPr>
        <xdr:cNvSpPr txBox="1"/>
      </xdr:nvSpPr>
      <xdr:spPr>
        <a:xfrm>
          <a:off x="10842791" y="1063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8" name="直線コネクタ 627">
          <a:extLst>
            <a:ext uri="{FF2B5EF4-FFF2-40B4-BE49-F238E27FC236}">
              <a16:creationId xmlns:a16="http://schemas.microsoft.com/office/drawing/2014/main" id="{9EB8AC6D-1777-4D2E-BBBF-83244D761E8E}"/>
            </a:ext>
          </a:extLst>
        </xdr:cNvPr>
        <xdr:cNvCxnSpPr/>
      </xdr:nvCxnSpPr>
      <xdr:spPr>
        <a:xfrm>
          <a:off x="1120394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9" name="テキスト ボックス 628">
          <a:extLst>
            <a:ext uri="{FF2B5EF4-FFF2-40B4-BE49-F238E27FC236}">
              <a16:creationId xmlns:a16="http://schemas.microsoft.com/office/drawing/2014/main" id="{575E6A19-1ABB-4EEE-B6B8-5AE08670642F}"/>
            </a:ext>
          </a:extLst>
        </xdr:cNvPr>
        <xdr:cNvSpPr txBox="1"/>
      </xdr:nvSpPr>
      <xdr:spPr>
        <a:xfrm>
          <a:off x="10842791" y="10304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30" name="直線コネクタ 629">
          <a:extLst>
            <a:ext uri="{FF2B5EF4-FFF2-40B4-BE49-F238E27FC236}">
              <a16:creationId xmlns:a16="http://schemas.microsoft.com/office/drawing/2014/main" id="{DD4AE150-7986-4F81-AC6D-776DA4388315}"/>
            </a:ext>
          </a:extLst>
        </xdr:cNvPr>
        <xdr:cNvCxnSpPr/>
      </xdr:nvCxnSpPr>
      <xdr:spPr>
        <a:xfrm>
          <a:off x="1120394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1" name="テキスト ボックス 630">
          <a:extLst>
            <a:ext uri="{FF2B5EF4-FFF2-40B4-BE49-F238E27FC236}">
              <a16:creationId xmlns:a16="http://schemas.microsoft.com/office/drawing/2014/main" id="{FC50C6FE-2093-48B7-A900-C56383AD32A7}"/>
            </a:ext>
          </a:extLst>
        </xdr:cNvPr>
        <xdr:cNvSpPr txBox="1"/>
      </xdr:nvSpPr>
      <xdr:spPr>
        <a:xfrm>
          <a:off x="1084279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2" name="直線コネクタ 631">
          <a:extLst>
            <a:ext uri="{FF2B5EF4-FFF2-40B4-BE49-F238E27FC236}">
              <a16:creationId xmlns:a16="http://schemas.microsoft.com/office/drawing/2014/main" id="{ED7ADAF5-B7EF-4153-9946-777536352CA2}"/>
            </a:ext>
          </a:extLst>
        </xdr:cNvPr>
        <xdr:cNvCxnSpPr/>
      </xdr:nvCxnSpPr>
      <xdr:spPr>
        <a:xfrm>
          <a:off x="1120394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3" name="テキスト ボックス 632">
          <a:extLst>
            <a:ext uri="{FF2B5EF4-FFF2-40B4-BE49-F238E27FC236}">
              <a16:creationId xmlns:a16="http://schemas.microsoft.com/office/drawing/2014/main" id="{B35C3BD9-21F6-4E62-AD9B-89DFF7C4E86A}"/>
            </a:ext>
          </a:extLst>
        </xdr:cNvPr>
        <xdr:cNvSpPr txBox="1"/>
      </xdr:nvSpPr>
      <xdr:spPr>
        <a:xfrm>
          <a:off x="10842791" y="965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4" name="直線コネクタ 633">
          <a:extLst>
            <a:ext uri="{FF2B5EF4-FFF2-40B4-BE49-F238E27FC236}">
              <a16:creationId xmlns:a16="http://schemas.microsoft.com/office/drawing/2014/main" id="{3634F1F7-8122-4138-8078-99244484A947}"/>
            </a:ext>
          </a:extLst>
        </xdr:cNvPr>
        <xdr:cNvCxnSpPr/>
      </xdr:nvCxnSpPr>
      <xdr:spPr>
        <a:xfrm>
          <a:off x="1120394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5" name="テキスト ボックス 634">
          <a:extLst>
            <a:ext uri="{FF2B5EF4-FFF2-40B4-BE49-F238E27FC236}">
              <a16:creationId xmlns:a16="http://schemas.microsoft.com/office/drawing/2014/main" id="{605E3855-8A3B-425D-B82D-24A53722C9E9}"/>
            </a:ext>
          </a:extLst>
        </xdr:cNvPr>
        <xdr:cNvSpPr txBox="1"/>
      </xdr:nvSpPr>
      <xdr:spPr>
        <a:xfrm>
          <a:off x="10905006" y="932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6" name="直線コネクタ 635">
          <a:extLst>
            <a:ext uri="{FF2B5EF4-FFF2-40B4-BE49-F238E27FC236}">
              <a16:creationId xmlns:a16="http://schemas.microsoft.com/office/drawing/2014/main" id="{B3B448EC-35A0-407F-B822-E72708CBAB1D}"/>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7" name="【保健センター・保健所】&#10;有形固定資産減価償却率グラフ枠">
          <a:extLst>
            <a:ext uri="{FF2B5EF4-FFF2-40B4-BE49-F238E27FC236}">
              <a16:creationId xmlns:a16="http://schemas.microsoft.com/office/drawing/2014/main" id="{B1EEE509-5AC9-47BF-8B86-0E03A6F2902E}"/>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40822</xdr:rowOff>
    </xdr:from>
    <xdr:to>
      <xdr:col>85</xdr:col>
      <xdr:colOff>126364</xdr:colOff>
      <xdr:row>63</xdr:row>
      <xdr:rowOff>128996</xdr:rowOff>
    </xdr:to>
    <xdr:cxnSp macro="">
      <xdr:nvCxnSpPr>
        <xdr:cNvPr id="638" name="直線コネクタ 637">
          <a:extLst>
            <a:ext uri="{FF2B5EF4-FFF2-40B4-BE49-F238E27FC236}">
              <a16:creationId xmlns:a16="http://schemas.microsoft.com/office/drawing/2014/main" id="{782C513D-442D-43E4-B1DC-3361C2C5078F}"/>
            </a:ext>
          </a:extLst>
        </xdr:cNvPr>
        <xdr:cNvCxnSpPr/>
      </xdr:nvCxnSpPr>
      <xdr:spPr>
        <a:xfrm flipV="1">
          <a:off x="14703424" y="9642022"/>
          <a:ext cx="0" cy="1292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132823</xdr:rowOff>
    </xdr:from>
    <xdr:ext cx="405111" cy="259045"/>
    <xdr:sp macro="" textlink="">
      <xdr:nvSpPr>
        <xdr:cNvPr id="639" name="【保健センター・保健所】&#10;有形固定資産減価償却率最小値テキスト">
          <a:extLst>
            <a:ext uri="{FF2B5EF4-FFF2-40B4-BE49-F238E27FC236}">
              <a16:creationId xmlns:a16="http://schemas.microsoft.com/office/drawing/2014/main" id="{43A2AFCC-72BC-42DD-AF5C-3E641B92C99B}"/>
            </a:ext>
          </a:extLst>
        </xdr:cNvPr>
        <xdr:cNvSpPr txBox="1"/>
      </xdr:nvSpPr>
      <xdr:spPr>
        <a:xfrm>
          <a:off x="14742160" y="1093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128996</xdr:rowOff>
    </xdr:from>
    <xdr:to>
      <xdr:col>86</xdr:col>
      <xdr:colOff>25400</xdr:colOff>
      <xdr:row>63</xdr:row>
      <xdr:rowOff>128996</xdr:rowOff>
    </xdr:to>
    <xdr:cxnSp macro="">
      <xdr:nvCxnSpPr>
        <xdr:cNvPr id="640" name="直線コネクタ 639">
          <a:extLst>
            <a:ext uri="{FF2B5EF4-FFF2-40B4-BE49-F238E27FC236}">
              <a16:creationId xmlns:a16="http://schemas.microsoft.com/office/drawing/2014/main" id="{1D28AF87-434C-46F6-89C5-E4B7AF2B79B2}"/>
            </a:ext>
          </a:extLst>
        </xdr:cNvPr>
        <xdr:cNvCxnSpPr/>
      </xdr:nvCxnSpPr>
      <xdr:spPr>
        <a:xfrm>
          <a:off x="14611350" y="109341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158949</xdr:rowOff>
    </xdr:from>
    <xdr:ext cx="405111" cy="259045"/>
    <xdr:sp macro="" textlink="">
      <xdr:nvSpPr>
        <xdr:cNvPr id="641" name="【保健センター・保健所】&#10;有形固定資産減価償却率最大値テキスト">
          <a:extLst>
            <a:ext uri="{FF2B5EF4-FFF2-40B4-BE49-F238E27FC236}">
              <a16:creationId xmlns:a16="http://schemas.microsoft.com/office/drawing/2014/main" id="{8EE21A4C-ACD6-453E-9749-B5ECE5221456}"/>
            </a:ext>
          </a:extLst>
        </xdr:cNvPr>
        <xdr:cNvSpPr txBox="1"/>
      </xdr:nvSpPr>
      <xdr:spPr>
        <a:xfrm>
          <a:off x="14742160" y="9419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40822</xdr:rowOff>
    </xdr:from>
    <xdr:to>
      <xdr:col>86</xdr:col>
      <xdr:colOff>25400</xdr:colOff>
      <xdr:row>56</xdr:row>
      <xdr:rowOff>40822</xdr:rowOff>
    </xdr:to>
    <xdr:cxnSp macro="">
      <xdr:nvCxnSpPr>
        <xdr:cNvPr id="642" name="直線コネクタ 641">
          <a:extLst>
            <a:ext uri="{FF2B5EF4-FFF2-40B4-BE49-F238E27FC236}">
              <a16:creationId xmlns:a16="http://schemas.microsoft.com/office/drawing/2014/main" id="{E26A4E0F-5058-41A2-A6E0-0FBEE9254314}"/>
            </a:ext>
          </a:extLst>
        </xdr:cNvPr>
        <xdr:cNvCxnSpPr/>
      </xdr:nvCxnSpPr>
      <xdr:spPr>
        <a:xfrm>
          <a:off x="14611350" y="96420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55353</xdr:rowOff>
    </xdr:from>
    <xdr:ext cx="405111" cy="259045"/>
    <xdr:sp macro="" textlink="">
      <xdr:nvSpPr>
        <xdr:cNvPr id="643" name="【保健センター・保健所】&#10;有形固定資産減価償却率平均値テキスト">
          <a:extLst>
            <a:ext uri="{FF2B5EF4-FFF2-40B4-BE49-F238E27FC236}">
              <a16:creationId xmlns:a16="http://schemas.microsoft.com/office/drawing/2014/main" id="{836F4A49-9C72-43DF-9535-E8B93621ABD1}"/>
            </a:ext>
          </a:extLst>
        </xdr:cNvPr>
        <xdr:cNvSpPr txBox="1"/>
      </xdr:nvSpPr>
      <xdr:spPr>
        <a:xfrm>
          <a:off x="14742160" y="101747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32476</xdr:rowOff>
    </xdr:from>
    <xdr:to>
      <xdr:col>85</xdr:col>
      <xdr:colOff>177800</xdr:colOff>
      <xdr:row>60</xdr:row>
      <xdr:rowOff>134076</xdr:rowOff>
    </xdr:to>
    <xdr:sp macro="" textlink="">
      <xdr:nvSpPr>
        <xdr:cNvPr id="644" name="フローチャート: 判断 643">
          <a:extLst>
            <a:ext uri="{FF2B5EF4-FFF2-40B4-BE49-F238E27FC236}">
              <a16:creationId xmlns:a16="http://schemas.microsoft.com/office/drawing/2014/main" id="{4FAD7280-1893-46B7-94AD-4C415D26C779}"/>
            </a:ext>
          </a:extLst>
        </xdr:cNvPr>
        <xdr:cNvSpPr/>
      </xdr:nvSpPr>
      <xdr:spPr>
        <a:xfrm>
          <a:off x="14649450" y="10317571"/>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164737</xdr:rowOff>
    </xdr:from>
    <xdr:to>
      <xdr:col>81</xdr:col>
      <xdr:colOff>101600</xdr:colOff>
      <xdr:row>60</xdr:row>
      <xdr:rowOff>94887</xdr:rowOff>
    </xdr:to>
    <xdr:sp macro="" textlink="">
      <xdr:nvSpPr>
        <xdr:cNvPr id="645" name="フローチャート: 判断 644">
          <a:extLst>
            <a:ext uri="{FF2B5EF4-FFF2-40B4-BE49-F238E27FC236}">
              <a16:creationId xmlns:a16="http://schemas.microsoft.com/office/drawing/2014/main" id="{1D5BA475-3A71-41A0-A873-DEA62FCDD680}"/>
            </a:ext>
          </a:extLst>
        </xdr:cNvPr>
        <xdr:cNvSpPr/>
      </xdr:nvSpPr>
      <xdr:spPr>
        <a:xfrm>
          <a:off x="13887450" y="10284097"/>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127181</xdr:rowOff>
    </xdr:from>
    <xdr:to>
      <xdr:col>76</xdr:col>
      <xdr:colOff>165100</xdr:colOff>
      <xdr:row>60</xdr:row>
      <xdr:rowOff>57331</xdr:rowOff>
    </xdr:to>
    <xdr:sp macro="" textlink="">
      <xdr:nvSpPr>
        <xdr:cNvPr id="646" name="フローチャート: 判断 645">
          <a:extLst>
            <a:ext uri="{FF2B5EF4-FFF2-40B4-BE49-F238E27FC236}">
              <a16:creationId xmlns:a16="http://schemas.microsoft.com/office/drawing/2014/main" id="{4E29B1C8-B7CF-404B-96F4-EA96380209DB}"/>
            </a:ext>
          </a:extLst>
        </xdr:cNvPr>
        <xdr:cNvSpPr/>
      </xdr:nvSpPr>
      <xdr:spPr>
        <a:xfrm>
          <a:off x="13089890" y="10246541"/>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132080</xdr:rowOff>
    </xdr:from>
    <xdr:to>
      <xdr:col>72</xdr:col>
      <xdr:colOff>38100</xdr:colOff>
      <xdr:row>60</xdr:row>
      <xdr:rowOff>62230</xdr:rowOff>
    </xdr:to>
    <xdr:sp macro="" textlink="">
      <xdr:nvSpPr>
        <xdr:cNvPr id="647" name="フローチャート: 判断 646">
          <a:extLst>
            <a:ext uri="{FF2B5EF4-FFF2-40B4-BE49-F238E27FC236}">
              <a16:creationId xmlns:a16="http://schemas.microsoft.com/office/drawing/2014/main" id="{A67FB9BE-8681-4085-8F65-4E3A5720F335}"/>
            </a:ext>
          </a:extLst>
        </xdr:cNvPr>
        <xdr:cNvSpPr/>
      </xdr:nvSpPr>
      <xdr:spPr>
        <a:xfrm>
          <a:off x="12303760" y="1025144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117384</xdr:rowOff>
    </xdr:from>
    <xdr:to>
      <xdr:col>67</xdr:col>
      <xdr:colOff>101600</xdr:colOff>
      <xdr:row>60</xdr:row>
      <xdr:rowOff>47534</xdr:rowOff>
    </xdr:to>
    <xdr:sp macro="" textlink="">
      <xdr:nvSpPr>
        <xdr:cNvPr id="648" name="フローチャート: 判断 647">
          <a:extLst>
            <a:ext uri="{FF2B5EF4-FFF2-40B4-BE49-F238E27FC236}">
              <a16:creationId xmlns:a16="http://schemas.microsoft.com/office/drawing/2014/main" id="{7FF471D2-399C-484B-BAC1-BE7EF087E72F}"/>
            </a:ext>
          </a:extLst>
        </xdr:cNvPr>
        <xdr:cNvSpPr/>
      </xdr:nvSpPr>
      <xdr:spPr>
        <a:xfrm>
          <a:off x="11487150" y="1023293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E5943780-1183-49F0-9974-AD04AF826815}"/>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133EE29C-7892-41BC-A2B0-493E2C650F1D}"/>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22F65458-7F9F-4367-8462-5A9D86973C3E}"/>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2E20FA39-7932-4622-BE2D-48A70C7EF39B}"/>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3" name="テキスト ボックス 652">
          <a:extLst>
            <a:ext uri="{FF2B5EF4-FFF2-40B4-BE49-F238E27FC236}">
              <a16:creationId xmlns:a16="http://schemas.microsoft.com/office/drawing/2014/main" id="{85AF68CE-86A4-4AD6-90BD-603C8D48F60D}"/>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158206</xdr:rowOff>
    </xdr:from>
    <xdr:to>
      <xdr:col>85</xdr:col>
      <xdr:colOff>177800</xdr:colOff>
      <xdr:row>61</xdr:row>
      <xdr:rowOff>88356</xdr:rowOff>
    </xdr:to>
    <xdr:sp macro="" textlink="">
      <xdr:nvSpPr>
        <xdr:cNvPr id="654" name="楕円 653">
          <a:extLst>
            <a:ext uri="{FF2B5EF4-FFF2-40B4-BE49-F238E27FC236}">
              <a16:creationId xmlns:a16="http://schemas.microsoft.com/office/drawing/2014/main" id="{60028D16-7520-4D0A-9644-9416292C2A67}"/>
            </a:ext>
          </a:extLst>
        </xdr:cNvPr>
        <xdr:cNvSpPr/>
      </xdr:nvSpPr>
      <xdr:spPr>
        <a:xfrm>
          <a:off x="14649450" y="10447111"/>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136633</xdr:rowOff>
    </xdr:from>
    <xdr:ext cx="405111" cy="259045"/>
    <xdr:sp macro="" textlink="">
      <xdr:nvSpPr>
        <xdr:cNvPr id="655" name="【保健センター・保健所】&#10;有形固定資産減価償却率該当値テキスト">
          <a:extLst>
            <a:ext uri="{FF2B5EF4-FFF2-40B4-BE49-F238E27FC236}">
              <a16:creationId xmlns:a16="http://schemas.microsoft.com/office/drawing/2014/main" id="{6C76E49C-893B-4974-ADAF-B0D9ED65E839}"/>
            </a:ext>
          </a:extLst>
        </xdr:cNvPr>
        <xdr:cNvSpPr txBox="1"/>
      </xdr:nvSpPr>
      <xdr:spPr>
        <a:xfrm>
          <a:off x="14742160" y="10419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123916</xdr:rowOff>
    </xdr:from>
    <xdr:to>
      <xdr:col>81</xdr:col>
      <xdr:colOff>101600</xdr:colOff>
      <xdr:row>61</xdr:row>
      <xdr:rowOff>54066</xdr:rowOff>
    </xdr:to>
    <xdr:sp macro="" textlink="">
      <xdr:nvSpPr>
        <xdr:cNvPr id="656" name="楕円 655">
          <a:extLst>
            <a:ext uri="{FF2B5EF4-FFF2-40B4-BE49-F238E27FC236}">
              <a16:creationId xmlns:a16="http://schemas.microsoft.com/office/drawing/2014/main" id="{003957B6-7087-4576-B288-FDC7E0AB4908}"/>
            </a:ext>
          </a:extLst>
        </xdr:cNvPr>
        <xdr:cNvSpPr/>
      </xdr:nvSpPr>
      <xdr:spPr>
        <a:xfrm>
          <a:off x="13887450" y="10412821"/>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3266</xdr:rowOff>
    </xdr:from>
    <xdr:to>
      <xdr:col>85</xdr:col>
      <xdr:colOff>127000</xdr:colOff>
      <xdr:row>61</xdr:row>
      <xdr:rowOff>37556</xdr:rowOff>
    </xdr:to>
    <xdr:cxnSp macro="">
      <xdr:nvCxnSpPr>
        <xdr:cNvPr id="657" name="直線コネクタ 656">
          <a:extLst>
            <a:ext uri="{FF2B5EF4-FFF2-40B4-BE49-F238E27FC236}">
              <a16:creationId xmlns:a16="http://schemas.microsoft.com/office/drawing/2014/main" id="{84F18FF6-C0C5-4462-A086-C3EC94272933}"/>
            </a:ext>
          </a:extLst>
        </xdr:cNvPr>
        <xdr:cNvCxnSpPr/>
      </xdr:nvCxnSpPr>
      <xdr:spPr>
        <a:xfrm>
          <a:off x="13942060" y="10461716"/>
          <a:ext cx="762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94524</xdr:rowOff>
    </xdr:from>
    <xdr:to>
      <xdr:col>76</xdr:col>
      <xdr:colOff>165100</xdr:colOff>
      <xdr:row>61</xdr:row>
      <xdr:rowOff>24674</xdr:rowOff>
    </xdr:to>
    <xdr:sp macro="" textlink="">
      <xdr:nvSpPr>
        <xdr:cNvPr id="658" name="楕円 657">
          <a:extLst>
            <a:ext uri="{FF2B5EF4-FFF2-40B4-BE49-F238E27FC236}">
              <a16:creationId xmlns:a16="http://schemas.microsoft.com/office/drawing/2014/main" id="{607F00A3-C96F-4D68-A80E-F4F52E6DFBAE}"/>
            </a:ext>
          </a:extLst>
        </xdr:cNvPr>
        <xdr:cNvSpPr/>
      </xdr:nvSpPr>
      <xdr:spPr>
        <a:xfrm>
          <a:off x="13089890" y="10385334"/>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145324</xdr:rowOff>
    </xdr:from>
    <xdr:to>
      <xdr:col>81</xdr:col>
      <xdr:colOff>50800</xdr:colOff>
      <xdr:row>61</xdr:row>
      <xdr:rowOff>3266</xdr:rowOff>
    </xdr:to>
    <xdr:cxnSp macro="">
      <xdr:nvCxnSpPr>
        <xdr:cNvPr id="659" name="直線コネクタ 658">
          <a:extLst>
            <a:ext uri="{FF2B5EF4-FFF2-40B4-BE49-F238E27FC236}">
              <a16:creationId xmlns:a16="http://schemas.microsoft.com/office/drawing/2014/main" id="{D92AC308-1863-49E3-85E3-A7B1BA994668}"/>
            </a:ext>
          </a:extLst>
        </xdr:cNvPr>
        <xdr:cNvCxnSpPr/>
      </xdr:nvCxnSpPr>
      <xdr:spPr>
        <a:xfrm>
          <a:off x="13144500" y="10430419"/>
          <a:ext cx="797560" cy="3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63500</xdr:rowOff>
    </xdr:from>
    <xdr:to>
      <xdr:col>72</xdr:col>
      <xdr:colOff>38100</xdr:colOff>
      <xdr:row>60</xdr:row>
      <xdr:rowOff>165100</xdr:rowOff>
    </xdr:to>
    <xdr:sp macro="" textlink="">
      <xdr:nvSpPr>
        <xdr:cNvPr id="660" name="楕円 659">
          <a:extLst>
            <a:ext uri="{FF2B5EF4-FFF2-40B4-BE49-F238E27FC236}">
              <a16:creationId xmlns:a16="http://schemas.microsoft.com/office/drawing/2014/main" id="{E87848AD-9798-4B88-8462-D5F2DD8BD25B}"/>
            </a:ext>
          </a:extLst>
        </xdr:cNvPr>
        <xdr:cNvSpPr/>
      </xdr:nvSpPr>
      <xdr:spPr>
        <a:xfrm>
          <a:off x="12303760" y="10346690"/>
          <a:ext cx="7874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114300</xdr:rowOff>
    </xdr:from>
    <xdr:to>
      <xdr:col>76</xdr:col>
      <xdr:colOff>114300</xdr:colOff>
      <xdr:row>60</xdr:row>
      <xdr:rowOff>145324</xdr:rowOff>
    </xdr:to>
    <xdr:cxnSp macro="">
      <xdr:nvCxnSpPr>
        <xdr:cNvPr id="661" name="直線コネクタ 660">
          <a:extLst>
            <a:ext uri="{FF2B5EF4-FFF2-40B4-BE49-F238E27FC236}">
              <a16:creationId xmlns:a16="http://schemas.microsoft.com/office/drawing/2014/main" id="{0B0EDD23-EF25-43C6-97A6-B98A22096998}"/>
            </a:ext>
          </a:extLst>
        </xdr:cNvPr>
        <xdr:cNvCxnSpPr/>
      </xdr:nvCxnSpPr>
      <xdr:spPr>
        <a:xfrm>
          <a:off x="12346940" y="10401300"/>
          <a:ext cx="797560" cy="29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136978</xdr:rowOff>
    </xdr:from>
    <xdr:to>
      <xdr:col>67</xdr:col>
      <xdr:colOff>101600</xdr:colOff>
      <xdr:row>61</xdr:row>
      <xdr:rowOff>67128</xdr:rowOff>
    </xdr:to>
    <xdr:sp macro="" textlink="">
      <xdr:nvSpPr>
        <xdr:cNvPr id="662" name="楕円 661">
          <a:extLst>
            <a:ext uri="{FF2B5EF4-FFF2-40B4-BE49-F238E27FC236}">
              <a16:creationId xmlns:a16="http://schemas.microsoft.com/office/drawing/2014/main" id="{C5684B97-7A10-447F-8AC7-9BFD960988D6}"/>
            </a:ext>
          </a:extLst>
        </xdr:cNvPr>
        <xdr:cNvSpPr/>
      </xdr:nvSpPr>
      <xdr:spPr>
        <a:xfrm>
          <a:off x="11487150" y="10420168"/>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114300</xdr:rowOff>
    </xdr:from>
    <xdr:to>
      <xdr:col>71</xdr:col>
      <xdr:colOff>177800</xdr:colOff>
      <xdr:row>61</xdr:row>
      <xdr:rowOff>16328</xdr:rowOff>
    </xdr:to>
    <xdr:cxnSp macro="">
      <xdr:nvCxnSpPr>
        <xdr:cNvPr id="663" name="直線コネクタ 662">
          <a:extLst>
            <a:ext uri="{FF2B5EF4-FFF2-40B4-BE49-F238E27FC236}">
              <a16:creationId xmlns:a16="http://schemas.microsoft.com/office/drawing/2014/main" id="{E94C2A32-5FA8-459C-8798-78F83E38B7E0}"/>
            </a:ext>
          </a:extLst>
        </xdr:cNvPr>
        <xdr:cNvCxnSpPr/>
      </xdr:nvCxnSpPr>
      <xdr:spPr>
        <a:xfrm flipV="1">
          <a:off x="11541760" y="10401300"/>
          <a:ext cx="805180" cy="77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111414</xdr:rowOff>
    </xdr:from>
    <xdr:ext cx="405111" cy="259045"/>
    <xdr:sp macro="" textlink="">
      <xdr:nvSpPr>
        <xdr:cNvPr id="664" name="n_1aveValue【保健センター・保健所】&#10;有形固定資産減価償却率">
          <a:extLst>
            <a:ext uri="{FF2B5EF4-FFF2-40B4-BE49-F238E27FC236}">
              <a16:creationId xmlns:a16="http://schemas.microsoft.com/office/drawing/2014/main" id="{DBB6C278-570F-46DB-B2FA-06E9579E997B}"/>
            </a:ext>
          </a:extLst>
        </xdr:cNvPr>
        <xdr:cNvSpPr txBox="1"/>
      </xdr:nvSpPr>
      <xdr:spPr>
        <a:xfrm>
          <a:off x="13738234" y="100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73858</xdr:rowOff>
    </xdr:from>
    <xdr:ext cx="405111" cy="259045"/>
    <xdr:sp macro="" textlink="">
      <xdr:nvSpPr>
        <xdr:cNvPr id="665" name="n_2aveValue【保健センター・保健所】&#10;有形固定資産減価償却率">
          <a:extLst>
            <a:ext uri="{FF2B5EF4-FFF2-40B4-BE49-F238E27FC236}">
              <a16:creationId xmlns:a16="http://schemas.microsoft.com/office/drawing/2014/main" id="{C4B00964-B7DF-4D58-83E1-66E98ECA1C1B}"/>
            </a:ext>
          </a:extLst>
        </xdr:cNvPr>
        <xdr:cNvSpPr txBox="1"/>
      </xdr:nvSpPr>
      <xdr:spPr>
        <a:xfrm>
          <a:off x="1295718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78757</xdr:rowOff>
    </xdr:from>
    <xdr:ext cx="405111" cy="259045"/>
    <xdr:sp macro="" textlink="">
      <xdr:nvSpPr>
        <xdr:cNvPr id="666" name="n_3aveValue【保健センター・保健所】&#10;有形固定資産減価償却率">
          <a:extLst>
            <a:ext uri="{FF2B5EF4-FFF2-40B4-BE49-F238E27FC236}">
              <a16:creationId xmlns:a16="http://schemas.microsoft.com/office/drawing/2014/main" id="{95DD7416-ACBF-40E4-8628-43161774D74E}"/>
            </a:ext>
          </a:extLst>
        </xdr:cNvPr>
        <xdr:cNvSpPr txBox="1"/>
      </xdr:nvSpPr>
      <xdr:spPr>
        <a:xfrm>
          <a:off x="1217105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64061</xdr:rowOff>
    </xdr:from>
    <xdr:ext cx="405111" cy="259045"/>
    <xdr:sp macro="" textlink="">
      <xdr:nvSpPr>
        <xdr:cNvPr id="667" name="n_4aveValue【保健センター・保健所】&#10;有形固定資産減価償却率">
          <a:extLst>
            <a:ext uri="{FF2B5EF4-FFF2-40B4-BE49-F238E27FC236}">
              <a16:creationId xmlns:a16="http://schemas.microsoft.com/office/drawing/2014/main" id="{A07B1AAB-1B4C-4845-AEB2-BD48345F0C0F}"/>
            </a:ext>
          </a:extLst>
        </xdr:cNvPr>
        <xdr:cNvSpPr txBox="1"/>
      </xdr:nvSpPr>
      <xdr:spPr>
        <a:xfrm>
          <a:off x="11354444" y="10004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45193</xdr:rowOff>
    </xdr:from>
    <xdr:ext cx="405111" cy="259045"/>
    <xdr:sp macro="" textlink="">
      <xdr:nvSpPr>
        <xdr:cNvPr id="668" name="n_1mainValue【保健センター・保健所】&#10;有形固定資産減価償却率">
          <a:extLst>
            <a:ext uri="{FF2B5EF4-FFF2-40B4-BE49-F238E27FC236}">
              <a16:creationId xmlns:a16="http://schemas.microsoft.com/office/drawing/2014/main" id="{A5D74FCB-6B45-4040-B685-CF81C555EEAD}"/>
            </a:ext>
          </a:extLst>
        </xdr:cNvPr>
        <xdr:cNvSpPr txBox="1"/>
      </xdr:nvSpPr>
      <xdr:spPr>
        <a:xfrm>
          <a:off x="13738234" y="10505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15801</xdr:rowOff>
    </xdr:from>
    <xdr:ext cx="405111" cy="259045"/>
    <xdr:sp macro="" textlink="">
      <xdr:nvSpPr>
        <xdr:cNvPr id="669" name="n_2mainValue【保健センター・保健所】&#10;有形固定資産減価償却率">
          <a:extLst>
            <a:ext uri="{FF2B5EF4-FFF2-40B4-BE49-F238E27FC236}">
              <a16:creationId xmlns:a16="http://schemas.microsoft.com/office/drawing/2014/main" id="{18429814-9FEA-412D-9C6B-A938FEB66D66}"/>
            </a:ext>
          </a:extLst>
        </xdr:cNvPr>
        <xdr:cNvSpPr txBox="1"/>
      </xdr:nvSpPr>
      <xdr:spPr>
        <a:xfrm>
          <a:off x="12957184" y="10478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156227</xdr:rowOff>
    </xdr:from>
    <xdr:ext cx="405111" cy="259045"/>
    <xdr:sp macro="" textlink="">
      <xdr:nvSpPr>
        <xdr:cNvPr id="670" name="n_3mainValue【保健センター・保健所】&#10;有形固定資産減価償却率">
          <a:extLst>
            <a:ext uri="{FF2B5EF4-FFF2-40B4-BE49-F238E27FC236}">
              <a16:creationId xmlns:a16="http://schemas.microsoft.com/office/drawing/2014/main" id="{1C2424A6-E7C3-4B70-B18D-D09A9624EAC9}"/>
            </a:ext>
          </a:extLst>
        </xdr:cNvPr>
        <xdr:cNvSpPr txBox="1"/>
      </xdr:nvSpPr>
      <xdr:spPr>
        <a:xfrm>
          <a:off x="12171054" y="1044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58255</xdr:rowOff>
    </xdr:from>
    <xdr:ext cx="405111" cy="259045"/>
    <xdr:sp macro="" textlink="">
      <xdr:nvSpPr>
        <xdr:cNvPr id="671" name="n_4mainValue【保健センター・保健所】&#10;有形固定資産減価償却率">
          <a:extLst>
            <a:ext uri="{FF2B5EF4-FFF2-40B4-BE49-F238E27FC236}">
              <a16:creationId xmlns:a16="http://schemas.microsoft.com/office/drawing/2014/main" id="{D25E46C2-05B6-4767-BFB8-D6F2D0215396}"/>
            </a:ext>
          </a:extLst>
        </xdr:cNvPr>
        <xdr:cNvSpPr txBox="1"/>
      </xdr:nvSpPr>
      <xdr:spPr>
        <a:xfrm>
          <a:off x="11354444" y="10512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2" name="正方形/長方形 671">
          <a:extLst>
            <a:ext uri="{FF2B5EF4-FFF2-40B4-BE49-F238E27FC236}">
              <a16:creationId xmlns:a16="http://schemas.microsoft.com/office/drawing/2014/main" id="{56601CBC-D408-4386-8056-54A9083D9112}"/>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3" name="正方形/長方形 672">
          <a:extLst>
            <a:ext uri="{FF2B5EF4-FFF2-40B4-BE49-F238E27FC236}">
              <a16:creationId xmlns:a16="http://schemas.microsoft.com/office/drawing/2014/main" id="{9818210C-47DD-4E4D-B100-15C5ECE623AE}"/>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4" name="正方形/長方形 673">
          <a:extLst>
            <a:ext uri="{FF2B5EF4-FFF2-40B4-BE49-F238E27FC236}">
              <a16:creationId xmlns:a16="http://schemas.microsoft.com/office/drawing/2014/main" id="{6A57700A-023C-45D0-BC2D-B7574A7A9D94}"/>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5" name="正方形/長方形 674">
          <a:extLst>
            <a:ext uri="{FF2B5EF4-FFF2-40B4-BE49-F238E27FC236}">
              <a16:creationId xmlns:a16="http://schemas.microsoft.com/office/drawing/2014/main" id="{DD208A74-71DC-4A54-B060-D05D88EB31FA}"/>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6" name="正方形/長方形 675">
          <a:extLst>
            <a:ext uri="{FF2B5EF4-FFF2-40B4-BE49-F238E27FC236}">
              <a16:creationId xmlns:a16="http://schemas.microsoft.com/office/drawing/2014/main" id="{1A67F6B6-92E7-4B07-9023-CEC1CC717DC8}"/>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7" name="正方形/長方形 676">
          <a:extLst>
            <a:ext uri="{FF2B5EF4-FFF2-40B4-BE49-F238E27FC236}">
              <a16:creationId xmlns:a16="http://schemas.microsoft.com/office/drawing/2014/main" id="{16680868-F211-4875-852C-7278DEC7E066}"/>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8" name="正方形/長方形 677">
          <a:extLst>
            <a:ext uri="{FF2B5EF4-FFF2-40B4-BE49-F238E27FC236}">
              <a16:creationId xmlns:a16="http://schemas.microsoft.com/office/drawing/2014/main" id="{A859EDD0-5C60-4EF6-AA4E-BD3A83CDCA97}"/>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9" name="正方形/長方形 678">
          <a:extLst>
            <a:ext uri="{FF2B5EF4-FFF2-40B4-BE49-F238E27FC236}">
              <a16:creationId xmlns:a16="http://schemas.microsoft.com/office/drawing/2014/main" id="{8DA9E643-9299-436D-B955-EBA8B94EBD79}"/>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0" name="テキスト ボックス 679">
          <a:extLst>
            <a:ext uri="{FF2B5EF4-FFF2-40B4-BE49-F238E27FC236}">
              <a16:creationId xmlns:a16="http://schemas.microsoft.com/office/drawing/2014/main" id="{686DAFDD-C754-4D0D-A315-D375FF56313E}"/>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1" name="直線コネクタ 680">
          <a:extLst>
            <a:ext uri="{FF2B5EF4-FFF2-40B4-BE49-F238E27FC236}">
              <a16:creationId xmlns:a16="http://schemas.microsoft.com/office/drawing/2014/main" id="{933D4AC2-3148-426C-81AD-F43D633CFC54}"/>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82" name="直線コネクタ 681">
          <a:extLst>
            <a:ext uri="{FF2B5EF4-FFF2-40B4-BE49-F238E27FC236}">
              <a16:creationId xmlns:a16="http://schemas.microsoft.com/office/drawing/2014/main" id="{DFA2CF4E-9B02-4986-BE51-58C03F042947}"/>
            </a:ext>
          </a:extLst>
        </xdr:cNvPr>
        <xdr:cNvCxnSpPr/>
      </xdr:nvCxnSpPr>
      <xdr:spPr>
        <a:xfrm>
          <a:off x="16459200" y="1097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83" name="テキスト ボックス 682">
          <a:extLst>
            <a:ext uri="{FF2B5EF4-FFF2-40B4-BE49-F238E27FC236}">
              <a16:creationId xmlns:a16="http://schemas.microsoft.com/office/drawing/2014/main" id="{F2356ABE-10A0-4F29-879D-C3BA9ACE5945}"/>
            </a:ext>
          </a:extLst>
        </xdr:cNvPr>
        <xdr:cNvSpPr txBox="1"/>
      </xdr:nvSpPr>
      <xdr:spPr>
        <a:xfrm>
          <a:off x="16047266" y="1082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84" name="直線コネクタ 683">
          <a:extLst>
            <a:ext uri="{FF2B5EF4-FFF2-40B4-BE49-F238E27FC236}">
              <a16:creationId xmlns:a16="http://schemas.microsoft.com/office/drawing/2014/main" id="{B1A092FB-2920-4848-AC69-178D7E2C4031}"/>
            </a:ext>
          </a:extLst>
        </xdr:cNvPr>
        <xdr:cNvCxnSpPr/>
      </xdr:nvCxnSpPr>
      <xdr:spPr>
        <a:xfrm>
          <a:off x="16459200" y="1051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85" name="テキスト ボックス 684">
          <a:extLst>
            <a:ext uri="{FF2B5EF4-FFF2-40B4-BE49-F238E27FC236}">
              <a16:creationId xmlns:a16="http://schemas.microsoft.com/office/drawing/2014/main" id="{E1B7FCA9-6293-441A-A0D5-E277288F3199}"/>
            </a:ext>
          </a:extLst>
        </xdr:cNvPr>
        <xdr:cNvSpPr txBox="1"/>
      </xdr:nvSpPr>
      <xdr:spPr>
        <a:xfrm>
          <a:off x="16047266" y="1037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6" name="直線コネクタ 685">
          <a:extLst>
            <a:ext uri="{FF2B5EF4-FFF2-40B4-BE49-F238E27FC236}">
              <a16:creationId xmlns:a16="http://schemas.microsoft.com/office/drawing/2014/main" id="{0C3857A2-38B7-4753-89AA-9F489365D993}"/>
            </a:ext>
          </a:extLst>
        </xdr:cNvPr>
        <xdr:cNvCxnSpPr/>
      </xdr:nvCxnSpPr>
      <xdr:spPr>
        <a:xfrm>
          <a:off x="16459200" y="1005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7" name="テキスト ボックス 686">
          <a:extLst>
            <a:ext uri="{FF2B5EF4-FFF2-40B4-BE49-F238E27FC236}">
              <a16:creationId xmlns:a16="http://schemas.microsoft.com/office/drawing/2014/main" id="{32490013-B93B-4885-9772-9279ED359D0F}"/>
            </a:ext>
          </a:extLst>
        </xdr:cNvPr>
        <xdr:cNvSpPr txBox="1"/>
      </xdr:nvSpPr>
      <xdr:spPr>
        <a:xfrm>
          <a:off x="16047266" y="99142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8" name="直線コネクタ 687">
          <a:extLst>
            <a:ext uri="{FF2B5EF4-FFF2-40B4-BE49-F238E27FC236}">
              <a16:creationId xmlns:a16="http://schemas.microsoft.com/office/drawing/2014/main" id="{F00B5269-13AD-46FD-BB44-9F8E9A8947C0}"/>
            </a:ext>
          </a:extLst>
        </xdr:cNvPr>
        <xdr:cNvCxnSpPr/>
      </xdr:nvCxnSpPr>
      <xdr:spPr>
        <a:xfrm>
          <a:off x="16459200" y="960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9" name="テキスト ボックス 688">
          <a:extLst>
            <a:ext uri="{FF2B5EF4-FFF2-40B4-BE49-F238E27FC236}">
              <a16:creationId xmlns:a16="http://schemas.microsoft.com/office/drawing/2014/main" id="{7B17362B-A46D-4627-A72C-0C58A3541305}"/>
            </a:ext>
          </a:extLst>
        </xdr:cNvPr>
        <xdr:cNvSpPr txBox="1"/>
      </xdr:nvSpPr>
      <xdr:spPr>
        <a:xfrm>
          <a:off x="16047266" y="945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0" name="直線コネクタ 689">
          <a:extLst>
            <a:ext uri="{FF2B5EF4-FFF2-40B4-BE49-F238E27FC236}">
              <a16:creationId xmlns:a16="http://schemas.microsoft.com/office/drawing/2014/main" id="{F81A8DCE-5794-452F-ACD2-ECEDEAEB1724}"/>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1" name="テキスト ボックス 690">
          <a:extLst>
            <a:ext uri="{FF2B5EF4-FFF2-40B4-BE49-F238E27FC236}">
              <a16:creationId xmlns:a16="http://schemas.microsoft.com/office/drawing/2014/main" id="{28ED9F8F-83B1-4929-B884-AC519113D9EE}"/>
            </a:ext>
          </a:extLst>
        </xdr:cNvPr>
        <xdr:cNvSpPr txBox="1"/>
      </xdr:nvSpPr>
      <xdr:spPr>
        <a:xfrm>
          <a:off x="16047266"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2" name="【保健センター・保健所】&#10;一人当たり面積グラフ枠">
          <a:extLst>
            <a:ext uri="{FF2B5EF4-FFF2-40B4-BE49-F238E27FC236}">
              <a16:creationId xmlns:a16="http://schemas.microsoft.com/office/drawing/2014/main" id="{6C2BB081-A39C-4B08-A9B9-90D3C09FC34A}"/>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137160</xdr:rowOff>
    </xdr:from>
    <xdr:to>
      <xdr:col>116</xdr:col>
      <xdr:colOff>62864</xdr:colOff>
      <xdr:row>63</xdr:row>
      <xdr:rowOff>148590</xdr:rowOff>
    </xdr:to>
    <xdr:cxnSp macro="">
      <xdr:nvCxnSpPr>
        <xdr:cNvPr id="693" name="直線コネクタ 692">
          <a:extLst>
            <a:ext uri="{FF2B5EF4-FFF2-40B4-BE49-F238E27FC236}">
              <a16:creationId xmlns:a16="http://schemas.microsoft.com/office/drawing/2014/main" id="{BA13F35D-7C4D-4067-9288-DE7D3BD3DE92}"/>
            </a:ext>
          </a:extLst>
        </xdr:cNvPr>
        <xdr:cNvCxnSpPr/>
      </xdr:nvCxnSpPr>
      <xdr:spPr>
        <a:xfrm flipV="1">
          <a:off x="19947254" y="9734550"/>
          <a:ext cx="0" cy="121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152417</xdr:rowOff>
    </xdr:from>
    <xdr:ext cx="469744" cy="259045"/>
    <xdr:sp macro="" textlink="">
      <xdr:nvSpPr>
        <xdr:cNvPr id="694" name="【保健センター・保健所】&#10;一人当たり面積最小値テキスト">
          <a:extLst>
            <a:ext uri="{FF2B5EF4-FFF2-40B4-BE49-F238E27FC236}">
              <a16:creationId xmlns:a16="http://schemas.microsoft.com/office/drawing/2014/main" id="{FD61186A-5EDF-4EBE-B5A1-73B61CBC9C3E}"/>
            </a:ext>
          </a:extLst>
        </xdr:cNvPr>
        <xdr:cNvSpPr txBox="1"/>
      </xdr:nvSpPr>
      <xdr:spPr>
        <a:xfrm>
          <a:off x="19985990"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148590</xdr:rowOff>
    </xdr:from>
    <xdr:to>
      <xdr:col>116</xdr:col>
      <xdr:colOff>152400</xdr:colOff>
      <xdr:row>63</xdr:row>
      <xdr:rowOff>148590</xdr:rowOff>
    </xdr:to>
    <xdr:cxnSp macro="">
      <xdr:nvCxnSpPr>
        <xdr:cNvPr id="695" name="直線コネクタ 694">
          <a:extLst>
            <a:ext uri="{FF2B5EF4-FFF2-40B4-BE49-F238E27FC236}">
              <a16:creationId xmlns:a16="http://schemas.microsoft.com/office/drawing/2014/main" id="{BC04EBD9-4DE1-4299-AEC3-BEF2D65C870B}"/>
            </a:ext>
          </a:extLst>
        </xdr:cNvPr>
        <xdr:cNvCxnSpPr/>
      </xdr:nvCxnSpPr>
      <xdr:spPr>
        <a:xfrm>
          <a:off x="19885660" y="109499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83837</xdr:rowOff>
    </xdr:from>
    <xdr:ext cx="469744" cy="259045"/>
    <xdr:sp macro="" textlink="">
      <xdr:nvSpPr>
        <xdr:cNvPr id="696" name="【保健センター・保健所】&#10;一人当たり面積最大値テキスト">
          <a:extLst>
            <a:ext uri="{FF2B5EF4-FFF2-40B4-BE49-F238E27FC236}">
              <a16:creationId xmlns:a16="http://schemas.microsoft.com/office/drawing/2014/main" id="{E25B511C-6084-44C9-AF05-728724212722}"/>
            </a:ext>
          </a:extLst>
        </xdr:cNvPr>
        <xdr:cNvSpPr txBox="1"/>
      </xdr:nvSpPr>
      <xdr:spPr>
        <a:xfrm>
          <a:off x="19985990" y="9515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137160</xdr:rowOff>
    </xdr:from>
    <xdr:to>
      <xdr:col>116</xdr:col>
      <xdr:colOff>152400</xdr:colOff>
      <xdr:row>56</xdr:row>
      <xdr:rowOff>137160</xdr:rowOff>
    </xdr:to>
    <xdr:cxnSp macro="">
      <xdr:nvCxnSpPr>
        <xdr:cNvPr id="697" name="直線コネクタ 696">
          <a:extLst>
            <a:ext uri="{FF2B5EF4-FFF2-40B4-BE49-F238E27FC236}">
              <a16:creationId xmlns:a16="http://schemas.microsoft.com/office/drawing/2014/main" id="{E2644031-1540-4758-B69F-33F6B0727527}"/>
            </a:ext>
          </a:extLst>
        </xdr:cNvPr>
        <xdr:cNvCxnSpPr/>
      </xdr:nvCxnSpPr>
      <xdr:spPr>
        <a:xfrm>
          <a:off x="19885660" y="97345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120667</xdr:rowOff>
    </xdr:from>
    <xdr:ext cx="469744" cy="259045"/>
    <xdr:sp macro="" textlink="">
      <xdr:nvSpPr>
        <xdr:cNvPr id="698" name="【保健センター・保健所】&#10;一人当たり面積平均値テキスト">
          <a:extLst>
            <a:ext uri="{FF2B5EF4-FFF2-40B4-BE49-F238E27FC236}">
              <a16:creationId xmlns:a16="http://schemas.microsoft.com/office/drawing/2014/main" id="{23B1ADEE-D809-4A2C-A6F1-EDE01EC43D44}"/>
            </a:ext>
          </a:extLst>
        </xdr:cNvPr>
        <xdr:cNvSpPr txBox="1"/>
      </xdr:nvSpPr>
      <xdr:spPr>
        <a:xfrm>
          <a:off x="19985990" y="104095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97790</xdr:rowOff>
    </xdr:from>
    <xdr:to>
      <xdr:col>116</xdr:col>
      <xdr:colOff>114300</xdr:colOff>
      <xdr:row>62</xdr:row>
      <xdr:rowOff>27940</xdr:rowOff>
    </xdr:to>
    <xdr:sp macro="" textlink="">
      <xdr:nvSpPr>
        <xdr:cNvPr id="699" name="フローチャート: 判断 698">
          <a:extLst>
            <a:ext uri="{FF2B5EF4-FFF2-40B4-BE49-F238E27FC236}">
              <a16:creationId xmlns:a16="http://schemas.microsoft.com/office/drawing/2014/main" id="{79B848D0-58E7-405C-BEF5-EC8DF5836405}"/>
            </a:ext>
          </a:extLst>
        </xdr:cNvPr>
        <xdr:cNvSpPr/>
      </xdr:nvSpPr>
      <xdr:spPr>
        <a:xfrm>
          <a:off x="19904710" y="1055243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97790</xdr:rowOff>
    </xdr:from>
    <xdr:to>
      <xdr:col>112</xdr:col>
      <xdr:colOff>38100</xdr:colOff>
      <xdr:row>62</xdr:row>
      <xdr:rowOff>27940</xdr:rowOff>
    </xdr:to>
    <xdr:sp macro="" textlink="">
      <xdr:nvSpPr>
        <xdr:cNvPr id="700" name="フローチャート: 判断 699">
          <a:extLst>
            <a:ext uri="{FF2B5EF4-FFF2-40B4-BE49-F238E27FC236}">
              <a16:creationId xmlns:a16="http://schemas.microsoft.com/office/drawing/2014/main" id="{0BE420E8-D806-4375-AFB5-E96C65964D87}"/>
            </a:ext>
          </a:extLst>
        </xdr:cNvPr>
        <xdr:cNvSpPr/>
      </xdr:nvSpPr>
      <xdr:spPr>
        <a:xfrm>
          <a:off x="19161760" y="1055243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97790</xdr:rowOff>
    </xdr:from>
    <xdr:to>
      <xdr:col>107</xdr:col>
      <xdr:colOff>101600</xdr:colOff>
      <xdr:row>62</xdr:row>
      <xdr:rowOff>27940</xdr:rowOff>
    </xdr:to>
    <xdr:sp macro="" textlink="">
      <xdr:nvSpPr>
        <xdr:cNvPr id="701" name="フローチャート: 判断 700">
          <a:extLst>
            <a:ext uri="{FF2B5EF4-FFF2-40B4-BE49-F238E27FC236}">
              <a16:creationId xmlns:a16="http://schemas.microsoft.com/office/drawing/2014/main" id="{AF9453E4-B126-4A38-9A83-DF82BA3CA713}"/>
            </a:ext>
          </a:extLst>
        </xdr:cNvPr>
        <xdr:cNvSpPr/>
      </xdr:nvSpPr>
      <xdr:spPr>
        <a:xfrm>
          <a:off x="18345150" y="1055243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120650</xdr:rowOff>
    </xdr:from>
    <xdr:to>
      <xdr:col>102</xdr:col>
      <xdr:colOff>165100</xdr:colOff>
      <xdr:row>62</xdr:row>
      <xdr:rowOff>50800</xdr:rowOff>
    </xdr:to>
    <xdr:sp macro="" textlink="">
      <xdr:nvSpPr>
        <xdr:cNvPr id="702" name="フローチャート: 判断 701">
          <a:extLst>
            <a:ext uri="{FF2B5EF4-FFF2-40B4-BE49-F238E27FC236}">
              <a16:creationId xmlns:a16="http://schemas.microsoft.com/office/drawing/2014/main" id="{508D4ABF-73C1-4E54-9153-4E50B23AFFB6}"/>
            </a:ext>
          </a:extLst>
        </xdr:cNvPr>
        <xdr:cNvSpPr/>
      </xdr:nvSpPr>
      <xdr:spPr>
        <a:xfrm>
          <a:off x="17547590" y="1058100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97790</xdr:rowOff>
    </xdr:from>
    <xdr:to>
      <xdr:col>98</xdr:col>
      <xdr:colOff>38100</xdr:colOff>
      <xdr:row>62</xdr:row>
      <xdr:rowOff>27940</xdr:rowOff>
    </xdr:to>
    <xdr:sp macro="" textlink="">
      <xdr:nvSpPr>
        <xdr:cNvPr id="703" name="フローチャート: 判断 702">
          <a:extLst>
            <a:ext uri="{FF2B5EF4-FFF2-40B4-BE49-F238E27FC236}">
              <a16:creationId xmlns:a16="http://schemas.microsoft.com/office/drawing/2014/main" id="{DAC7A832-548E-482C-826B-26308199DB68}"/>
            </a:ext>
          </a:extLst>
        </xdr:cNvPr>
        <xdr:cNvSpPr/>
      </xdr:nvSpPr>
      <xdr:spPr>
        <a:xfrm>
          <a:off x="16761460" y="1055243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C3967EC3-8805-479D-AE89-83A9CD75417C}"/>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AD303A86-2FEF-4E80-9618-5561621340EA}"/>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A7AF6F95-939D-4E65-8EE0-AFF85C494C90}"/>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19B3CD4E-3092-4189-8E6E-B048A7D81554}"/>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12BD90CD-EA0C-4DAC-BBF4-0D35993B66B9}"/>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40640</xdr:rowOff>
    </xdr:from>
    <xdr:to>
      <xdr:col>116</xdr:col>
      <xdr:colOff>114300</xdr:colOff>
      <xdr:row>62</xdr:row>
      <xdr:rowOff>142240</xdr:rowOff>
    </xdr:to>
    <xdr:sp macro="" textlink="">
      <xdr:nvSpPr>
        <xdr:cNvPr id="709" name="楕円 708">
          <a:extLst>
            <a:ext uri="{FF2B5EF4-FFF2-40B4-BE49-F238E27FC236}">
              <a16:creationId xmlns:a16="http://schemas.microsoft.com/office/drawing/2014/main" id="{7CEF2DA0-BF6A-484E-BF2C-66FE570C39D4}"/>
            </a:ext>
          </a:extLst>
        </xdr:cNvPr>
        <xdr:cNvSpPr/>
      </xdr:nvSpPr>
      <xdr:spPr>
        <a:xfrm>
          <a:off x="19904710" y="10670540"/>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19067</xdr:rowOff>
    </xdr:from>
    <xdr:ext cx="469744" cy="259045"/>
    <xdr:sp macro="" textlink="">
      <xdr:nvSpPr>
        <xdr:cNvPr id="710" name="【保健センター・保健所】&#10;一人当たり面積該当値テキスト">
          <a:extLst>
            <a:ext uri="{FF2B5EF4-FFF2-40B4-BE49-F238E27FC236}">
              <a16:creationId xmlns:a16="http://schemas.microsoft.com/office/drawing/2014/main" id="{B94864A3-4DF3-4372-98CE-1F4EEE9BB18B}"/>
            </a:ext>
          </a:extLst>
        </xdr:cNvPr>
        <xdr:cNvSpPr txBox="1"/>
      </xdr:nvSpPr>
      <xdr:spPr>
        <a:xfrm>
          <a:off x="19985990" y="1064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17780</xdr:rowOff>
    </xdr:from>
    <xdr:to>
      <xdr:col>112</xdr:col>
      <xdr:colOff>38100</xdr:colOff>
      <xdr:row>62</xdr:row>
      <xdr:rowOff>119380</xdr:rowOff>
    </xdr:to>
    <xdr:sp macro="" textlink="">
      <xdr:nvSpPr>
        <xdr:cNvPr id="711" name="楕円 710">
          <a:extLst>
            <a:ext uri="{FF2B5EF4-FFF2-40B4-BE49-F238E27FC236}">
              <a16:creationId xmlns:a16="http://schemas.microsoft.com/office/drawing/2014/main" id="{82A0B290-EA0E-4E54-8730-5F427D289FC4}"/>
            </a:ext>
          </a:extLst>
        </xdr:cNvPr>
        <xdr:cNvSpPr/>
      </xdr:nvSpPr>
      <xdr:spPr>
        <a:xfrm>
          <a:off x="19161760" y="10651490"/>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68580</xdr:rowOff>
    </xdr:from>
    <xdr:to>
      <xdr:col>116</xdr:col>
      <xdr:colOff>63500</xdr:colOff>
      <xdr:row>62</xdr:row>
      <xdr:rowOff>91440</xdr:rowOff>
    </xdr:to>
    <xdr:cxnSp macro="">
      <xdr:nvCxnSpPr>
        <xdr:cNvPr id="712" name="直線コネクタ 711">
          <a:extLst>
            <a:ext uri="{FF2B5EF4-FFF2-40B4-BE49-F238E27FC236}">
              <a16:creationId xmlns:a16="http://schemas.microsoft.com/office/drawing/2014/main" id="{B2C79A0F-8449-4B31-BF3D-F3F46541856E}"/>
            </a:ext>
          </a:extLst>
        </xdr:cNvPr>
        <xdr:cNvCxnSpPr/>
      </xdr:nvCxnSpPr>
      <xdr:spPr>
        <a:xfrm>
          <a:off x="19204940" y="10696575"/>
          <a:ext cx="74295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17780</xdr:rowOff>
    </xdr:from>
    <xdr:to>
      <xdr:col>107</xdr:col>
      <xdr:colOff>101600</xdr:colOff>
      <xdr:row>62</xdr:row>
      <xdr:rowOff>119380</xdr:rowOff>
    </xdr:to>
    <xdr:sp macro="" textlink="">
      <xdr:nvSpPr>
        <xdr:cNvPr id="713" name="楕円 712">
          <a:extLst>
            <a:ext uri="{FF2B5EF4-FFF2-40B4-BE49-F238E27FC236}">
              <a16:creationId xmlns:a16="http://schemas.microsoft.com/office/drawing/2014/main" id="{6CE599B4-C387-4E1C-95E0-BC2EC8FF5AD0}"/>
            </a:ext>
          </a:extLst>
        </xdr:cNvPr>
        <xdr:cNvSpPr/>
      </xdr:nvSpPr>
      <xdr:spPr>
        <a:xfrm>
          <a:off x="18345150" y="10651490"/>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68580</xdr:rowOff>
    </xdr:from>
    <xdr:to>
      <xdr:col>111</xdr:col>
      <xdr:colOff>177800</xdr:colOff>
      <xdr:row>62</xdr:row>
      <xdr:rowOff>68580</xdr:rowOff>
    </xdr:to>
    <xdr:cxnSp macro="">
      <xdr:nvCxnSpPr>
        <xdr:cNvPr id="714" name="直線コネクタ 713">
          <a:extLst>
            <a:ext uri="{FF2B5EF4-FFF2-40B4-BE49-F238E27FC236}">
              <a16:creationId xmlns:a16="http://schemas.microsoft.com/office/drawing/2014/main" id="{E4DC2BB3-E9FB-4DE9-8E60-5AB4224885F0}"/>
            </a:ext>
          </a:extLst>
        </xdr:cNvPr>
        <xdr:cNvCxnSpPr/>
      </xdr:nvCxnSpPr>
      <xdr:spPr>
        <a:xfrm>
          <a:off x="18399760" y="10696575"/>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17780</xdr:rowOff>
    </xdr:from>
    <xdr:to>
      <xdr:col>102</xdr:col>
      <xdr:colOff>165100</xdr:colOff>
      <xdr:row>62</xdr:row>
      <xdr:rowOff>119380</xdr:rowOff>
    </xdr:to>
    <xdr:sp macro="" textlink="">
      <xdr:nvSpPr>
        <xdr:cNvPr id="715" name="楕円 714">
          <a:extLst>
            <a:ext uri="{FF2B5EF4-FFF2-40B4-BE49-F238E27FC236}">
              <a16:creationId xmlns:a16="http://schemas.microsoft.com/office/drawing/2014/main" id="{AD5EDE1A-8C56-4099-A2AF-42913082A041}"/>
            </a:ext>
          </a:extLst>
        </xdr:cNvPr>
        <xdr:cNvSpPr/>
      </xdr:nvSpPr>
      <xdr:spPr>
        <a:xfrm>
          <a:off x="17547590" y="10651490"/>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68580</xdr:rowOff>
    </xdr:from>
    <xdr:to>
      <xdr:col>107</xdr:col>
      <xdr:colOff>50800</xdr:colOff>
      <xdr:row>62</xdr:row>
      <xdr:rowOff>68580</xdr:rowOff>
    </xdr:to>
    <xdr:cxnSp macro="">
      <xdr:nvCxnSpPr>
        <xdr:cNvPr id="716" name="直線コネクタ 715">
          <a:extLst>
            <a:ext uri="{FF2B5EF4-FFF2-40B4-BE49-F238E27FC236}">
              <a16:creationId xmlns:a16="http://schemas.microsoft.com/office/drawing/2014/main" id="{326A3DFE-2586-4741-87D9-62D929C862A3}"/>
            </a:ext>
          </a:extLst>
        </xdr:cNvPr>
        <xdr:cNvCxnSpPr/>
      </xdr:nvCxnSpPr>
      <xdr:spPr>
        <a:xfrm>
          <a:off x="17602200" y="10696575"/>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166370</xdr:rowOff>
    </xdr:from>
    <xdr:to>
      <xdr:col>98</xdr:col>
      <xdr:colOff>38100</xdr:colOff>
      <xdr:row>62</xdr:row>
      <xdr:rowOff>96520</xdr:rowOff>
    </xdr:to>
    <xdr:sp macro="" textlink="">
      <xdr:nvSpPr>
        <xdr:cNvPr id="717" name="楕円 716">
          <a:extLst>
            <a:ext uri="{FF2B5EF4-FFF2-40B4-BE49-F238E27FC236}">
              <a16:creationId xmlns:a16="http://schemas.microsoft.com/office/drawing/2014/main" id="{F9C3EAF5-1CCA-4345-AC71-2490462EFC4A}"/>
            </a:ext>
          </a:extLst>
        </xdr:cNvPr>
        <xdr:cNvSpPr/>
      </xdr:nvSpPr>
      <xdr:spPr>
        <a:xfrm>
          <a:off x="16761460" y="1062863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45720</xdr:rowOff>
    </xdr:from>
    <xdr:to>
      <xdr:col>102</xdr:col>
      <xdr:colOff>114300</xdr:colOff>
      <xdr:row>62</xdr:row>
      <xdr:rowOff>68580</xdr:rowOff>
    </xdr:to>
    <xdr:cxnSp macro="">
      <xdr:nvCxnSpPr>
        <xdr:cNvPr id="718" name="直線コネクタ 717">
          <a:extLst>
            <a:ext uri="{FF2B5EF4-FFF2-40B4-BE49-F238E27FC236}">
              <a16:creationId xmlns:a16="http://schemas.microsoft.com/office/drawing/2014/main" id="{7966F8CC-F370-440D-89F2-A0A0414BDF49}"/>
            </a:ext>
          </a:extLst>
        </xdr:cNvPr>
        <xdr:cNvCxnSpPr/>
      </xdr:nvCxnSpPr>
      <xdr:spPr>
        <a:xfrm>
          <a:off x="16804640" y="10677525"/>
          <a:ext cx="79756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44467</xdr:rowOff>
    </xdr:from>
    <xdr:ext cx="469744" cy="259045"/>
    <xdr:sp macro="" textlink="">
      <xdr:nvSpPr>
        <xdr:cNvPr id="719" name="n_1aveValue【保健センター・保健所】&#10;一人当たり面積">
          <a:extLst>
            <a:ext uri="{FF2B5EF4-FFF2-40B4-BE49-F238E27FC236}">
              <a16:creationId xmlns:a16="http://schemas.microsoft.com/office/drawing/2014/main" id="{D708C25C-E400-47F2-9305-5EDD7BB62819}"/>
            </a:ext>
          </a:extLst>
        </xdr:cNvPr>
        <xdr:cNvSpPr txBox="1"/>
      </xdr:nvSpPr>
      <xdr:spPr>
        <a:xfrm>
          <a:off x="18982132" y="1033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44467</xdr:rowOff>
    </xdr:from>
    <xdr:ext cx="469744" cy="259045"/>
    <xdr:sp macro="" textlink="">
      <xdr:nvSpPr>
        <xdr:cNvPr id="720" name="n_2aveValue【保健センター・保健所】&#10;一人当たり面積">
          <a:extLst>
            <a:ext uri="{FF2B5EF4-FFF2-40B4-BE49-F238E27FC236}">
              <a16:creationId xmlns:a16="http://schemas.microsoft.com/office/drawing/2014/main" id="{67E310F3-8FB4-4457-A30F-FEF56E99D024}"/>
            </a:ext>
          </a:extLst>
        </xdr:cNvPr>
        <xdr:cNvSpPr txBox="1"/>
      </xdr:nvSpPr>
      <xdr:spPr>
        <a:xfrm>
          <a:off x="18182032" y="1033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67327</xdr:rowOff>
    </xdr:from>
    <xdr:ext cx="469744" cy="259045"/>
    <xdr:sp macro="" textlink="">
      <xdr:nvSpPr>
        <xdr:cNvPr id="721" name="n_3aveValue【保健センター・保健所】&#10;一人当たり面積">
          <a:extLst>
            <a:ext uri="{FF2B5EF4-FFF2-40B4-BE49-F238E27FC236}">
              <a16:creationId xmlns:a16="http://schemas.microsoft.com/office/drawing/2014/main" id="{46AF345C-255C-4FB0-925B-77D5B9716255}"/>
            </a:ext>
          </a:extLst>
        </xdr:cNvPr>
        <xdr:cNvSpPr txBox="1"/>
      </xdr:nvSpPr>
      <xdr:spPr>
        <a:xfrm>
          <a:off x="17384472" y="10352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44467</xdr:rowOff>
    </xdr:from>
    <xdr:ext cx="469744" cy="259045"/>
    <xdr:sp macro="" textlink="">
      <xdr:nvSpPr>
        <xdr:cNvPr id="722" name="n_4aveValue【保健センター・保健所】&#10;一人当たり面積">
          <a:extLst>
            <a:ext uri="{FF2B5EF4-FFF2-40B4-BE49-F238E27FC236}">
              <a16:creationId xmlns:a16="http://schemas.microsoft.com/office/drawing/2014/main" id="{5D8825CC-5CB8-40A6-A87A-61E3BCF1EC2B}"/>
            </a:ext>
          </a:extLst>
        </xdr:cNvPr>
        <xdr:cNvSpPr txBox="1"/>
      </xdr:nvSpPr>
      <xdr:spPr>
        <a:xfrm>
          <a:off x="16588817" y="1033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110507</xdr:rowOff>
    </xdr:from>
    <xdr:ext cx="469744" cy="259045"/>
    <xdr:sp macro="" textlink="">
      <xdr:nvSpPr>
        <xdr:cNvPr id="723" name="n_1mainValue【保健センター・保健所】&#10;一人当たり面積">
          <a:extLst>
            <a:ext uri="{FF2B5EF4-FFF2-40B4-BE49-F238E27FC236}">
              <a16:creationId xmlns:a16="http://schemas.microsoft.com/office/drawing/2014/main" id="{D9E1A397-C4C8-4FB6-93C3-1C8371FB1D8C}"/>
            </a:ext>
          </a:extLst>
        </xdr:cNvPr>
        <xdr:cNvSpPr txBox="1"/>
      </xdr:nvSpPr>
      <xdr:spPr>
        <a:xfrm>
          <a:off x="18982132" y="1074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110507</xdr:rowOff>
    </xdr:from>
    <xdr:ext cx="469744" cy="259045"/>
    <xdr:sp macro="" textlink="">
      <xdr:nvSpPr>
        <xdr:cNvPr id="724" name="n_2mainValue【保健センター・保健所】&#10;一人当たり面積">
          <a:extLst>
            <a:ext uri="{FF2B5EF4-FFF2-40B4-BE49-F238E27FC236}">
              <a16:creationId xmlns:a16="http://schemas.microsoft.com/office/drawing/2014/main" id="{3D3DE922-C213-4489-AEA9-39D2D78BC344}"/>
            </a:ext>
          </a:extLst>
        </xdr:cNvPr>
        <xdr:cNvSpPr txBox="1"/>
      </xdr:nvSpPr>
      <xdr:spPr>
        <a:xfrm>
          <a:off x="18182032" y="1074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110507</xdr:rowOff>
    </xdr:from>
    <xdr:ext cx="469744" cy="259045"/>
    <xdr:sp macro="" textlink="">
      <xdr:nvSpPr>
        <xdr:cNvPr id="725" name="n_3mainValue【保健センター・保健所】&#10;一人当たり面積">
          <a:extLst>
            <a:ext uri="{FF2B5EF4-FFF2-40B4-BE49-F238E27FC236}">
              <a16:creationId xmlns:a16="http://schemas.microsoft.com/office/drawing/2014/main" id="{B3D9F6BF-82CA-4763-8756-AA5B88A1F960}"/>
            </a:ext>
          </a:extLst>
        </xdr:cNvPr>
        <xdr:cNvSpPr txBox="1"/>
      </xdr:nvSpPr>
      <xdr:spPr>
        <a:xfrm>
          <a:off x="17384472" y="1074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87647</xdr:rowOff>
    </xdr:from>
    <xdr:ext cx="469744" cy="259045"/>
    <xdr:sp macro="" textlink="">
      <xdr:nvSpPr>
        <xdr:cNvPr id="726" name="n_4mainValue【保健センター・保健所】&#10;一人当たり面積">
          <a:extLst>
            <a:ext uri="{FF2B5EF4-FFF2-40B4-BE49-F238E27FC236}">
              <a16:creationId xmlns:a16="http://schemas.microsoft.com/office/drawing/2014/main" id="{EF211BA3-7088-45D3-91D1-BBABA63EC964}"/>
            </a:ext>
          </a:extLst>
        </xdr:cNvPr>
        <xdr:cNvSpPr txBox="1"/>
      </xdr:nvSpPr>
      <xdr:spPr>
        <a:xfrm>
          <a:off x="16588817" y="1072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7" name="正方形/長方形 726">
          <a:extLst>
            <a:ext uri="{FF2B5EF4-FFF2-40B4-BE49-F238E27FC236}">
              <a16:creationId xmlns:a16="http://schemas.microsoft.com/office/drawing/2014/main" id="{92BC6923-2688-404B-A8D7-C90C30C0EB5B}"/>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8" name="正方形/長方形 727">
          <a:extLst>
            <a:ext uri="{FF2B5EF4-FFF2-40B4-BE49-F238E27FC236}">
              <a16:creationId xmlns:a16="http://schemas.microsoft.com/office/drawing/2014/main" id="{F48279F0-FF53-4FFC-B6FF-72F562CBA7EC}"/>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9" name="正方形/長方形 728">
          <a:extLst>
            <a:ext uri="{FF2B5EF4-FFF2-40B4-BE49-F238E27FC236}">
              <a16:creationId xmlns:a16="http://schemas.microsoft.com/office/drawing/2014/main" id="{7DDBB713-88BB-4DA4-AEDE-EB01DC0B53E6}"/>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0" name="正方形/長方形 729">
          <a:extLst>
            <a:ext uri="{FF2B5EF4-FFF2-40B4-BE49-F238E27FC236}">
              <a16:creationId xmlns:a16="http://schemas.microsoft.com/office/drawing/2014/main" id="{349256BF-17F7-4A77-91D8-917E80E3A4E0}"/>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1" name="正方形/長方形 730">
          <a:extLst>
            <a:ext uri="{FF2B5EF4-FFF2-40B4-BE49-F238E27FC236}">
              <a16:creationId xmlns:a16="http://schemas.microsoft.com/office/drawing/2014/main" id="{FB5442AA-6BD9-4BFB-B482-D06DFD9FC310}"/>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2" name="正方形/長方形 731">
          <a:extLst>
            <a:ext uri="{FF2B5EF4-FFF2-40B4-BE49-F238E27FC236}">
              <a16:creationId xmlns:a16="http://schemas.microsoft.com/office/drawing/2014/main" id="{96A5B30A-0F27-4921-A6E9-4E694D6ED337}"/>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3" name="正方形/長方形 732">
          <a:extLst>
            <a:ext uri="{FF2B5EF4-FFF2-40B4-BE49-F238E27FC236}">
              <a16:creationId xmlns:a16="http://schemas.microsoft.com/office/drawing/2014/main" id="{D44151B3-07F0-4B3B-882D-29D12D1A2C73}"/>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4" name="正方形/長方形 733">
          <a:extLst>
            <a:ext uri="{FF2B5EF4-FFF2-40B4-BE49-F238E27FC236}">
              <a16:creationId xmlns:a16="http://schemas.microsoft.com/office/drawing/2014/main" id="{C6AFCCDE-2EFC-4F18-94D8-84A478EA6A33}"/>
            </a:ext>
          </a:extLst>
        </xdr:cNvPr>
        <xdr:cNvSpPr/>
      </xdr:nvSpPr>
      <xdr:spPr>
        <a:xfrm>
          <a:off x="1120394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5" name="テキスト ボックス 734">
          <a:extLst>
            <a:ext uri="{FF2B5EF4-FFF2-40B4-BE49-F238E27FC236}">
              <a16:creationId xmlns:a16="http://schemas.microsoft.com/office/drawing/2014/main" id="{765C0538-6723-4BB3-84F5-741C4BD54962}"/>
            </a:ext>
          </a:extLst>
        </xdr:cNvPr>
        <xdr:cNvSpPr txBox="1"/>
      </xdr:nvSpPr>
      <xdr:spPr>
        <a:xfrm>
          <a:off x="1116584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6" name="直線コネクタ 735">
          <a:extLst>
            <a:ext uri="{FF2B5EF4-FFF2-40B4-BE49-F238E27FC236}">
              <a16:creationId xmlns:a16="http://schemas.microsoft.com/office/drawing/2014/main" id="{773E5C86-6322-4D23-92E4-95DB75B1927F}"/>
            </a:ext>
          </a:extLst>
        </xdr:cNvPr>
        <xdr:cNvCxnSpPr/>
      </xdr:nvCxnSpPr>
      <xdr:spPr>
        <a:xfrm>
          <a:off x="1120394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7" name="テキスト ボックス 736">
          <a:extLst>
            <a:ext uri="{FF2B5EF4-FFF2-40B4-BE49-F238E27FC236}">
              <a16:creationId xmlns:a16="http://schemas.microsoft.com/office/drawing/2014/main" id="{7D66F71A-9D07-49C9-BFD6-0FB9C67838B8}"/>
            </a:ext>
          </a:extLst>
        </xdr:cNvPr>
        <xdr:cNvSpPr txBox="1"/>
      </xdr:nvSpPr>
      <xdr:spPr>
        <a:xfrm>
          <a:off x="10801531"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8" name="直線コネクタ 737">
          <a:extLst>
            <a:ext uri="{FF2B5EF4-FFF2-40B4-BE49-F238E27FC236}">
              <a16:creationId xmlns:a16="http://schemas.microsoft.com/office/drawing/2014/main" id="{DC909B7F-308F-4270-A560-7C29689DEC52}"/>
            </a:ext>
          </a:extLst>
        </xdr:cNvPr>
        <xdr:cNvCxnSpPr/>
      </xdr:nvCxnSpPr>
      <xdr:spPr>
        <a:xfrm>
          <a:off x="1120394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9" name="テキスト ボックス 738">
          <a:extLst>
            <a:ext uri="{FF2B5EF4-FFF2-40B4-BE49-F238E27FC236}">
              <a16:creationId xmlns:a16="http://schemas.microsoft.com/office/drawing/2014/main" id="{E10AC239-4F67-437B-84F2-285218622EF2}"/>
            </a:ext>
          </a:extLst>
        </xdr:cNvPr>
        <xdr:cNvSpPr txBox="1"/>
      </xdr:nvSpPr>
      <xdr:spPr>
        <a:xfrm>
          <a:off x="10801531"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0" name="直線コネクタ 739">
          <a:extLst>
            <a:ext uri="{FF2B5EF4-FFF2-40B4-BE49-F238E27FC236}">
              <a16:creationId xmlns:a16="http://schemas.microsoft.com/office/drawing/2014/main" id="{5FBD96E6-48C7-4AC2-9857-FC5D15441355}"/>
            </a:ext>
          </a:extLst>
        </xdr:cNvPr>
        <xdr:cNvCxnSpPr/>
      </xdr:nvCxnSpPr>
      <xdr:spPr>
        <a:xfrm>
          <a:off x="1120394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1" name="テキスト ボックス 740">
          <a:extLst>
            <a:ext uri="{FF2B5EF4-FFF2-40B4-BE49-F238E27FC236}">
              <a16:creationId xmlns:a16="http://schemas.microsoft.com/office/drawing/2014/main" id="{DB385B9D-3E60-40C9-8B96-275C9A0E76BE}"/>
            </a:ext>
          </a:extLst>
        </xdr:cNvPr>
        <xdr:cNvSpPr txBox="1"/>
      </xdr:nvSpPr>
      <xdr:spPr>
        <a:xfrm>
          <a:off x="10842791" y="1433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2" name="直線コネクタ 741">
          <a:extLst>
            <a:ext uri="{FF2B5EF4-FFF2-40B4-BE49-F238E27FC236}">
              <a16:creationId xmlns:a16="http://schemas.microsoft.com/office/drawing/2014/main" id="{411CE32D-471B-46F6-9C5E-5D9C06F27374}"/>
            </a:ext>
          </a:extLst>
        </xdr:cNvPr>
        <xdr:cNvCxnSpPr/>
      </xdr:nvCxnSpPr>
      <xdr:spPr>
        <a:xfrm>
          <a:off x="1120394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3" name="テキスト ボックス 742">
          <a:extLst>
            <a:ext uri="{FF2B5EF4-FFF2-40B4-BE49-F238E27FC236}">
              <a16:creationId xmlns:a16="http://schemas.microsoft.com/office/drawing/2014/main" id="{1570F77F-7741-4ED4-8D4F-277013949082}"/>
            </a:ext>
          </a:extLst>
        </xdr:cNvPr>
        <xdr:cNvSpPr txBox="1"/>
      </xdr:nvSpPr>
      <xdr:spPr>
        <a:xfrm>
          <a:off x="10842791" y="1395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4" name="直線コネクタ 743">
          <a:extLst>
            <a:ext uri="{FF2B5EF4-FFF2-40B4-BE49-F238E27FC236}">
              <a16:creationId xmlns:a16="http://schemas.microsoft.com/office/drawing/2014/main" id="{BD3C6AC4-A616-4946-B5B7-E1EF8715F65C}"/>
            </a:ext>
          </a:extLst>
        </xdr:cNvPr>
        <xdr:cNvCxnSpPr/>
      </xdr:nvCxnSpPr>
      <xdr:spPr>
        <a:xfrm>
          <a:off x="1120394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5" name="テキスト ボックス 744">
          <a:extLst>
            <a:ext uri="{FF2B5EF4-FFF2-40B4-BE49-F238E27FC236}">
              <a16:creationId xmlns:a16="http://schemas.microsoft.com/office/drawing/2014/main" id="{6D66C0EB-E6AB-463E-80B6-D504013630D9}"/>
            </a:ext>
          </a:extLst>
        </xdr:cNvPr>
        <xdr:cNvSpPr txBox="1"/>
      </xdr:nvSpPr>
      <xdr:spPr>
        <a:xfrm>
          <a:off x="10842791" y="1357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6" name="直線コネクタ 745">
          <a:extLst>
            <a:ext uri="{FF2B5EF4-FFF2-40B4-BE49-F238E27FC236}">
              <a16:creationId xmlns:a16="http://schemas.microsoft.com/office/drawing/2014/main" id="{C6E18C7F-4762-4C4F-A3CD-33684E30A2F9}"/>
            </a:ext>
          </a:extLst>
        </xdr:cNvPr>
        <xdr:cNvCxnSpPr/>
      </xdr:nvCxnSpPr>
      <xdr:spPr>
        <a:xfrm>
          <a:off x="1120394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7" name="テキスト ボックス 746">
          <a:extLst>
            <a:ext uri="{FF2B5EF4-FFF2-40B4-BE49-F238E27FC236}">
              <a16:creationId xmlns:a16="http://schemas.microsoft.com/office/drawing/2014/main" id="{6E742F84-AC09-4A4D-81D0-2B9A101A73DC}"/>
            </a:ext>
          </a:extLst>
        </xdr:cNvPr>
        <xdr:cNvSpPr txBox="1"/>
      </xdr:nvSpPr>
      <xdr:spPr>
        <a:xfrm>
          <a:off x="10842791" y="1319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8" name="直線コネクタ 747">
          <a:extLst>
            <a:ext uri="{FF2B5EF4-FFF2-40B4-BE49-F238E27FC236}">
              <a16:creationId xmlns:a16="http://schemas.microsoft.com/office/drawing/2014/main" id="{3BC23768-7F33-4D04-8DA2-37FD14E3C1D7}"/>
            </a:ext>
          </a:extLst>
        </xdr:cNvPr>
        <xdr:cNvCxnSpPr/>
      </xdr:nvCxnSpPr>
      <xdr:spPr>
        <a:xfrm>
          <a:off x="1120394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9" name="テキスト ボックス 748">
          <a:extLst>
            <a:ext uri="{FF2B5EF4-FFF2-40B4-BE49-F238E27FC236}">
              <a16:creationId xmlns:a16="http://schemas.microsoft.com/office/drawing/2014/main" id="{A839FE53-1A70-40B7-9A06-8EB7EACDE0D8}"/>
            </a:ext>
          </a:extLst>
        </xdr:cNvPr>
        <xdr:cNvSpPr txBox="1"/>
      </xdr:nvSpPr>
      <xdr:spPr>
        <a:xfrm>
          <a:off x="10905006" y="1281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0" name="【消防施設】&#10;有形固定資産減価償却率グラフ枠">
          <a:extLst>
            <a:ext uri="{FF2B5EF4-FFF2-40B4-BE49-F238E27FC236}">
              <a16:creationId xmlns:a16="http://schemas.microsoft.com/office/drawing/2014/main" id="{0E5B73BE-71EC-44FE-8334-9E9338E486C0}"/>
            </a:ext>
          </a:extLst>
        </xdr:cNvPr>
        <xdr:cNvSpPr/>
      </xdr:nvSpPr>
      <xdr:spPr>
        <a:xfrm>
          <a:off x="1120394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59055</xdr:rowOff>
    </xdr:from>
    <xdr:to>
      <xdr:col>85</xdr:col>
      <xdr:colOff>126364</xdr:colOff>
      <xdr:row>85</xdr:row>
      <xdr:rowOff>154305</xdr:rowOff>
    </xdr:to>
    <xdr:cxnSp macro="">
      <xdr:nvCxnSpPr>
        <xdr:cNvPr id="751" name="直線コネクタ 750">
          <a:extLst>
            <a:ext uri="{FF2B5EF4-FFF2-40B4-BE49-F238E27FC236}">
              <a16:creationId xmlns:a16="http://schemas.microsoft.com/office/drawing/2014/main" id="{67918836-380A-45E7-8C24-36F1F9E7AED5}"/>
            </a:ext>
          </a:extLst>
        </xdr:cNvPr>
        <xdr:cNvCxnSpPr/>
      </xdr:nvCxnSpPr>
      <xdr:spPr>
        <a:xfrm flipV="1">
          <a:off x="14703424" y="13428345"/>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158132</xdr:rowOff>
    </xdr:from>
    <xdr:ext cx="405111" cy="259045"/>
    <xdr:sp macro="" textlink="">
      <xdr:nvSpPr>
        <xdr:cNvPr id="752" name="【消防施設】&#10;有形固定資産減価償却率最小値テキスト">
          <a:extLst>
            <a:ext uri="{FF2B5EF4-FFF2-40B4-BE49-F238E27FC236}">
              <a16:creationId xmlns:a16="http://schemas.microsoft.com/office/drawing/2014/main" id="{7F832DFB-5C36-4446-9CAE-FA3BA629B489}"/>
            </a:ext>
          </a:extLst>
        </xdr:cNvPr>
        <xdr:cNvSpPr txBox="1"/>
      </xdr:nvSpPr>
      <xdr:spPr>
        <a:xfrm>
          <a:off x="14742160" y="1473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154305</xdr:rowOff>
    </xdr:from>
    <xdr:to>
      <xdr:col>86</xdr:col>
      <xdr:colOff>25400</xdr:colOff>
      <xdr:row>85</xdr:row>
      <xdr:rowOff>154305</xdr:rowOff>
    </xdr:to>
    <xdr:cxnSp macro="">
      <xdr:nvCxnSpPr>
        <xdr:cNvPr id="753" name="直線コネクタ 752">
          <a:extLst>
            <a:ext uri="{FF2B5EF4-FFF2-40B4-BE49-F238E27FC236}">
              <a16:creationId xmlns:a16="http://schemas.microsoft.com/office/drawing/2014/main" id="{1A406490-64D4-4F67-98E3-E1B8DAB0CFDD}"/>
            </a:ext>
          </a:extLst>
        </xdr:cNvPr>
        <xdr:cNvCxnSpPr/>
      </xdr:nvCxnSpPr>
      <xdr:spPr>
        <a:xfrm>
          <a:off x="14611350" y="147275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5732</xdr:rowOff>
    </xdr:from>
    <xdr:ext cx="405111" cy="259045"/>
    <xdr:sp macro="" textlink="">
      <xdr:nvSpPr>
        <xdr:cNvPr id="754" name="【消防施設】&#10;有形固定資産減価償却率最大値テキスト">
          <a:extLst>
            <a:ext uri="{FF2B5EF4-FFF2-40B4-BE49-F238E27FC236}">
              <a16:creationId xmlns:a16="http://schemas.microsoft.com/office/drawing/2014/main" id="{298A68EC-1F2D-4222-A480-EADC9B1957BE}"/>
            </a:ext>
          </a:extLst>
        </xdr:cNvPr>
        <xdr:cNvSpPr txBox="1"/>
      </xdr:nvSpPr>
      <xdr:spPr>
        <a:xfrm>
          <a:off x="14742160" y="1320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59055</xdr:rowOff>
    </xdr:from>
    <xdr:to>
      <xdr:col>86</xdr:col>
      <xdr:colOff>25400</xdr:colOff>
      <xdr:row>78</xdr:row>
      <xdr:rowOff>59055</xdr:rowOff>
    </xdr:to>
    <xdr:cxnSp macro="">
      <xdr:nvCxnSpPr>
        <xdr:cNvPr id="755" name="直線コネクタ 754">
          <a:extLst>
            <a:ext uri="{FF2B5EF4-FFF2-40B4-BE49-F238E27FC236}">
              <a16:creationId xmlns:a16="http://schemas.microsoft.com/office/drawing/2014/main" id="{5BD9FD09-7937-4473-8B13-C11F3C8D7B88}"/>
            </a:ext>
          </a:extLst>
        </xdr:cNvPr>
        <xdr:cNvCxnSpPr/>
      </xdr:nvCxnSpPr>
      <xdr:spPr>
        <a:xfrm>
          <a:off x="14611350" y="134283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151147</xdr:rowOff>
    </xdr:from>
    <xdr:ext cx="405111" cy="259045"/>
    <xdr:sp macro="" textlink="">
      <xdr:nvSpPr>
        <xdr:cNvPr id="756" name="【消防施設】&#10;有形固定資産減価償却率平均値テキスト">
          <a:extLst>
            <a:ext uri="{FF2B5EF4-FFF2-40B4-BE49-F238E27FC236}">
              <a16:creationId xmlns:a16="http://schemas.microsoft.com/office/drawing/2014/main" id="{ED502A9F-0BCD-40A2-A12B-C2B6547E30C4}"/>
            </a:ext>
          </a:extLst>
        </xdr:cNvPr>
        <xdr:cNvSpPr txBox="1"/>
      </xdr:nvSpPr>
      <xdr:spPr>
        <a:xfrm>
          <a:off x="14742160" y="13867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128270</xdr:rowOff>
    </xdr:from>
    <xdr:to>
      <xdr:col>85</xdr:col>
      <xdr:colOff>177800</xdr:colOff>
      <xdr:row>82</xdr:row>
      <xdr:rowOff>58420</xdr:rowOff>
    </xdr:to>
    <xdr:sp macro="" textlink="">
      <xdr:nvSpPr>
        <xdr:cNvPr id="757" name="フローチャート: 判断 756">
          <a:extLst>
            <a:ext uri="{FF2B5EF4-FFF2-40B4-BE49-F238E27FC236}">
              <a16:creationId xmlns:a16="http://schemas.microsoft.com/office/drawing/2014/main" id="{50A58375-4853-476A-A630-9A7AC0B1B826}"/>
            </a:ext>
          </a:extLst>
        </xdr:cNvPr>
        <xdr:cNvSpPr/>
      </xdr:nvSpPr>
      <xdr:spPr>
        <a:xfrm>
          <a:off x="14649450" y="1401953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105411</xdr:rowOff>
    </xdr:from>
    <xdr:to>
      <xdr:col>81</xdr:col>
      <xdr:colOff>101600</xdr:colOff>
      <xdr:row>82</xdr:row>
      <xdr:rowOff>35561</xdr:rowOff>
    </xdr:to>
    <xdr:sp macro="" textlink="">
      <xdr:nvSpPr>
        <xdr:cNvPr id="758" name="フローチャート: 判断 757">
          <a:extLst>
            <a:ext uri="{FF2B5EF4-FFF2-40B4-BE49-F238E27FC236}">
              <a16:creationId xmlns:a16="http://schemas.microsoft.com/office/drawing/2014/main" id="{A871540D-06EC-4ACC-82A1-EBDA99AD5744}"/>
            </a:ext>
          </a:extLst>
        </xdr:cNvPr>
        <xdr:cNvSpPr/>
      </xdr:nvSpPr>
      <xdr:spPr>
        <a:xfrm>
          <a:off x="13887450" y="1399095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114936</xdr:rowOff>
    </xdr:from>
    <xdr:to>
      <xdr:col>76</xdr:col>
      <xdr:colOff>165100</xdr:colOff>
      <xdr:row>82</xdr:row>
      <xdr:rowOff>45086</xdr:rowOff>
    </xdr:to>
    <xdr:sp macro="" textlink="">
      <xdr:nvSpPr>
        <xdr:cNvPr id="759" name="フローチャート: 判断 758">
          <a:extLst>
            <a:ext uri="{FF2B5EF4-FFF2-40B4-BE49-F238E27FC236}">
              <a16:creationId xmlns:a16="http://schemas.microsoft.com/office/drawing/2014/main" id="{037FE4D4-D190-440B-9D28-1C7B5BF67158}"/>
            </a:ext>
          </a:extLst>
        </xdr:cNvPr>
        <xdr:cNvSpPr/>
      </xdr:nvSpPr>
      <xdr:spPr>
        <a:xfrm>
          <a:off x="13089890" y="14002386"/>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122555</xdr:rowOff>
    </xdr:from>
    <xdr:to>
      <xdr:col>72</xdr:col>
      <xdr:colOff>38100</xdr:colOff>
      <xdr:row>82</xdr:row>
      <xdr:rowOff>52705</xdr:rowOff>
    </xdr:to>
    <xdr:sp macro="" textlink="">
      <xdr:nvSpPr>
        <xdr:cNvPr id="760" name="フローチャート: 判断 759">
          <a:extLst>
            <a:ext uri="{FF2B5EF4-FFF2-40B4-BE49-F238E27FC236}">
              <a16:creationId xmlns:a16="http://schemas.microsoft.com/office/drawing/2014/main" id="{D21AEA38-81F3-4AE8-AD79-4644F9CFE978}"/>
            </a:ext>
          </a:extLst>
        </xdr:cNvPr>
        <xdr:cNvSpPr/>
      </xdr:nvSpPr>
      <xdr:spPr>
        <a:xfrm>
          <a:off x="12303760" y="1401191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124461</xdr:rowOff>
    </xdr:from>
    <xdr:to>
      <xdr:col>67</xdr:col>
      <xdr:colOff>101600</xdr:colOff>
      <xdr:row>82</xdr:row>
      <xdr:rowOff>54611</xdr:rowOff>
    </xdr:to>
    <xdr:sp macro="" textlink="">
      <xdr:nvSpPr>
        <xdr:cNvPr id="761" name="フローチャート: 判断 760">
          <a:extLst>
            <a:ext uri="{FF2B5EF4-FFF2-40B4-BE49-F238E27FC236}">
              <a16:creationId xmlns:a16="http://schemas.microsoft.com/office/drawing/2014/main" id="{CD0DD3CD-30C4-4DA4-BE25-206AE50FE767}"/>
            </a:ext>
          </a:extLst>
        </xdr:cNvPr>
        <xdr:cNvSpPr/>
      </xdr:nvSpPr>
      <xdr:spPr>
        <a:xfrm>
          <a:off x="11487150" y="1401381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6067DE2C-05D2-4D6A-ACFB-DA9C03C04BFE}"/>
            </a:ext>
          </a:extLst>
        </xdr:cNvPr>
        <xdr:cNvSpPr txBox="1"/>
      </xdr:nvSpPr>
      <xdr:spPr>
        <a:xfrm>
          <a:off x="1453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083034AB-4A77-4820-A9D6-80D0FED21730}"/>
            </a:ext>
          </a:extLst>
        </xdr:cNvPr>
        <xdr:cNvSpPr txBox="1"/>
      </xdr:nvSpPr>
      <xdr:spPr>
        <a:xfrm>
          <a:off x="13770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42547893-B74F-49C3-9F3E-11C3A0DDAF3E}"/>
            </a:ext>
          </a:extLst>
        </xdr:cNvPr>
        <xdr:cNvSpPr txBox="1"/>
      </xdr:nvSpPr>
      <xdr:spPr>
        <a:xfrm>
          <a:off x="12973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D41B2D4B-E273-4A6E-B625-B99767564CEF}"/>
            </a:ext>
          </a:extLst>
        </xdr:cNvPr>
        <xdr:cNvSpPr txBox="1"/>
      </xdr:nvSpPr>
      <xdr:spPr>
        <a:xfrm>
          <a:off x="12175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5ED2D64B-2A47-4D46-B6A9-BA7B1DA47B7B}"/>
            </a:ext>
          </a:extLst>
        </xdr:cNvPr>
        <xdr:cNvSpPr txBox="1"/>
      </xdr:nvSpPr>
      <xdr:spPr>
        <a:xfrm>
          <a:off x="11370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137795</xdr:rowOff>
    </xdr:from>
    <xdr:to>
      <xdr:col>85</xdr:col>
      <xdr:colOff>177800</xdr:colOff>
      <xdr:row>84</xdr:row>
      <xdr:rowOff>67945</xdr:rowOff>
    </xdr:to>
    <xdr:sp macro="" textlink="">
      <xdr:nvSpPr>
        <xdr:cNvPr id="767" name="楕円 766">
          <a:extLst>
            <a:ext uri="{FF2B5EF4-FFF2-40B4-BE49-F238E27FC236}">
              <a16:creationId xmlns:a16="http://schemas.microsoft.com/office/drawing/2014/main" id="{9FF5C78F-58C8-4D2D-8A62-8B0B45BF9EF0}"/>
            </a:ext>
          </a:extLst>
        </xdr:cNvPr>
        <xdr:cNvSpPr/>
      </xdr:nvSpPr>
      <xdr:spPr>
        <a:xfrm>
          <a:off x="14649450" y="1436433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116222</xdr:rowOff>
    </xdr:from>
    <xdr:ext cx="405111" cy="259045"/>
    <xdr:sp macro="" textlink="">
      <xdr:nvSpPr>
        <xdr:cNvPr id="768" name="【消防施設】&#10;有形固定資産減価償却率該当値テキスト">
          <a:extLst>
            <a:ext uri="{FF2B5EF4-FFF2-40B4-BE49-F238E27FC236}">
              <a16:creationId xmlns:a16="http://schemas.microsoft.com/office/drawing/2014/main" id="{83996511-0B2A-4413-B00D-4D0EC7B58008}"/>
            </a:ext>
          </a:extLst>
        </xdr:cNvPr>
        <xdr:cNvSpPr txBox="1"/>
      </xdr:nvSpPr>
      <xdr:spPr>
        <a:xfrm>
          <a:off x="14742160" y="1434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114936</xdr:rowOff>
    </xdr:from>
    <xdr:to>
      <xdr:col>81</xdr:col>
      <xdr:colOff>101600</xdr:colOff>
      <xdr:row>84</xdr:row>
      <xdr:rowOff>45086</xdr:rowOff>
    </xdr:to>
    <xdr:sp macro="" textlink="">
      <xdr:nvSpPr>
        <xdr:cNvPr id="769" name="楕円 768">
          <a:extLst>
            <a:ext uri="{FF2B5EF4-FFF2-40B4-BE49-F238E27FC236}">
              <a16:creationId xmlns:a16="http://schemas.microsoft.com/office/drawing/2014/main" id="{D3508D3A-F9CB-4072-91C2-1898E716033E}"/>
            </a:ext>
          </a:extLst>
        </xdr:cNvPr>
        <xdr:cNvSpPr/>
      </xdr:nvSpPr>
      <xdr:spPr>
        <a:xfrm>
          <a:off x="13887450" y="1434528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165736</xdr:rowOff>
    </xdr:from>
    <xdr:to>
      <xdr:col>85</xdr:col>
      <xdr:colOff>127000</xdr:colOff>
      <xdr:row>84</xdr:row>
      <xdr:rowOff>17145</xdr:rowOff>
    </xdr:to>
    <xdr:cxnSp macro="">
      <xdr:nvCxnSpPr>
        <xdr:cNvPr id="770" name="直線コネクタ 769">
          <a:extLst>
            <a:ext uri="{FF2B5EF4-FFF2-40B4-BE49-F238E27FC236}">
              <a16:creationId xmlns:a16="http://schemas.microsoft.com/office/drawing/2014/main" id="{590D0721-758A-43F2-B554-F7BA0A9760DC}"/>
            </a:ext>
          </a:extLst>
        </xdr:cNvPr>
        <xdr:cNvCxnSpPr/>
      </xdr:nvCxnSpPr>
      <xdr:spPr>
        <a:xfrm>
          <a:off x="13942060" y="14399896"/>
          <a:ext cx="762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92075</xdr:rowOff>
    </xdr:from>
    <xdr:to>
      <xdr:col>76</xdr:col>
      <xdr:colOff>165100</xdr:colOff>
      <xdr:row>84</xdr:row>
      <xdr:rowOff>22225</xdr:rowOff>
    </xdr:to>
    <xdr:sp macro="" textlink="">
      <xdr:nvSpPr>
        <xdr:cNvPr id="771" name="楕円 770">
          <a:extLst>
            <a:ext uri="{FF2B5EF4-FFF2-40B4-BE49-F238E27FC236}">
              <a16:creationId xmlns:a16="http://schemas.microsoft.com/office/drawing/2014/main" id="{C9EBF350-7246-4025-8BBB-8DF5E37594CE}"/>
            </a:ext>
          </a:extLst>
        </xdr:cNvPr>
        <xdr:cNvSpPr/>
      </xdr:nvSpPr>
      <xdr:spPr>
        <a:xfrm>
          <a:off x="13089890" y="14326235"/>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142875</xdr:rowOff>
    </xdr:from>
    <xdr:to>
      <xdr:col>81</xdr:col>
      <xdr:colOff>50800</xdr:colOff>
      <xdr:row>83</xdr:row>
      <xdr:rowOff>165736</xdr:rowOff>
    </xdr:to>
    <xdr:cxnSp macro="">
      <xdr:nvCxnSpPr>
        <xdr:cNvPr id="772" name="直線コネクタ 771">
          <a:extLst>
            <a:ext uri="{FF2B5EF4-FFF2-40B4-BE49-F238E27FC236}">
              <a16:creationId xmlns:a16="http://schemas.microsoft.com/office/drawing/2014/main" id="{01E45842-C338-4627-9909-1D35E1E572A9}"/>
            </a:ext>
          </a:extLst>
        </xdr:cNvPr>
        <xdr:cNvCxnSpPr/>
      </xdr:nvCxnSpPr>
      <xdr:spPr>
        <a:xfrm>
          <a:off x="13144500" y="14371320"/>
          <a:ext cx="797560" cy="28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92075</xdr:rowOff>
    </xdr:from>
    <xdr:to>
      <xdr:col>72</xdr:col>
      <xdr:colOff>38100</xdr:colOff>
      <xdr:row>84</xdr:row>
      <xdr:rowOff>22225</xdr:rowOff>
    </xdr:to>
    <xdr:sp macro="" textlink="">
      <xdr:nvSpPr>
        <xdr:cNvPr id="773" name="楕円 772">
          <a:extLst>
            <a:ext uri="{FF2B5EF4-FFF2-40B4-BE49-F238E27FC236}">
              <a16:creationId xmlns:a16="http://schemas.microsoft.com/office/drawing/2014/main" id="{6909FBCA-936B-4008-87D6-ACCCA752C096}"/>
            </a:ext>
          </a:extLst>
        </xdr:cNvPr>
        <xdr:cNvSpPr/>
      </xdr:nvSpPr>
      <xdr:spPr>
        <a:xfrm>
          <a:off x="12303760" y="14326235"/>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142875</xdr:rowOff>
    </xdr:from>
    <xdr:to>
      <xdr:col>76</xdr:col>
      <xdr:colOff>114300</xdr:colOff>
      <xdr:row>83</xdr:row>
      <xdr:rowOff>142875</xdr:rowOff>
    </xdr:to>
    <xdr:cxnSp macro="">
      <xdr:nvCxnSpPr>
        <xdr:cNvPr id="774" name="直線コネクタ 773">
          <a:extLst>
            <a:ext uri="{FF2B5EF4-FFF2-40B4-BE49-F238E27FC236}">
              <a16:creationId xmlns:a16="http://schemas.microsoft.com/office/drawing/2014/main" id="{D2AB6926-2A2D-4F46-B45E-B0EB44BCD54B}"/>
            </a:ext>
          </a:extLst>
        </xdr:cNvPr>
        <xdr:cNvCxnSpPr/>
      </xdr:nvCxnSpPr>
      <xdr:spPr>
        <a:xfrm>
          <a:off x="12346940" y="1437132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63500</xdr:rowOff>
    </xdr:from>
    <xdr:to>
      <xdr:col>67</xdr:col>
      <xdr:colOff>101600</xdr:colOff>
      <xdr:row>83</xdr:row>
      <xdr:rowOff>165100</xdr:rowOff>
    </xdr:to>
    <xdr:sp macro="" textlink="">
      <xdr:nvSpPr>
        <xdr:cNvPr id="775" name="楕円 774">
          <a:extLst>
            <a:ext uri="{FF2B5EF4-FFF2-40B4-BE49-F238E27FC236}">
              <a16:creationId xmlns:a16="http://schemas.microsoft.com/office/drawing/2014/main" id="{340F03D4-01DA-450E-B231-B15D189A854B}"/>
            </a:ext>
          </a:extLst>
        </xdr:cNvPr>
        <xdr:cNvSpPr/>
      </xdr:nvSpPr>
      <xdr:spPr>
        <a:xfrm>
          <a:off x="11487150" y="14290040"/>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114300</xdr:rowOff>
    </xdr:from>
    <xdr:to>
      <xdr:col>71</xdr:col>
      <xdr:colOff>177800</xdr:colOff>
      <xdr:row>83</xdr:row>
      <xdr:rowOff>142875</xdr:rowOff>
    </xdr:to>
    <xdr:cxnSp macro="">
      <xdr:nvCxnSpPr>
        <xdr:cNvPr id="776" name="直線コネクタ 775">
          <a:extLst>
            <a:ext uri="{FF2B5EF4-FFF2-40B4-BE49-F238E27FC236}">
              <a16:creationId xmlns:a16="http://schemas.microsoft.com/office/drawing/2014/main" id="{82E859F0-D5AF-4BDC-B0B1-B2A6E35A6E34}"/>
            </a:ext>
          </a:extLst>
        </xdr:cNvPr>
        <xdr:cNvCxnSpPr/>
      </xdr:nvCxnSpPr>
      <xdr:spPr>
        <a:xfrm>
          <a:off x="11541760" y="14344650"/>
          <a:ext cx="80518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52088</xdr:rowOff>
    </xdr:from>
    <xdr:ext cx="405111" cy="259045"/>
    <xdr:sp macro="" textlink="">
      <xdr:nvSpPr>
        <xdr:cNvPr id="777" name="n_1aveValue【消防施設】&#10;有形固定資産減価償却率">
          <a:extLst>
            <a:ext uri="{FF2B5EF4-FFF2-40B4-BE49-F238E27FC236}">
              <a16:creationId xmlns:a16="http://schemas.microsoft.com/office/drawing/2014/main" id="{AB3DE517-2C52-474C-A39D-7D9B535C72BF}"/>
            </a:ext>
          </a:extLst>
        </xdr:cNvPr>
        <xdr:cNvSpPr txBox="1"/>
      </xdr:nvSpPr>
      <xdr:spPr>
        <a:xfrm>
          <a:off x="13738234" y="13771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61613</xdr:rowOff>
    </xdr:from>
    <xdr:ext cx="405111" cy="259045"/>
    <xdr:sp macro="" textlink="">
      <xdr:nvSpPr>
        <xdr:cNvPr id="778" name="n_2aveValue【消防施設】&#10;有形固定資産減価償却率">
          <a:extLst>
            <a:ext uri="{FF2B5EF4-FFF2-40B4-BE49-F238E27FC236}">
              <a16:creationId xmlns:a16="http://schemas.microsoft.com/office/drawing/2014/main" id="{D675C7BE-D3C3-49EC-AEC2-73B0E578B728}"/>
            </a:ext>
          </a:extLst>
        </xdr:cNvPr>
        <xdr:cNvSpPr txBox="1"/>
      </xdr:nvSpPr>
      <xdr:spPr>
        <a:xfrm>
          <a:off x="12957184" y="13773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69232</xdr:rowOff>
    </xdr:from>
    <xdr:ext cx="405111" cy="259045"/>
    <xdr:sp macro="" textlink="">
      <xdr:nvSpPr>
        <xdr:cNvPr id="779" name="n_3aveValue【消防施設】&#10;有形固定資産減価償却率">
          <a:extLst>
            <a:ext uri="{FF2B5EF4-FFF2-40B4-BE49-F238E27FC236}">
              <a16:creationId xmlns:a16="http://schemas.microsoft.com/office/drawing/2014/main" id="{56EBCB5A-6CF3-42CF-B35A-BA01132DA327}"/>
            </a:ext>
          </a:extLst>
        </xdr:cNvPr>
        <xdr:cNvSpPr txBox="1"/>
      </xdr:nvSpPr>
      <xdr:spPr>
        <a:xfrm>
          <a:off x="1217105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71138</xdr:rowOff>
    </xdr:from>
    <xdr:ext cx="405111" cy="259045"/>
    <xdr:sp macro="" textlink="">
      <xdr:nvSpPr>
        <xdr:cNvPr id="780" name="n_4aveValue【消防施設】&#10;有形固定資産減価償却率">
          <a:extLst>
            <a:ext uri="{FF2B5EF4-FFF2-40B4-BE49-F238E27FC236}">
              <a16:creationId xmlns:a16="http://schemas.microsoft.com/office/drawing/2014/main" id="{AC53F88B-0E81-4C6F-A7DE-70F9196EB580}"/>
            </a:ext>
          </a:extLst>
        </xdr:cNvPr>
        <xdr:cNvSpPr txBox="1"/>
      </xdr:nvSpPr>
      <xdr:spPr>
        <a:xfrm>
          <a:off x="11354444" y="13785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36213</xdr:rowOff>
    </xdr:from>
    <xdr:ext cx="405111" cy="259045"/>
    <xdr:sp macro="" textlink="">
      <xdr:nvSpPr>
        <xdr:cNvPr id="781" name="n_1mainValue【消防施設】&#10;有形固定資産減価償却率">
          <a:extLst>
            <a:ext uri="{FF2B5EF4-FFF2-40B4-BE49-F238E27FC236}">
              <a16:creationId xmlns:a16="http://schemas.microsoft.com/office/drawing/2014/main" id="{9E5CF268-24F6-4418-8BC1-367597285B37}"/>
            </a:ext>
          </a:extLst>
        </xdr:cNvPr>
        <xdr:cNvSpPr txBox="1"/>
      </xdr:nvSpPr>
      <xdr:spPr>
        <a:xfrm>
          <a:off x="13738234" y="14438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13352</xdr:rowOff>
    </xdr:from>
    <xdr:ext cx="405111" cy="259045"/>
    <xdr:sp macro="" textlink="">
      <xdr:nvSpPr>
        <xdr:cNvPr id="782" name="n_2mainValue【消防施設】&#10;有形固定資産減価償却率">
          <a:extLst>
            <a:ext uri="{FF2B5EF4-FFF2-40B4-BE49-F238E27FC236}">
              <a16:creationId xmlns:a16="http://schemas.microsoft.com/office/drawing/2014/main" id="{E63D5779-B980-4408-8DED-9F5D8053AD47}"/>
            </a:ext>
          </a:extLst>
        </xdr:cNvPr>
        <xdr:cNvSpPr txBox="1"/>
      </xdr:nvSpPr>
      <xdr:spPr>
        <a:xfrm>
          <a:off x="12957184" y="1441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13352</xdr:rowOff>
    </xdr:from>
    <xdr:ext cx="405111" cy="259045"/>
    <xdr:sp macro="" textlink="">
      <xdr:nvSpPr>
        <xdr:cNvPr id="783" name="n_3mainValue【消防施設】&#10;有形固定資産減価償却率">
          <a:extLst>
            <a:ext uri="{FF2B5EF4-FFF2-40B4-BE49-F238E27FC236}">
              <a16:creationId xmlns:a16="http://schemas.microsoft.com/office/drawing/2014/main" id="{048D078E-01B7-4C74-A5EB-40FA51C42F26}"/>
            </a:ext>
          </a:extLst>
        </xdr:cNvPr>
        <xdr:cNvSpPr txBox="1"/>
      </xdr:nvSpPr>
      <xdr:spPr>
        <a:xfrm>
          <a:off x="12171054" y="1441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156227</xdr:rowOff>
    </xdr:from>
    <xdr:ext cx="405111" cy="259045"/>
    <xdr:sp macro="" textlink="">
      <xdr:nvSpPr>
        <xdr:cNvPr id="784" name="n_4mainValue【消防施設】&#10;有形固定資産減価償却率">
          <a:extLst>
            <a:ext uri="{FF2B5EF4-FFF2-40B4-BE49-F238E27FC236}">
              <a16:creationId xmlns:a16="http://schemas.microsoft.com/office/drawing/2014/main" id="{5555E6B0-9384-4EAF-8D13-9FFA4B00DAC9}"/>
            </a:ext>
          </a:extLst>
        </xdr:cNvPr>
        <xdr:cNvSpPr txBox="1"/>
      </xdr:nvSpPr>
      <xdr:spPr>
        <a:xfrm>
          <a:off x="11354444" y="1438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5" name="正方形/長方形 784">
          <a:extLst>
            <a:ext uri="{FF2B5EF4-FFF2-40B4-BE49-F238E27FC236}">
              <a16:creationId xmlns:a16="http://schemas.microsoft.com/office/drawing/2014/main" id="{2E0982C7-BBAF-4494-91BD-3C1A9C5FC101}"/>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6" name="正方形/長方形 785">
          <a:extLst>
            <a:ext uri="{FF2B5EF4-FFF2-40B4-BE49-F238E27FC236}">
              <a16:creationId xmlns:a16="http://schemas.microsoft.com/office/drawing/2014/main" id="{1D52ED7C-634C-431F-89C9-5E36DF232927}"/>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7" name="正方形/長方形 786">
          <a:extLst>
            <a:ext uri="{FF2B5EF4-FFF2-40B4-BE49-F238E27FC236}">
              <a16:creationId xmlns:a16="http://schemas.microsoft.com/office/drawing/2014/main" id="{BE6D052F-8094-4E48-AB38-FFC1BFA6881E}"/>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8" name="正方形/長方形 787">
          <a:extLst>
            <a:ext uri="{FF2B5EF4-FFF2-40B4-BE49-F238E27FC236}">
              <a16:creationId xmlns:a16="http://schemas.microsoft.com/office/drawing/2014/main" id="{CBD2A4F1-EF73-476C-A124-B1D517CA1FC6}"/>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9" name="正方形/長方形 788">
          <a:extLst>
            <a:ext uri="{FF2B5EF4-FFF2-40B4-BE49-F238E27FC236}">
              <a16:creationId xmlns:a16="http://schemas.microsoft.com/office/drawing/2014/main" id="{14FCBC90-19BA-410B-8F7B-4C5081B10D72}"/>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0" name="正方形/長方形 789">
          <a:extLst>
            <a:ext uri="{FF2B5EF4-FFF2-40B4-BE49-F238E27FC236}">
              <a16:creationId xmlns:a16="http://schemas.microsoft.com/office/drawing/2014/main" id="{E2714A31-68EA-4446-A972-EBDB99305A26}"/>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1" name="正方形/長方形 790">
          <a:extLst>
            <a:ext uri="{FF2B5EF4-FFF2-40B4-BE49-F238E27FC236}">
              <a16:creationId xmlns:a16="http://schemas.microsoft.com/office/drawing/2014/main" id="{4E64F9B9-7F42-43D6-A1C9-BC5048167255}"/>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2" name="正方形/長方形 791">
          <a:extLst>
            <a:ext uri="{FF2B5EF4-FFF2-40B4-BE49-F238E27FC236}">
              <a16:creationId xmlns:a16="http://schemas.microsoft.com/office/drawing/2014/main" id="{EAC3479C-1076-4534-AC18-0C5A58D94C3D}"/>
            </a:ext>
          </a:extLst>
        </xdr:cNvPr>
        <xdr:cNvSpPr/>
      </xdr:nvSpPr>
      <xdr:spPr>
        <a:xfrm>
          <a:off x="164592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3" name="テキスト ボックス 792">
          <a:extLst>
            <a:ext uri="{FF2B5EF4-FFF2-40B4-BE49-F238E27FC236}">
              <a16:creationId xmlns:a16="http://schemas.microsoft.com/office/drawing/2014/main" id="{A1D141AC-9C76-4877-9CC3-26AF72B7CDE7}"/>
            </a:ext>
          </a:extLst>
        </xdr:cNvPr>
        <xdr:cNvSpPr txBox="1"/>
      </xdr:nvSpPr>
      <xdr:spPr>
        <a:xfrm>
          <a:off x="164401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4" name="直線コネクタ 793">
          <a:extLst>
            <a:ext uri="{FF2B5EF4-FFF2-40B4-BE49-F238E27FC236}">
              <a16:creationId xmlns:a16="http://schemas.microsoft.com/office/drawing/2014/main" id="{78A4E7F1-5D7C-446C-837A-33DD6DCDE37A}"/>
            </a:ext>
          </a:extLst>
        </xdr:cNvPr>
        <xdr:cNvCxnSpPr/>
      </xdr:nvCxnSpPr>
      <xdr:spPr>
        <a:xfrm>
          <a:off x="164592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5" name="直線コネクタ 794">
          <a:extLst>
            <a:ext uri="{FF2B5EF4-FFF2-40B4-BE49-F238E27FC236}">
              <a16:creationId xmlns:a16="http://schemas.microsoft.com/office/drawing/2014/main" id="{C95A4286-38FA-43D2-98AF-B0E4344D07E9}"/>
            </a:ext>
          </a:extLst>
        </xdr:cNvPr>
        <xdr:cNvCxnSpPr/>
      </xdr:nvCxnSpPr>
      <xdr:spPr>
        <a:xfrm>
          <a:off x="1645920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6" name="テキスト ボックス 795">
          <a:extLst>
            <a:ext uri="{FF2B5EF4-FFF2-40B4-BE49-F238E27FC236}">
              <a16:creationId xmlns:a16="http://schemas.microsoft.com/office/drawing/2014/main" id="{D674DA5D-AB51-446C-956A-4ECC339B8C83}"/>
            </a:ext>
          </a:extLst>
        </xdr:cNvPr>
        <xdr:cNvSpPr txBox="1"/>
      </xdr:nvSpPr>
      <xdr:spPr>
        <a:xfrm>
          <a:off x="16047266"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7" name="直線コネクタ 796">
          <a:extLst>
            <a:ext uri="{FF2B5EF4-FFF2-40B4-BE49-F238E27FC236}">
              <a16:creationId xmlns:a16="http://schemas.microsoft.com/office/drawing/2014/main" id="{6D81E270-3345-480A-A863-8D88B7597F93}"/>
            </a:ext>
          </a:extLst>
        </xdr:cNvPr>
        <xdr:cNvCxnSpPr/>
      </xdr:nvCxnSpPr>
      <xdr:spPr>
        <a:xfrm>
          <a:off x="1645920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8" name="テキスト ボックス 797">
          <a:extLst>
            <a:ext uri="{FF2B5EF4-FFF2-40B4-BE49-F238E27FC236}">
              <a16:creationId xmlns:a16="http://schemas.microsoft.com/office/drawing/2014/main" id="{71946260-3D1E-40F7-A907-9750E95A62C5}"/>
            </a:ext>
          </a:extLst>
        </xdr:cNvPr>
        <xdr:cNvSpPr txBox="1"/>
      </xdr:nvSpPr>
      <xdr:spPr>
        <a:xfrm>
          <a:off x="16047266" y="1433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9" name="直線コネクタ 798">
          <a:extLst>
            <a:ext uri="{FF2B5EF4-FFF2-40B4-BE49-F238E27FC236}">
              <a16:creationId xmlns:a16="http://schemas.microsoft.com/office/drawing/2014/main" id="{D40A2555-CC33-4B27-9A3B-07BAB6AC013D}"/>
            </a:ext>
          </a:extLst>
        </xdr:cNvPr>
        <xdr:cNvCxnSpPr/>
      </xdr:nvCxnSpPr>
      <xdr:spPr>
        <a:xfrm>
          <a:off x="1645920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800" name="テキスト ボックス 799">
          <a:extLst>
            <a:ext uri="{FF2B5EF4-FFF2-40B4-BE49-F238E27FC236}">
              <a16:creationId xmlns:a16="http://schemas.microsoft.com/office/drawing/2014/main" id="{6475458A-F9F7-4497-9AEA-B87C6FE56349}"/>
            </a:ext>
          </a:extLst>
        </xdr:cNvPr>
        <xdr:cNvSpPr txBox="1"/>
      </xdr:nvSpPr>
      <xdr:spPr>
        <a:xfrm>
          <a:off x="16047266" y="1395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1" name="直線コネクタ 800">
          <a:extLst>
            <a:ext uri="{FF2B5EF4-FFF2-40B4-BE49-F238E27FC236}">
              <a16:creationId xmlns:a16="http://schemas.microsoft.com/office/drawing/2014/main" id="{394ABE04-F324-46D7-BEE2-0EBB333857A8}"/>
            </a:ext>
          </a:extLst>
        </xdr:cNvPr>
        <xdr:cNvCxnSpPr/>
      </xdr:nvCxnSpPr>
      <xdr:spPr>
        <a:xfrm>
          <a:off x="1645920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2" name="テキスト ボックス 801">
          <a:extLst>
            <a:ext uri="{FF2B5EF4-FFF2-40B4-BE49-F238E27FC236}">
              <a16:creationId xmlns:a16="http://schemas.microsoft.com/office/drawing/2014/main" id="{4EEF064E-EC7A-4B86-A768-54AD1B48F547}"/>
            </a:ext>
          </a:extLst>
        </xdr:cNvPr>
        <xdr:cNvSpPr txBox="1"/>
      </xdr:nvSpPr>
      <xdr:spPr>
        <a:xfrm>
          <a:off x="16047266" y="1357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3" name="直線コネクタ 802">
          <a:extLst>
            <a:ext uri="{FF2B5EF4-FFF2-40B4-BE49-F238E27FC236}">
              <a16:creationId xmlns:a16="http://schemas.microsoft.com/office/drawing/2014/main" id="{85F65210-EE95-47C4-8953-913F27AB5580}"/>
            </a:ext>
          </a:extLst>
        </xdr:cNvPr>
        <xdr:cNvCxnSpPr/>
      </xdr:nvCxnSpPr>
      <xdr:spPr>
        <a:xfrm>
          <a:off x="1645920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4" name="テキスト ボックス 803">
          <a:extLst>
            <a:ext uri="{FF2B5EF4-FFF2-40B4-BE49-F238E27FC236}">
              <a16:creationId xmlns:a16="http://schemas.microsoft.com/office/drawing/2014/main" id="{09EB20B9-D1B5-47DF-89A5-3962DC2BF08E}"/>
            </a:ext>
          </a:extLst>
        </xdr:cNvPr>
        <xdr:cNvSpPr txBox="1"/>
      </xdr:nvSpPr>
      <xdr:spPr>
        <a:xfrm>
          <a:off x="16047266" y="1319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5" name="直線コネクタ 804">
          <a:extLst>
            <a:ext uri="{FF2B5EF4-FFF2-40B4-BE49-F238E27FC236}">
              <a16:creationId xmlns:a16="http://schemas.microsoft.com/office/drawing/2014/main" id="{E8297F9A-DDBD-48A7-BF7C-BFBF8F203A55}"/>
            </a:ext>
          </a:extLst>
        </xdr:cNvPr>
        <xdr:cNvCxnSpPr/>
      </xdr:nvCxnSpPr>
      <xdr:spPr>
        <a:xfrm>
          <a:off x="164592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6" name="テキスト ボックス 805">
          <a:extLst>
            <a:ext uri="{FF2B5EF4-FFF2-40B4-BE49-F238E27FC236}">
              <a16:creationId xmlns:a16="http://schemas.microsoft.com/office/drawing/2014/main" id="{EF72AB9D-5617-49E5-8B98-80A0B41F1E33}"/>
            </a:ext>
          </a:extLst>
        </xdr:cNvPr>
        <xdr:cNvSpPr txBox="1"/>
      </xdr:nvSpPr>
      <xdr:spPr>
        <a:xfrm>
          <a:off x="16047266"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7" name="【消防施設】&#10;一人当たり面積グラフ枠">
          <a:extLst>
            <a:ext uri="{FF2B5EF4-FFF2-40B4-BE49-F238E27FC236}">
              <a16:creationId xmlns:a16="http://schemas.microsoft.com/office/drawing/2014/main" id="{D466FD81-3A37-4A2A-A031-B48BCA3AAE62}"/>
            </a:ext>
          </a:extLst>
        </xdr:cNvPr>
        <xdr:cNvSpPr/>
      </xdr:nvSpPr>
      <xdr:spPr>
        <a:xfrm>
          <a:off x="164592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63500</xdr:rowOff>
    </xdr:to>
    <xdr:cxnSp macro="">
      <xdr:nvCxnSpPr>
        <xdr:cNvPr id="808" name="直線コネクタ 807">
          <a:extLst>
            <a:ext uri="{FF2B5EF4-FFF2-40B4-BE49-F238E27FC236}">
              <a16:creationId xmlns:a16="http://schemas.microsoft.com/office/drawing/2014/main" id="{FADE0DB9-D484-4FBD-A73A-736709454A41}"/>
            </a:ext>
          </a:extLst>
        </xdr:cNvPr>
        <xdr:cNvCxnSpPr/>
      </xdr:nvCxnSpPr>
      <xdr:spPr>
        <a:xfrm flipV="1">
          <a:off x="19947254" y="13373100"/>
          <a:ext cx="0" cy="1431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67327</xdr:rowOff>
    </xdr:from>
    <xdr:ext cx="469744" cy="259045"/>
    <xdr:sp macro="" textlink="">
      <xdr:nvSpPr>
        <xdr:cNvPr id="809" name="【消防施設】&#10;一人当たり面積最小値テキスト">
          <a:extLst>
            <a:ext uri="{FF2B5EF4-FFF2-40B4-BE49-F238E27FC236}">
              <a16:creationId xmlns:a16="http://schemas.microsoft.com/office/drawing/2014/main" id="{4CB7B144-678C-455E-905D-579FA5F77B84}"/>
            </a:ext>
          </a:extLst>
        </xdr:cNvPr>
        <xdr:cNvSpPr txBox="1"/>
      </xdr:nvSpPr>
      <xdr:spPr>
        <a:xfrm>
          <a:off x="19985990" y="14810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63500</xdr:rowOff>
    </xdr:from>
    <xdr:to>
      <xdr:col>116</xdr:col>
      <xdr:colOff>152400</xdr:colOff>
      <xdr:row>86</xdr:row>
      <xdr:rowOff>63500</xdr:rowOff>
    </xdr:to>
    <xdr:cxnSp macro="">
      <xdr:nvCxnSpPr>
        <xdr:cNvPr id="810" name="直線コネクタ 809">
          <a:extLst>
            <a:ext uri="{FF2B5EF4-FFF2-40B4-BE49-F238E27FC236}">
              <a16:creationId xmlns:a16="http://schemas.microsoft.com/office/drawing/2014/main" id="{57C2DD62-6DBD-41E4-823D-0D6777AFE8D0}"/>
            </a:ext>
          </a:extLst>
        </xdr:cNvPr>
        <xdr:cNvCxnSpPr/>
      </xdr:nvCxnSpPr>
      <xdr:spPr>
        <a:xfrm>
          <a:off x="19885660" y="148043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811" name="【消防施設】&#10;一人当たり面積最大値テキスト">
          <a:extLst>
            <a:ext uri="{FF2B5EF4-FFF2-40B4-BE49-F238E27FC236}">
              <a16:creationId xmlns:a16="http://schemas.microsoft.com/office/drawing/2014/main" id="{CEF135AC-9A70-4F73-A4DA-1B8D9C46075D}"/>
            </a:ext>
          </a:extLst>
        </xdr:cNvPr>
        <xdr:cNvSpPr txBox="1"/>
      </xdr:nvSpPr>
      <xdr:spPr>
        <a:xfrm>
          <a:off x="19985990" y="13150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812" name="直線コネクタ 811">
          <a:extLst>
            <a:ext uri="{FF2B5EF4-FFF2-40B4-BE49-F238E27FC236}">
              <a16:creationId xmlns:a16="http://schemas.microsoft.com/office/drawing/2014/main" id="{0760D284-6D1F-45B1-9C46-13FA061C5352}"/>
            </a:ext>
          </a:extLst>
        </xdr:cNvPr>
        <xdr:cNvCxnSpPr/>
      </xdr:nvCxnSpPr>
      <xdr:spPr>
        <a:xfrm>
          <a:off x="19885660" y="133731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156227</xdr:rowOff>
    </xdr:from>
    <xdr:ext cx="469744" cy="259045"/>
    <xdr:sp macro="" textlink="">
      <xdr:nvSpPr>
        <xdr:cNvPr id="813" name="【消防施設】&#10;一人当たり面積平均値テキスト">
          <a:extLst>
            <a:ext uri="{FF2B5EF4-FFF2-40B4-BE49-F238E27FC236}">
              <a16:creationId xmlns:a16="http://schemas.microsoft.com/office/drawing/2014/main" id="{6FAA229E-EB49-4459-A397-82E925B19DBA}"/>
            </a:ext>
          </a:extLst>
        </xdr:cNvPr>
        <xdr:cNvSpPr txBox="1"/>
      </xdr:nvSpPr>
      <xdr:spPr>
        <a:xfrm>
          <a:off x="19985990" y="142170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133350</xdr:rowOff>
    </xdr:from>
    <xdr:to>
      <xdr:col>116</xdr:col>
      <xdr:colOff>114300</xdr:colOff>
      <xdr:row>84</xdr:row>
      <xdr:rowOff>63500</xdr:rowOff>
    </xdr:to>
    <xdr:sp macro="" textlink="">
      <xdr:nvSpPr>
        <xdr:cNvPr id="814" name="フローチャート: 判断 813">
          <a:extLst>
            <a:ext uri="{FF2B5EF4-FFF2-40B4-BE49-F238E27FC236}">
              <a16:creationId xmlns:a16="http://schemas.microsoft.com/office/drawing/2014/main" id="{BFA7BB2E-2F21-445B-9C63-1F7F8E68F26D}"/>
            </a:ext>
          </a:extLst>
        </xdr:cNvPr>
        <xdr:cNvSpPr/>
      </xdr:nvSpPr>
      <xdr:spPr>
        <a:xfrm>
          <a:off x="19904710" y="1435989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815" name="フローチャート: 判断 814">
          <a:extLst>
            <a:ext uri="{FF2B5EF4-FFF2-40B4-BE49-F238E27FC236}">
              <a16:creationId xmlns:a16="http://schemas.microsoft.com/office/drawing/2014/main" id="{DAD58CA3-3525-4A75-81F7-5857BB8D867B}"/>
            </a:ext>
          </a:extLst>
        </xdr:cNvPr>
        <xdr:cNvSpPr/>
      </xdr:nvSpPr>
      <xdr:spPr>
        <a:xfrm>
          <a:off x="19161760" y="1435290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57150</xdr:rowOff>
    </xdr:from>
    <xdr:to>
      <xdr:col>107</xdr:col>
      <xdr:colOff>101600</xdr:colOff>
      <xdr:row>83</xdr:row>
      <xdr:rowOff>158750</xdr:rowOff>
    </xdr:to>
    <xdr:sp macro="" textlink="">
      <xdr:nvSpPr>
        <xdr:cNvPr id="816" name="フローチャート: 判断 815">
          <a:extLst>
            <a:ext uri="{FF2B5EF4-FFF2-40B4-BE49-F238E27FC236}">
              <a16:creationId xmlns:a16="http://schemas.microsoft.com/office/drawing/2014/main" id="{EBCED439-180D-47FF-83A0-9DB380A0C6A4}"/>
            </a:ext>
          </a:extLst>
        </xdr:cNvPr>
        <xdr:cNvSpPr/>
      </xdr:nvSpPr>
      <xdr:spPr>
        <a:xfrm>
          <a:off x="18345150" y="14283690"/>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82550</xdr:rowOff>
    </xdr:from>
    <xdr:to>
      <xdr:col>102</xdr:col>
      <xdr:colOff>165100</xdr:colOff>
      <xdr:row>84</xdr:row>
      <xdr:rowOff>12700</xdr:rowOff>
    </xdr:to>
    <xdr:sp macro="" textlink="">
      <xdr:nvSpPr>
        <xdr:cNvPr id="817" name="フローチャート: 判断 816">
          <a:extLst>
            <a:ext uri="{FF2B5EF4-FFF2-40B4-BE49-F238E27FC236}">
              <a16:creationId xmlns:a16="http://schemas.microsoft.com/office/drawing/2014/main" id="{8811F601-A35D-4539-8E90-A03751AE9BB5}"/>
            </a:ext>
          </a:extLst>
        </xdr:cNvPr>
        <xdr:cNvSpPr/>
      </xdr:nvSpPr>
      <xdr:spPr>
        <a:xfrm>
          <a:off x="17547590" y="1431480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82550</xdr:rowOff>
    </xdr:from>
    <xdr:to>
      <xdr:col>98</xdr:col>
      <xdr:colOff>38100</xdr:colOff>
      <xdr:row>84</xdr:row>
      <xdr:rowOff>12700</xdr:rowOff>
    </xdr:to>
    <xdr:sp macro="" textlink="">
      <xdr:nvSpPr>
        <xdr:cNvPr id="818" name="フローチャート: 判断 817">
          <a:extLst>
            <a:ext uri="{FF2B5EF4-FFF2-40B4-BE49-F238E27FC236}">
              <a16:creationId xmlns:a16="http://schemas.microsoft.com/office/drawing/2014/main" id="{5288E2D0-8428-44B2-B193-D5A3D8EE083A}"/>
            </a:ext>
          </a:extLst>
        </xdr:cNvPr>
        <xdr:cNvSpPr/>
      </xdr:nvSpPr>
      <xdr:spPr>
        <a:xfrm>
          <a:off x="16761460" y="1431480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6DE1497B-B401-4050-8A7B-692ED5BCBD32}"/>
            </a:ext>
          </a:extLst>
        </xdr:cNvPr>
        <xdr:cNvSpPr txBox="1"/>
      </xdr:nvSpPr>
      <xdr:spPr>
        <a:xfrm>
          <a:off x="197764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689C3FF2-9FD6-409D-A84B-BF8B4291F99C}"/>
            </a:ext>
          </a:extLst>
        </xdr:cNvPr>
        <xdr:cNvSpPr txBox="1"/>
      </xdr:nvSpPr>
      <xdr:spPr>
        <a:xfrm>
          <a:off x="19033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2897A2CB-BC81-478E-B277-8FB818EA7374}"/>
            </a:ext>
          </a:extLst>
        </xdr:cNvPr>
        <xdr:cNvSpPr txBox="1"/>
      </xdr:nvSpPr>
      <xdr:spPr>
        <a:xfrm>
          <a:off x="18228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52C3B1A8-F9B1-462D-8998-CF780FE0F192}"/>
            </a:ext>
          </a:extLst>
        </xdr:cNvPr>
        <xdr:cNvSpPr txBox="1"/>
      </xdr:nvSpPr>
      <xdr:spPr>
        <a:xfrm>
          <a:off x="17430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3" name="テキスト ボックス 822">
          <a:extLst>
            <a:ext uri="{FF2B5EF4-FFF2-40B4-BE49-F238E27FC236}">
              <a16:creationId xmlns:a16="http://schemas.microsoft.com/office/drawing/2014/main" id="{7AAFC045-65AB-4533-BB78-3F6ACC532E2B}"/>
            </a:ext>
          </a:extLst>
        </xdr:cNvPr>
        <xdr:cNvSpPr txBox="1"/>
      </xdr:nvSpPr>
      <xdr:spPr>
        <a:xfrm>
          <a:off x="166331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38100</xdr:rowOff>
    </xdr:from>
    <xdr:to>
      <xdr:col>116</xdr:col>
      <xdr:colOff>114300</xdr:colOff>
      <xdr:row>84</xdr:row>
      <xdr:rowOff>139700</xdr:rowOff>
    </xdr:to>
    <xdr:sp macro="" textlink="">
      <xdr:nvSpPr>
        <xdr:cNvPr id="824" name="楕円 823">
          <a:extLst>
            <a:ext uri="{FF2B5EF4-FFF2-40B4-BE49-F238E27FC236}">
              <a16:creationId xmlns:a16="http://schemas.microsoft.com/office/drawing/2014/main" id="{9F4F1D04-33C4-4CF2-900F-A8DB7E308CA5}"/>
            </a:ext>
          </a:extLst>
        </xdr:cNvPr>
        <xdr:cNvSpPr/>
      </xdr:nvSpPr>
      <xdr:spPr>
        <a:xfrm>
          <a:off x="19904710" y="1443990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16527</xdr:rowOff>
    </xdr:from>
    <xdr:ext cx="469744" cy="259045"/>
    <xdr:sp macro="" textlink="">
      <xdr:nvSpPr>
        <xdr:cNvPr id="825" name="【消防施設】&#10;一人当たり面積該当値テキスト">
          <a:extLst>
            <a:ext uri="{FF2B5EF4-FFF2-40B4-BE49-F238E27FC236}">
              <a16:creationId xmlns:a16="http://schemas.microsoft.com/office/drawing/2014/main" id="{A4227F8B-E9D4-40E0-A4C8-E351DA05B321}"/>
            </a:ext>
          </a:extLst>
        </xdr:cNvPr>
        <xdr:cNvSpPr txBox="1"/>
      </xdr:nvSpPr>
      <xdr:spPr>
        <a:xfrm>
          <a:off x="19985990" y="1442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12700</xdr:rowOff>
    </xdr:from>
    <xdr:to>
      <xdr:col>112</xdr:col>
      <xdr:colOff>38100</xdr:colOff>
      <xdr:row>84</xdr:row>
      <xdr:rowOff>114300</xdr:rowOff>
    </xdr:to>
    <xdr:sp macro="" textlink="">
      <xdr:nvSpPr>
        <xdr:cNvPr id="826" name="楕円 825">
          <a:extLst>
            <a:ext uri="{FF2B5EF4-FFF2-40B4-BE49-F238E27FC236}">
              <a16:creationId xmlns:a16="http://schemas.microsoft.com/office/drawing/2014/main" id="{F091398E-1C71-4284-9628-11E136FCF74A}"/>
            </a:ext>
          </a:extLst>
        </xdr:cNvPr>
        <xdr:cNvSpPr/>
      </xdr:nvSpPr>
      <xdr:spPr>
        <a:xfrm>
          <a:off x="19161760" y="144183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63500</xdr:rowOff>
    </xdr:from>
    <xdr:to>
      <xdr:col>116</xdr:col>
      <xdr:colOff>63500</xdr:colOff>
      <xdr:row>84</xdr:row>
      <xdr:rowOff>88900</xdr:rowOff>
    </xdr:to>
    <xdr:cxnSp macro="">
      <xdr:nvCxnSpPr>
        <xdr:cNvPr id="827" name="直線コネクタ 826">
          <a:extLst>
            <a:ext uri="{FF2B5EF4-FFF2-40B4-BE49-F238E27FC236}">
              <a16:creationId xmlns:a16="http://schemas.microsoft.com/office/drawing/2014/main" id="{E2466704-8B5A-45E1-A6CE-EC3DE17F25EE}"/>
            </a:ext>
          </a:extLst>
        </xdr:cNvPr>
        <xdr:cNvCxnSpPr/>
      </xdr:nvCxnSpPr>
      <xdr:spPr>
        <a:xfrm>
          <a:off x="19204940" y="14461490"/>
          <a:ext cx="742950"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0</xdr:rowOff>
    </xdr:from>
    <xdr:to>
      <xdr:col>107</xdr:col>
      <xdr:colOff>101600</xdr:colOff>
      <xdr:row>84</xdr:row>
      <xdr:rowOff>101600</xdr:rowOff>
    </xdr:to>
    <xdr:sp macro="" textlink="">
      <xdr:nvSpPr>
        <xdr:cNvPr id="828" name="楕円 827">
          <a:extLst>
            <a:ext uri="{FF2B5EF4-FFF2-40B4-BE49-F238E27FC236}">
              <a16:creationId xmlns:a16="http://schemas.microsoft.com/office/drawing/2014/main" id="{93D66A41-19E9-42AD-9170-B0BD8EC24022}"/>
            </a:ext>
          </a:extLst>
        </xdr:cNvPr>
        <xdr:cNvSpPr/>
      </xdr:nvSpPr>
      <xdr:spPr>
        <a:xfrm>
          <a:off x="18345150" y="1440180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50800</xdr:rowOff>
    </xdr:from>
    <xdr:to>
      <xdr:col>111</xdr:col>
      <xdr:colOff>177800</xdr:colOff>
      <xdr:row>84</xdr:row>
      <xdr:rowOff>63500</xdr:rowOff>
    </xdr:to>
    <xdr:cxnSp macro="">
      <xdr:nvCxnSpPr>
        <xdr:cNvPr id="829" name="直線コネクタ 828">
          <a:extLst>
            <a:ext uri="{FF2B5EF4-FFF2-40B4-BE49-F238E27FC236}">
              <a16:creationId xmlns:a16="http://schemas.microsoft.com/office/drawing/2014/main" id="{33192E17-4C0F-47EC-8901-57F28B1F479B}"/>
            </a:ext>
          </a:extLst>
        </xdr:cNvPr>
        <xdr:cNvCxnSpPr/>
      </xdr:nvCxnSpPr>
      <xdr:spPr>
        <a:xfrm>
          <a:off x="18399760" y="14456410"/>
          <a:ext cx="80518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0</xdr:rowOff>
    </xdr:from>
    <xdr:to>
      <xdr:col>102</xdr:col>
      <xdr:colOff>165100</xdr:colOff>
      <xdr:row>84</xdr:row>
      <xdr:rowOff>101600</xdr:rowOff>
    </xdr:to>
    <xdr:sp macro="" textlink="">
      <xdr:nvSpPr>
        <xdr:cNvPr id="830" name="楕円 829">
          <a:extLst>
            <a:ext uri="{FF2B5EF4-FFF2-40B4-BE49-F238E27FC236}">
              <a16:creationId xmlns:a16="http://schemas.microsoft.com/office/drawing/2014/main" id="{913EC770-76D5-4115-BA2D-826C4835C310}"/>
            </a:ext>
          </a:extLst>
        </xdr:cNvPr>
        <xdr:cNvSpPr/>
      </xdr:nvSpPr>
      <xdr:spPr>
        <a:xfrm>
          <a:off x="17547590" y="14401800"/>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50800</xdr:rowOff>
    </xdr:from>
    <xdr:to>
      <xdr:col>107</xdr:col>
      <xdr:colOff>50800</xdr:colOff>
      <xdr:row>84</xdr:row>
      <xdr:rowOff>50800</xdr:rowOff>
    </xdr:to>
    <xdr:cxnSp macro="">
      <xdr:nvCxnSpPr>
        <xdr:cNvPr id="831" name="直線コネクタ 830">
          <a:extLst>
            <a:ext uri="{FF2B5EF4-FFF2-40B4-BE49-F238E27FC236}">
              <a16:creationId xmlns:a16="http://schemas.microsoft.com/office/drawing/2014/main" id="{D215E44B-AC11-4254-B3B3-108C83FCF081}"/>
            </a:ext>
          </a:extLst>
        </xdr:cNvPr>
        <xdr:cNvCxnSpPr/>
      </xdr:nvCxnSpPr>
      <xdr:spPr>
        <a:xfrm>
          <a:off x="17602200" y="1445641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158750</xdr:rowOff>
    </xdr:from>
    <xdr:to>
      <xdr:col>98</xdr:col>
      <xdr:colOff>38100</xdr:colOff>
      <xdr:row>84</xdr:row>
      <xdr:rowOff>88900</xdr:rowOff>
    </xdr:to>
    <xdr:sp macro="" textlink="">
      <xdr:nvSpPr>
        <xdr:cNvPr id="832" name="楕円 831">
          <a:extLst>
            <a:ext uri="{FF2B5EF4-FFF2-40B4-BE49-F238E27FC236}">
              <a16:creationId xmlns:a16="http://schemas.microsoft.com/office/drawing/2014/main" id="{9B194C06-3D90-4BEE-92F6-467EB5EED1D4}"/>
            </a:ext>
          </a:extLst>
        </xdr:cNvPr>
        <xdr:cNvSpPr/>
      </xdr:nvSpPr>
      <xdr:spPr>
        <a:xfrm>
          <a:off x="16761460" y="1439100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38100</xdr:rowOff>
    </xdr:from>
    <xdr:to>
      <xdr:col>102</xdr:col>
      <xdr:colOff>114300</xdr:colOff>
      <xdr:row>84</xdr:row>
      <xdr:rowOff>50800</xdr:rowOff>
    </xdr:to>
    <xdr:cxnSp macro="">
      <xdr:nvCxnSpPr>
        <xdr:cNvPr id="833" name="直線コネクタ 832">
          <a:extLst>
            <a:ext uri="{FF2B5EF4-FFF2-40B4-BE49-F238E27FC236}">
              <a16:creationId xmlns:a16="http://schemas.microsoft.com/office/drawing/2014/main" id="{0455222E-053C-44D9-8862-79A909D1AF69}"/>
            </a:ext>
          </a:extLst>
        </xdr:cNvPr>
        <xdr:cNvCxnSpPr/>
      </xdr:nvCxnSpPr>
      <xdr:spPr>
        <a:xfrm>
          <a:off x="16804640" y="14439900"/>
          <a:ext cx="79756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834" name="n_1aveValue【消防施設】&#10;一人当たり面積">
          <a:extLst>
            <a:ext uri="{FF2B5EF4-FFF2-40B4-BE49-F238E27FC236}">
              <a16:creationId xmlns:a16="http://schemas.microsoft.com/office/drawing/2014/main" id="{56D87112-7ED7-459B-9B0A-97A2A95F9460}"/>
            </a:ext>
          </a:extLst>
        </xdr:cNvPr>
        <xdr:cNvSpPr txBox="1"/>
      </xdr:nvSpPr>
      <xdr:spPr>
        <a:xfrm>
          <a:off x="18982132" y="1412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3827</xdr:rowOff>
    </xdr:from>
    <xdr:ext cx="469744" cy="259045"/>
    <xdr:sp macro="" textlink="">
      <xdr:nvSpPr>
        <xdr:cNvPr id="835" name="n_2aveValue【消防施設】&#10;一人当たり面積">
          <a:extLst>
            <a:ext uri="{FF2B5EF4-FFF2-40B4-BE49-F238E27FC236}">
              <a16:creationId xmlns:a16="http://schemas.microsoft.com/office/drawing/2014/main" id="{3113D525-6AC1-4E23-B742-4EA033F960B1}"/>
            </a:ext>
          </a:extLst>
        </xdr:cNvPr>
        <xdr:cNvSpPr txBox="1"/>
      </xdr:nvSpPr>
      <xdr:spPr>
        <a:xfrm>
          <a:off x="18182032" y="1406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29227</xdr:rowOff>
    </xdr:from>
    <xdr:ext cx="469744" cy="259045"/>
    <xdr:sp macro="" textlink="">
      <xdr:nvSpPr>
        <xdr:cNvPr id="836" name="n_3aveValue【消防施設】&#10;一人当たり面積">
          <a:extLst>
            <a:ext uri="{FF2B5EF4-FFF2-40B4-BE49-F238E27FC236}">
              <a16:creationId xmlns:a16="http://schemas.microsoft.com/office/drawing/2014/main" id="{CA5F41B0-8764-4F78-B0C6-0E4EB67B28BD}"/>
            </a:ext>
          </a:extLst>
        </xdr:cNvPr>
        <xdr:cNvSpPr txBox="1"/>
      </xdr:nvSpPr>
      <xdr:spPr>
        <a:xfrm>
          <a:off x="17384472" y="14086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29227</xdr:rowOff>
    </xdr:from>
    <xdr:ext cx="469744" cy="259045"/>
    <xdr:sp macro="" textlink="">
      <xdr:nvSpPr>
        <xdr:cNvPr id="837" name="n_4aveValue【消防施設】&#10;一人当たり面積">
          <a:extLst>
            <a:ext uri="{FF2B5EF4-FFF2-40B4-BE49-F238E27FC236}">
              <a16:creationId xmlns:a16="http://schemas.microsoft.com/office/drawing/2014/main" id="{42E003E0-34D3-4896-9196-CF7475BB0922}"/>
            </a:ext>
          </a:extLst>
        </xdr:cNvPr>
        <xdr:cNvSpPr txBox="1"/>
      </xdr:nvSpPr>
      <xdr:spPr>
        <a:xfrm>
          <a:off x="16588817" y="14086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105427</xdr:rowOff>
    </xdr:from>
    <xdr:ext cx="469744" cy="259045"/>
    <xdr:sp macro="" textlink="">
      <xdr:nvSpPr>
        <xdr:cNvPr id="838" name="n_1mainValue【消防施設】&#10;一人当たり面積">
          <a:extLst>
            <a:ext uri="{FF2B5EF4-FFF2-40B4-BE49-F238E27FC236}">
              <a16:creationId xmlns:a16="http://schemas.microsoft.com/office/drawing/2014/main" id="{BDCF7469-D463-49BB-A55E-20D45CBE136A}"/>
            </a:ext>
          </a:extLst>
        </xdr:cNvPr>
        <xdr:cNvSpPr txBox="1"/>
      </xdr:nvSpPr>
      <xdr:spPr>
        <a:xfrm>
          <a:off x="18982132" y="14505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92727</xdr:rowOff>
    </xdr:from>
    <xdr:ext cx="469744" cy="259045"/>
    <xdr:sp macro="" textlink="">
      <xdr:nvSpPr>
        <xdr:cNvPr id="839" name="n_2mainValue【消防施設】&#10;一人当たり面積">
          <a:extLst>
            <a:ext uri="{FF2B5EF4-FFF2-40B4-BE49-F238E27FC236}">
              <a16:creationId xmlns:a16="http://schemas.microsoft.com/office/drawing/2014/main" id="{F89B61A1-525E-4821-9B39-D56319FBAD34}"/>
            </a:ext>
          </a:extLst>
        </xdr:cNvPr>
        <xdr:cNvSpPr txBox="1"/>
      </xdr:nvSpPr>
      <xdr:spPr>
        <a:xfrm>
          <a:off x="18182032" y="14498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92727</xdr:rowOff>
    </xdr:from>
    <xdr:ext cx="469744" cy="259045"/>
    <xdr:sp macro="" textlink="">
      <xdr:nvSpPr>
        <xdr:cNvPr id="840" name="n_3mainValue【消防施設】&#10;一人当たり面積">
          <a:extLst>
            <a:ext uri="{FF2B5EF4-FFF2-40B4-BE49-F238E27FC236}">
              <a16:creationId xmlns:a16="http://schemas.microsoft.com/office/drawing/2014/main" id="{B3ED3827-1408-4815-A802-055A314E7F43}"/>
            </a:ext>
          </a:extLst>
        </xdr:cNvPr>
        <xdr:cNvSpPr txBox="1"/>
      </xdr:nvSpPr>
      <xdr:spPr>
        <a:xfrm>
          <a:off x="17384472" y="14498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80027</xdr:rowOff>
    </xdr:from>
    <xdr:ext cx="469744" cy="259045"/>
    <xdr:sp macro="" textlink="">
      <xdr:nvSpPr>
        <xdr:cNvPr id="841" name="n_4mainValue【消防施設】&#10;一人当たり面積">
          <a:extLst>
            <a:ext uri="{FF2B5EF4-FFF2-40B4-BE49-F238E27FC236}">
              <a16:creationId xmlns:a16="http://schemas.microsoft.com/office/drawing/2014/main" id="{7D318C4E-5483-4556-9845-98DC889EDF4E}"/>
            </a:ext>
          </a:extLst>
        </xdr:cNvPr>
        <xdr:cNvSpPr txBox="1"/>
      </xdr:nvSpPr>
      <xdr:spPr>
        <a:xfrm>
          <a:off x="16588817" y="1448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2" name="正方形/長方形 841">
          <a:extLst>
            <a:ext uri="{FF2B5EF4-FFF2-40B4-BE49-F238E27FC236}">
              <a16:creationId xmlns:a16="http://schemas.microsoft.com/office/drawing/2014/main" id="{BB28BBF2-5325-43B4-AED3-66E6CF06637D}"/>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3" name="正方形/長方形 842">
          <a:extLst>
            <a:ext uri="{FF2B5EF4-FFF2-40B4-BE49-F238E27FC236}">
              <a16:creationId xmlns:a16="http://schemas.microsoft.com/office/drawing/2014/main" id="{362E23DC-5815-4724-BE93-627A0AA7E412}"/>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4" name="正方形/長方形 843">
          <a:extLst>
            <a:ext uri="{FF2B5EF4-FFF2-40B4-BE49-F238E27FC236}">
              <a16:creationId xmlns:a16="http://schemas.microsoft.com/office/drawing/2014/main" id="{D25D1AD9-5619-4D51-89F4-607C6BD4A426}"/>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5" name="正方形/長方形 844">
          <a:extLst>
            <a:ext uri="{FF2B5EF4-FFF2-40B4-BE49-F238E27FC236}">
              <a16:creationId xmlns:a16="http://schemas.microsoft.com/office/drawing/2014/main" id="{7455A4A9-BFDA-4E72-9A20-489970018241}"/>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6" name="正方形/長方形 845">
          <a:extLst>
            <a:ext uri="{FF2B5EF4-FFF2-40B4-BE49-F238E27FC236}">
              <a16:creationId xmlns:a16="http://schemas.microsoft.com/office/drawing/2014/main" id="{A200E887-6C45-4AFD-8774-D0B3A981FA22}"/>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7" name="正方形/長方形 846">
          <a:extLst>
            <a:ext uri="{FF2B5EF4-FFF2-40B4-BE49-F238E27FC236}">
              <a16:creationId xmlns:a16="http://schemas.microsoft.com/office/drawing/2014/main" id="{C000A334-F584-45D6-BBD1-7AF1F1341174}"/>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8" name="正方形/長方形 847">
          <a:extLst>
            <a:ext uri="{FF2B5EF4-FFF2-40B4-BE49-F238E27FC236}">
              <a16:creationId xmlns:a16="http://schemas.microsoft.com/office/drawing/2014/main" id="{52029A52-9392-46C4-94EA-DA52233FC3A9}"/>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9" name="正方形/長方形 848">
          <a:extLst>
            <a:ext uri="{FF2B5EF4-FFF2-40B4-BE49-F238E27FC236}">
              <a16:creationId xmlns:a16="http://schemas.microsoft.com/office/drawing/2014/main" id="{9F48B6F4-E5CF-4278-899B-30FFE5A5F931}"/>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0" name="テキスト ボックス 849">
          <a:extLst>
            <a:ext uri="{FF2B5EF4-FFF2-40B4-BE49-F238E27FC236}">
              <a16:creationId xmlns:a16="http://schemas.microsoft.com/office/drawing/2014/main" id="{7DC577FD-64D6-42F5-9331-190894EB5BC3}"/>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1" name="直線コネクタ 850">
          <a:extLst>
            <a:ext uri="{FF2B5EF4-FFF2-40B4-BE49-F238E27FC236}">
              <a16:creationId xmlns:a16="http://schemas.microsoft.com/office/drawing/2014/main" id="{5ED22914-6543-4811-BE99-DAD77D6B773E}"/>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2" name="テキスト ボックス 851">
          <a:extLst>
            <a:ext uri="{FF2B5EF4-FFF2-40B4-BE49-F238E27FC236}">
              <a16:creationId xmlns:a16="http://schemas.microsoft.com/office/drawing/2014/main" id="{34F7FE90-CCAA-4F07-9498-E453F7EABC42}"/>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3" name="直線コネクタ 852">
          <a:extLst>
            <a:ext uri="{FF2B5EF4-FFF2-40B4-BE49-F238E27FC236}">
              <a16:creationId xmlns:a16="http://schemas.microsoft.com/office/drawing/2014/main" id="{7EF42DCA-7503-460C-B0B7-17F19C06EF46}"/>
            </a:ext>
          </a:extLst>
        </xdr:cNvPr>
        <xdr:cNvCxnSpPr/>
      </xdr:nvCxnSpPr>
      <xdr:spPr>
        <a:xfrm>
          <a:off x="1120394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4" name="テキスト ボックス 853">
          <a:extLst>
            <a:ext uri="{FF2B5EF4-FFF2-40B4-BE49-F238E27FC236}">
              <a16:creationId xmlns:a16="http://schemas.microsoft.com/office/drawing/2014/main" id="{91F2BA02-6DE1-4CA5-8054-824FF677AC48}"/>
            </a:ext>
          </a:extLst>
        </xdr:cNvPr>
        <xdr:cNvSpPr txBox="1"/>
      </xdr:nvSpPr>
      <xdr:spPr>
        <a:xfrm>
          <a:off x="10801531"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5" name="直線コネクタ 854">
          <a:extLst>
            <a:ext uri="{FF2B5EF4-FFF2-40B4-BE49-F238E27FC236}">
              <a16:creationId xmlns:a16="http://schemas.microsoft.com/office/drawing/2014/main" id="{C5689B21-C073-4001-92BF-3506867DBA65}"/>
            </a:ext>
          </a:extLst>
        </xdr:cNvPr>
        <xdr:cNvCxnSpPr/>
      </xdr:nvCxnSpPr>
      <xdr:spPr>
        <a:xfrm>
          <a:off x="1120394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6" name="テキスト ボックス 855">
          <a:extLst>
            <a:ext uri="{FF2B5EF4-FFF2-40B4-BE49-F238E27FC236}">
              <a16:creationId xmlns:a16="http://schemas.microsoft.com/office/drawing/2014/main" id="{83ACAF3C-FD59-4635-9FB0-797E45400F1A}"/>
            </a:ext>
          </a:extLst>
        </xdr:cNvPr>
        <xdr:cNvSpPr txBox="1"/>
      </xdr:nvSpPr>
      <xdr:spPr>
        <a:xfrm>
          <a:off x="10842791" y="1825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7" name="直線コネクタ 856">
          <a:extLst>
            <a:ext uri="{FF2B5EF4-FFF2-40B4-BE49-F238E27FC236}">
              <a16:creationId xmlns:a16="http://schemas.microsoft.com/office/drawing/2014/main" id="{591ECFBE-529F-4E74-85AA-44A64CA31931}"/>
            </a:ext>
          </a:extLst>
        </xdr:cNvPr>
        <xdr:cNvCxnSpPr/>
      </xdr:nvCxnSpPr>
      <xdr:spPr>
        <a:xfrm>
          <a:off x="1120394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8" name="テキスト ボックス 857">
          <a:extLst>
            <a:ext uri="{FF2B5EF4-FFF2-40B4-BE49-F238E27FC236}">
              <a16:creationId xmlns:a16="http://schemas.microsoft.com/office/drawing/2014/main" id="{1A3A3BF9-0D69-42AF-B892-F93413623FCC}"/>
            </a:ext>
          </a:extLst>
        </xdr:cNvPr>
        <xdr:cNvSpPr txBox="1"/>
      </xdr:nvSpPr>
      <xdr:spPr>
        <a:xfrm>
          <a:off x="10842791" y="1792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9" name="直線コネクタ 858">
          <a:extLst>
            <a:ext uri="{FF2B5EF4-FFF2-40B4-BE49-F238E27FC236}">
              <a16:creationId xmlns:a16="http://schemas.microsoft.com/office/drawing/2014/main" id="{EACC1142-1B41-4519-BDF7-D4E05EFB5950}"/>
            </a:ext>
          </a:extLst>
        </xdr:cNvPr>
        <xdr:cNvCxnSpPr/>
      </xdr:nvCxnSpPr>
      <xdr:spPr>
        <a:xfrm>
          <a:off x="1120394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0" name="テキスト ボックス 859">
          <a:extLst>
            <a:ext uri="{FF2B5EF4-FFF2-40B4-BE49-F238E27FC236}">
              <a16:creationId xmlns:a16="http://schemas.microsoft.com/office/drawing/2014/main" id="{9D0342B5-2691-4F7C-A3D6-FE538ACBE8DA}"/>
            </a:ext>
          </a:extLst>
        </xdr:cNvPr>
        <xdr:cNvSpPr txBox="1"/>
      </xdr:nvSpPr>
      <xdr:spPr>
        <a:xfrm>
          <a:off x="1084279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1" name="直線コネクタ 860">
          <a:extLst>
            <a:ext uri="{FF2B5EF4-FFF2-40B4-BE49-F238E27FC236}">
              <a16:creationId xmlns:a16="http://schemas.microsoft.com/office/drawing/2014/main" id="{13BFF9A0-C1D0-4365-94E4-2BAF7226B6C7}"/>
            </a:ext>
          </a:extLst>
        </xdr:cNvPr>
        <xdr:cNvCxnSpPr/>
      </xdr:nvCxnSpPr>
      <xdr:spPr>
        <a:xfrm>
          <a:off x="1120394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2" name="テキスト ボックス 861">
          <a:extLst>
            <a:ext uri="{FF2B5EF4-FFF2-40B4-BE49-F238E27FC236}">
              <a16:creationId xmlns:a16="http://schemas.microsoft.com/office/drawing/2014/main" id="{49B312D8-C6C8-43CA-9FE6-3073197030C0}"/>
            </a:ext>
          </a:extLst>
        </xdr:cNvPr>
        <xdr:cNvSpPr txBox="1"/>
      </xdr:nvSpPr>
      <xdr:spPr>
        <a:xfrm>
          <a:off x="10842791" y="1727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3" name="直線コネクタ 862">
          <a:extLst>
            <a:ext uri="{FF2B5EF4-FFF2-40B4-BE49-F238E27FC236}">
              <a16:creationId xmlns:a16="http://schemas.microsoft.com/office/drawing/2014/main" id="{28494DDC-D46C-474A-BB8E-1F7896AA855C}"/>
            </a:ext>
          </a:extLst>
        </xdr:cNvPr>
        <xdr:cNvCxnSpPr/>
      </xdr:nvCxnSpPr>
      <xdr:spPr>
        <a:xfrm>
          <a:off x="1120394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4" name="テキスト ボックス 863">
          <a:extLst>
            <a:ext uri="{FF2B5EF4-FFF2-40B4-BE49-F238E27FC236}">
              <a16:creationId xmlns:a16="http://schemas.microsoft.com/office/drawing/2014/main" id="{DA5240C5-23DF-4A55-A190-DB14878CB237}"/>
            </a:ext>
          </a:extLst>
        </xdr:cNvPr>
        <xdr:cNvSpPr txBox="1"/>
      </xdr:nvSpPr>
      <xdr:spPr>
        <a:xfrm>
          <a:off x="10905006" y="1694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5" name="直線コネクタ 864">
          <a:extLst>
            <a:ext uri="{FF2B5EF4-FFF2-40B4-BE49-F238E27FC236}">
              <a16:creationId xmlns:a16="http://schemas.microsoft.com/office/drawing/2014/main" id="{5EDFEDB7-F761-456F-8D3B-BE0D1C9A6B82}"/>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6" name="【庁舎】&#10;有形固定資産減価償却率グラフ枠">
          <a:extLst>
            <a:ext uri="{FF2B5EF4-FFF2-40B4-BE49-F238E27FC236}">
              <a16:creationId xmlns:a16="http://schemas.microsoft.com/office/drawing/2014/main" id="{7418BF89-020A-411F-B939-B0A6BA29686E}"/>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79466</xdr:rowOff>
    </xdr:from>
    <xdr:to>
      <xdr:col>85</xdr:col>
      <xdr:colOff>126364</xdr:colOff>
      <xdr:row>107</xdr:row>
      <xdr:rowOff>164374</xdr:rowOff>
    </xdr:to>
    <xdr:cxnSp macro="">
      <xdr:nvCxnSpPr>
        <xdr:cNvPr id="867" name="直線コネクタ 866">
          <a:extLst>
            <a:ext uri="{FF2B5EF4-FFF2-40B4-BE49-F238E27FC236}">
              <a16:creationId xmlns:a16="http://schemas.microsoft.com/office/drawing/2014/main" id="{EFF9DE1A-A913-4CAE-B9C2-15BA51CD5C52}"/>
            </a:ext>
          </a:extLst>
        </xdr:cNvPr>
        <xdr:cNvCxnSpPr/>
      </xdr:nvCxnSpPr>
      <xdr:spPr>
        <a:xfrm flipV="1">
          <a:off x="14703424" y="17224466"/>
          <a:ext cx="0" cy="1288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168201</xdr:rowOff>
    </xdr:from>
    <xdr:ext cx="405111" cy="259045"/>
    <xdr:sp macro="" textlink="">
      <xdr:nvSpPr>
        <xdr:cNvPr id="868" name="【庁舎】&#10;有形固定資産減価償却率最小値テキスト">
          <a:extLst>
            <a:ext uri="{FF2B5EF4-FFF2-40B4-BE49-F238E27FC236}">
              <a16:creationId xmlns:a16="http://schemas.microsoft.com/office/drawing/2014/main" id="{4C433B91-B5EC-48BE-945C-02AEEA2D21AC}"/>
            </a:ext>
          </a:extLst>
        </xdr:cNvPr>
        <xdr:cNvSpPr txBox="1"/>
      </xdr:nvSpPr>
      <xdr:spPr>
        <a:xfrm>
          <a:off x="14742160" y="18517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164374</xdr:rowOff>
    </xdr:from>
    <xdr:to>
      <xdr:col>86</xdr:col>
      <xdr:colOff>25400</xdr:colOff>
      <xdr:row>107</xdr:row>
      <xdr:rowOff>164374</xdr:rowOff>
    </xdr:to>
    <xdr:cxnSp macro="">
      <xdr:nvCxnSpPr>
        <xdr:cNvPr id="869" name="直線コネクタ 868">
          <a:extLst>
            <a:ext uri="{FF2B5EF4-FFF2-40B4-BE49-F238E27FC236}">
              <a16:creationId xmlns:a16="http://schemas.microsoft.com/office/drawing/2014/main" id="{D82BA0C0-CA2E-4FEC-9EC9-4AF5CFD161C6}"/>
            </a:ext>
          </a:extLst>
        </xdr:cNvPr>
        <xdr:cNvCxnSpPr/>
      </xdr:nvCxnSpPr>
      <xdr:spPr>
        <a:xfrm>
          <a:off x="14611350" y="185133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26143</xdr:rowOff>
    </xdr:from>
    <xdr:ext cx="340478" cy="259045"/>
    <xdr:sp macro="" textlink="">
      <xdr:nvSpPr>
        <xdr:cNvPr id="870" name="【庁舎】&#10;有形固定資産減価償却率最大値テキスト">
          <a:extLst>
            <a:ext uri="{FF2B5EF4-FFF2-40B4-BE49-F238E27FC236}">
              <a16:creationId xmlns:a16="http://schemas.microsoft.com/office/drawing/2014/main" id="{9E0CD620-1EAE-4A54-BA8C-00987009B328}"/>
            </a:ext>
          </a:extLst>
        </xdr:cNvPr>
        <xdr:cNvSpPr txBox="1"/>
      </xdr:nvSpPr>
      <xdr:spPr>
        <a:xfrm>
          <a:off x="14742160" y="169958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79466</xdr:rowOff>
    </xdr:from>
    <xdr:to>
      <xdr:col>86</xdr:col>
      <xdr:colOff>25400</xdr:colOff>
      <xdr:row>100</xdr:row>
      <xdr:rowOff>79466</xdr:rowOff>
    </xdr:to>
    <xdr:cxnSp macro="">
      <xdr:nvCxnSpPr>
        <xdr:cNvPr id="871" name="直線コネクタ 870">
          <a:extLst>
            <a:ext uri="{FF2B5EF4-FFF2-40B4-BE49-F238E27FC236}">
              <a16:creationId xmlns:a16="http://schemas.microsoft.com/office/drawing/2014/main" id="{70AB9BE6-2DBC-41A9-8F47-1E08A8A854BE}"/>
            </a:ext>
          </a:extLst>
        </xdr:cNvPr>
        <xdr:cNvCxnSpPr/>
      </xdr:nvCxnSpPr>
      <xdr:spPr>
        <a:xfrm>
          <a:off x="14611350" y="172244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139716</xdr:rowOff>
    </xdr:from>
    <xdr:ext cx="405111" cy="259045"/>
    <xdr:sp macro="" textlink="">
      <xdr:nvSpPr>
        <xdr:cNvPr id="872" name="【庁舎】&#10;有形固定資産減価償却率平均値テキスト">
          <a:extLst>
            <a:ext uri="{FF2B5EF4-FFF2-40B4-BE49-F238E27FC236}">
              <a16:creationId xmlns:a16="http://schemas.microsoft.com/office/drawing/2014/main" id="{99F942C3-0482-4116-9CA2-05D31EDBA14E}"/>
            </a:ext>
          </a:extLst>
        </xdr:cNvPr>
        <xdr:cNvSpPr txBox="1"/>
      </xdr:nvSpPr>
      <xdr:spPr>
        <a:xfrm>
          <a:off x="14742160" y="176238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116839</xdr:rowOff>
    </xdr:from>
    <xdr:to>
      <xdr:col>85</xdr:col>
      <xdr:colOff>177800</xdr:colOff>
      <xdr:row>104</xdr:row>
      <xdr:rowOff>46989</xdr:rowOff>
    </xdr:to>
    <xdr:sp macro="" textlink="">
      <xdr:nvSpPr>
        <xdr:cNvPr id="873" name="フローチャート: 判断 872">
          <a:extLst>
            <a:ext uri="{FF2B5EF4-FFF2-40B4-BE49-F238E27FC236}">
              <a16:creationId xmlns:a16="http://schemas.microsoft.com/office/drawing/2014/main" id="{67688935-6767-41CB-900A-181D84201E5B}"/>
            </a:ext>
          </a:extLst>
        </xdr:cNvPr>
        <xdr:cNvSpPr/>
      </xdr:nvSpPr>
      <xdr:spPr>
        <a:xfrm>
          <a:off x="14649450" y="1777618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121738</xdr:rowOff>
    </xdr:from>
    <xdr:to>
      <xdr:col>81</xdr:col>
      <xdr:colOff>101600</xdr:colOff>
      <xdr:row>104</xdr:row>
      <xdr:rowOff>51888</xdr:rowOff>
    </xdr:to>
    <xdr:sp macro="" textlink="">
      <xdr:nvSpPr>
        <xdr:cNvPr id="874" name="フローチャート: 判断 873">
          <a:extLst>
            <a:ext uri="{FF2B5EF4-FFF2-40B4-BE49-F238E27FC236}">
              <a16:creationId xmlns:a16="http://schemas.microsoft.com/office/drawing/2014/main" id="{973F062F-9B8D-48CF-8914-A6C7C016F438}"/>
            </a:ext>
          </a:extLst>
        </xdr:cNvPr>
        <xdr:cNvSpPr/>
      </xdr:nvSpPr>
      <xdr:spPr>
        <a:xfrm>
          <a:off x="13887450" y="17782993"/>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5806</xdr:rowOff>
    </xdr:from>
    <xdr:to>
      <xdr:col>76</xdr:col>
      <xdr:colOff>165100</xdr:colOff>
      <xdr:row>104</xdr:row>
      <xdr:rowOff>107406</xdr:rowOff>
    </xdr:to>
    <xdr:sp macro="" textlink="">
      <xdr:nvSpPr>
        <xdr:cNvPr id="875" name="フローチャート: 判断 874">
          <a:extLst>
            <a:ext uri="{FF2B5EF4-FFF2-40B4-BE49-F238E27FC236}">
              <a16:creationId xmlns:a16="http://schemas.microsoft.com/office/drawing/2014/main" id="{0D71853B-E417-4541-A6AC-67AF66EA64F7}"/>
            </a:ext>
          </a:extLst>
        </xdr:cNvPr>
        <xdr:cNvSpPr/>
      </xdr:nvSpPr>
      <xdr:spPr>
        <a:xfrm>
          <a:off x="13089890" y="17838511"/>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162561</xdr:rowOff>
    </xdr:from>
    <xdr:to>
      <xdr:col>72</xdr:col>
      <xdr:colOff>38100</xdr:colOff>
      <xdr:row>104</xdr:row>
      <xdr:rowOff>92711</xdr:rowOff>
    </xdr:to>
    <xdr:sp macro="" textlink="">
      <xdr:nvSpPr>
        <xdr:cNvPr id="876" name="フローチャート: 判断 875">
          <a:extLst>
            <a:ext uri="{FF2B5EF4-FFF2-40B4-BE49-F238E27FC236}">
              <a16:creationId xmlns:a16="http://schemas.microsoft.com/office/drawing/2014/main" id="{B9531288-FA37-4F28-8D09-1DDD2E8C7721}"/>
            </a:ext>
          </a:extLst>
        </xdr:cNvPr>
        <xdr:cNvSpPr/>
      </xdr:nvSpPr>
      <xdr:spPr>
        <a:xfrm>
          <a:off x="12303760" y="1782381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95613</xdr:rowOff>
    </xdr:from>
    <xdr:to>
      <xdr:col>67</xdr:col>
      <xdr:colOff>101600</xdr:colOff>
      <xdr:row>104</xdr:row>
      <xdr:rowOff>25763</xdr:rowOff>
    </xdr:to>
    <xdr:sp macro="" textlink="">
      <xdr:nvSpPr>
        <xdr:cNvPr id="877" name="フローチャート: 判断 876">
          <a:extLst>
            <a:ext uri="{FF2B5EF4-FFF2-40B4-BE49-F238E27FC236}">
              <a16:creationId xmlns:a16="http://schemas.microsoft.com/office/drawing/2014/main" id="{E4F9A915-7009-434C-BE48-3F8532E7C338}"/>
            </a:ext>
          </a:extLst>
        </xdr:cNvPr>
        <xdr:cNvSpPr/>
      </xdr:nvSpPr>
      <xdr:spPr>
        <a:xfrm>
          <a:off x="11487150" y="17751153"/>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37463199-47FB-4173-ADE6-80AEF4934EE3}"/>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C729F6B4-AFEB-44C6-B6A1-DEEE68D25228}"/>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7A4E374B-7CE9-4D72-93DF-7E6E2E0CE14B}"/>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C7D566CA-9F63-4EFB-B4C4-8256EE4EB2C4}"/>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id="{34241403-8705-4D27-B4DC-780EA67EBCE5}"/>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28666</xdr:rowOff>
    </xdr:from>
    <xdr:to>
      <xdr:col>85</xdr:col>
      <xdr:colOff>177800</xdr:colOff>
      <xdr:row>105</xdr:row>
      <xdr:rowOff>130266</xdr:rowOff>
    </xdr:to>
    <xdr:sp macro="" textlink="">
      <xdr:nvSpPr>
        <xdr:cNvPr id="883" name="楕円 882">
          <a:extLst>
            <a:ext uri="{FF2B5EF4-FFF2-40B4-BE49-F238E27FC236}">
              <a16:creationId xmlns:a16="http://schemas.microsoft.com/office/drawing/2014/main" id="{D78FE97F-013D-4932-8894-5AB706EEB49A}"/>
            </a:ext>
          </a:extLst>
        </xdr:cNvPr>
        <xdr:cNvSpPr/>
      </xdr:nvSpPr>
      <xdr:spPr>
        <a:xfrm>
          <a:off x="14649450" y="18029011"/>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7093</xdr:rowOff>
    </xdr:from>
    <xdr:ext cx="405111" cy="259045"/>
    <xdr:sp macro="" textlink="">
      <xdr:nvSpPr>
        <xdr:cNvPr id="884" name="【庁舎】&#10;有形固定資産減価償却率該当値テキスト">
          <a:extLst>
            <a:ext uri="{FF2B5EF4-FFF2-40B4-BE49-F238E27FC236}">
              <a16:creationId xmlns:a16="http://schemas.microsoft.com/office/drawing/2014/main" id="{CCD42383-DB7E-4988-BEAE-ADFC652CDE03}"/>
            </a:ext>
          </a:extLst>
        </xdr:cNvPr>
        <xdr:cNvSpPr txBox="1"/>
      </xdr:nvSpPr>
      <xdr:spPr>
        <a:xfrm>
          <a:off x="14742160" y="18011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22134</xdr:rowOff>
    </xdr:from>
    <xdr:to>
      <xdr:col>81</xdr:col>
      <xdr:colOff>101600</xdr:colOff>
      <xdr:row>104</xdr:row>
      <xdr:rowOff>123734</xdr:rowOff>
    </xdr:to>
    <xdr:sp macro="" textlink="">
      <xdr:nvSpPr>
        <xdr:cNvPr id="885" name="楕円 884">
          <a:extLst>
            <a:ext uri="{FF2B5EF4-FFF2-40B4-BE49-F238E27FC236}">
              <a16:creationId xmlns:a16="http://schemas.microsoft.com/office/drawing/2014/main" id="{C98D5519-C36B-40DC-B23B-2154C5376DEC}"/>
            </a:ext>
          </a:extLst>
        </xdr:cNvPr>
        <xdr:cNvSpPr/>
      </xdr:nvSpPr>
      <xdr:spPr>
        <a:xfrm>
          <a:off x="13887450" y="17849124"/>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72934</xdr:rowOff>
    </xdr:from>
    <xdr:to>
      <xdr:col>85</xdr:col>
      <xdr:colOff>127000</xdr:colOff>
      <xdr:row>105</xdr:row>
      <xdr:rowOff>79466</xdr:rowOff>
    </xdr:to>
    <xdr:cxnSp macro="">
      <xdr:nvCxnSpPr>
        <xdr:cNvPr id="886" name="直線コネクタ 885">
          <a:extLst>
            <a:ext uri="{FF2B5EF4-FFF2-40B4-BE49-F238E27FC236}">
              <a16:creationId xmlns:a16="http://schemas.microsoft.com/office/drawing/2014/main" id="{F75378AC-B057-4AC1-8293-9556E711C9C6}"/>
            </a:ext>
          </a:extLst>
        </xdr:cNvPr>
        <xdr:cNvCxnSpPr/>
      </xdr:nvCxnSpPr>
      <xdr:spPr>
        <a:xfrm>
          <a:off x="13942060" y="17903734"/>
          <a:ext cx="762000" cy="177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133169</xdr:rowOff>
    </xdr:from>
    <xdr:to>
      <xdr:col>76</xdr:col>
      <xdr:colOff>165100</xdr:colOff>
      <xdr:row>105</xdr:row>
      <xdr:rowOff>63319</xdr:rowOff>
    </xdr:to>
    <xdr:sp macro="" textlink="">
      <xdr:nvSpPr>
        <xdr:cNvPr id="887" name="楕円 886">
          <a:extLst>
            <a:ext uri="{FF2B5EF4-FFF2-40B4-BE49-F238E27FC236}">
              <a16:creationId xmlns:a16="http://schemas.microsoft.com/office/drawing/2014/main" id="{E02F2FED-43BD-4396-80C3-ED8FC29C5070}"/>
            </a:ext>
          </a:extLst>
        </xdr:cNvPr>
        <xdr:cNvSpPr/>
      </xdr:nvSpPr>
      <xdr:spPr>
        <a:xfrm>
          <a:off x="13089890" y="17967779"/>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72934</xdr:rowOff>
    </xdr:from>
    <xdr:to>
      <xdr:col>81</xdr:col>
      <xdr:colOff>50800</xdr:colOff>
      <xdr:row>105</xdr:row>
      <xdr:rowOff>12519</xdr:rowOff>
    </xdr:to>
    <xdr:cxnSp macro="">
      <xdr:nvCxnSpPr>
        <xdr:cNvPr id="888" name="直線コネクタ 887">
          <a:extLst>
            <a:ext uri="{FF2B5EF4-FFF2-40B4-BE49-F238E27FC236}">
              <a16:creationId xmlns:a16="http://schemas.microsoft.com/office/drawing/2014/main" id="{36ECCCB0-A524-4A80-ADF9-C329E8E93FD2}"/>
            </a:ext>
          </a:extLst>
        </xdr:cNvPr>
        <xdr:cNvCxnSpPr/>
      </xdr:nvCxnSpPr>
      <xdr:spPr>
        <a:xfrm flipV="1">
          <a:off x="13144500" y="17903734"/>
          <a:ext cx="797560" cy="114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93980</xdr:rowOff>
    </xdr:from>
    <xdr:to>
      <xdr:col>72</xdr:col>
      <xdr:colOff>38100</xdr:colOff>
      <xdr:row>105</xdr:row>
      <xdr:rowOff>24130</xdr:rowOff>
    </xdr:to>
    <xdr:sp macro="" textlink="">
      <xdr:nvSpPr>
        <xdr:cNvPr id="889" name="楕円 888">
          <a:extLst>
            <a:ext uri="{FF2B5EF4-FFF2-40B4-BE49-F238E27FC236}">
              <a16:creationId xmlns:a16="http://schemas.microsoft.com/office/drawing/2014/main" id="{1715B639-6E38-4BD0-9DBD-1C35436139F2}"/>
            </a:ext>
          </a:extLst>
        </xdr:cNvPr>
        <xdr:cNvSpPr/>
      </xdr:nvSpPr>
      <xdr:spPr>
        <a:xfrm>
          <a:off x="12303760" y="1792859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144780</xdr:rowOff>
    </xdr:from>
    <xdr:to>
      <xdr:col>76</xdr:col>
      <xdr:colOff>114300</xdr:colOff>
      <xdr:row>105</xdr:row>
      <xdr:rowOff>12519</xdr:rowOff>
    </xdr:to>
    <xdr:cxnSp macro="">
      <xdr:nvCxnSpPr>
        <xdr:cNvPr id="890" name="直線コネクタ 889">
          <a:extLst>
            <a:ext uri="{FF2B5EF4-FFF2-40B4-BE49-F238E27FC236}">
              <a16:creationId xmlns:a16="http://schemas.microsoft.com/office/drawing/2014/main" id="{88B8E5EB-F55E-460C-B726-4BAB2C1D1D74}"/>
            </a:ext>
          </a:extLst>
        </xdr:cNvPr>
        <xdr:cNvCxnSpPr/>
      </xdr:nvCxnSpPr>
      <xdr:spPr>
        <a:xfrm>
          <a:off x="12346940" y="17973675"/>
          <a:ext cx="797560" cy="4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41729</xdr:rowOff>
    </xdr:from>
    <xdr:to>
      <xdr:col>67</xdr:col>
      <xdr:colOff>101600</xdr:colOff>
      <xdr:row>104</xdr:row>
      <xdr:rowOff>143329</xdr:rowOff>
    </xdr:to>
    <xdr:sp macro="" textlink="">
      <xdr:nvSpPr>
        <xdr:cNvPr id="891" name="楕円 890">
          <a:extLst>
            <a:ext uri="{FF2B5EF4-FFF2-40B4-BE49-F238E27FC236}">
              <a16:creationId xmlns:a16="http://schemas.microsoft.com/office/drawing/2014/main" id="{3D1B57B1-36EF-44DF-96F8-3CC8B2C33B14}"/>
            </a:ext>
          </a:extLst>
        </xdr:cNvPr>
        <xdr:cNvSpPr/>
      </xdr:nvSpPr>
      <xdr:spPr>
        <a:xfrm>
          <a:off x="11487150" y="17872529"/>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92529</xdr:rowOff>
    </xdr:from>
    <xdr:to>
      <xdr:col>71</xdr:col>
      <xdr:colOff>177800</xdr:colOff>
      <xdr:row>104</xdr:row>
      <xdr:rowOff>144780</xdr:rowOff>
    </xdr:to>
    <xdr:cxnSp macro="">
      <xdr:nvCxnSpPr>
        <xdr:cNvPr id="892" name="直線コネクタ 891">
          <a:extLst>
            <a:ext uri="{FF2B5EF4-FFF2-40B4-BE49-F238E27FC236}">
              <a16:creationId xmlns:a16="http://schemas.microsoft.com/office/drawing/2014/main" id="{7E0C6244-8217-4705-84FB-D305A674CBB5}"/>
            </a:ext>
          </a:extLst>
        </xdr:cNvPr>
        <xdr:cNvCxnSpPr/>
      </xdr:nvCxnSpPr>
      <xdr:spPr>
        <a:xfrm>
          <a:off x="11541760" y="17927139"/>
          <a:ext cx="805180" cy="4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68415</xdr:rowOff>
    </xdr:from>
    <xdr:ext cx="405111" cy="259045"/>
    <xdr:sp macro="" textlink="">
      <xdr:nvSpPr>
        <xdr:cNvPr id="893" name="n_1aveValue【庁舎】&#10;有形固定資産減価償却率">
          <a:extLst>
            <a:ext uri="{FF2B5EF4-FFF2-40B4-BE49-F238E27FC236}">
              <a16:creationId xmlns:a16="http://schemas.microsoft.com/office/drawing/2014/main" id="{3604FBFF-ED27-4313-A9A5-E61319CB993C}"/>
            </a:ext>
          </a:extLst>
        </xdr:cNvPr>
        <xdr:cNvSpPr txBox="1"/>
      </xdr:nvSpPr>
      <xdr:spPr>
        <a:xfrm>
          <a:off x="13738234" y="17554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123933</xdr:rowOff>
    </xdr:from>
    <xdr:ext cx="405111" cy="259045"/>
    <xdr:sp macro="" textlink="">
      <xdr:nvSpPr>
        <xdr:cNvPr id="894" name="n_2aveValue【庁舎】&#10;有形固定資産減価償却率">
          <a:extLst>
            <a:ext uri="{FF2B5EF4-FFF2-40B4-BE49-F238E27FC236}">
              <a16:creationId xmlns:a16="http://schemas.microsoft.com/office/drawing/2014/main" id="{839CF0FE-D996-4954-82E6-CCF8F4E34A57}"/>
            </a:ext>
          </a:extLst>
        </xdr:cNvPr>
        <xdr:cNvSpPr txBox="1"/>
      </xdr:nvSpPr>
      <xdr:spPr>
        <a:xfrm>
          <a:off x="12957184" y="17613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109238</xdr:rowOff>
    </xdr:from>
    <xdr:ext cx="405111" cy="259045"/>
    <xdr:sp macro="" textlink="">
      <xdr:nvSpPr>
        <xdr:cNvPr id="895" name="n_3aveValue【庁舎】&#10;有形固定資産減価償却率">
          <a:extLst>
            <a:ext uri="{FF2B5EF4-FFF2-40B4-BE49-F238E27FC236}">
              <a16:creationId xmlns:a16="http://schemas.microsoft.com/office/drawing/2014/main" id="{F5DF4C69-A039-41F9-935F-4B67086AB0C2}"/>
            </a:ext>
          </a:extLst>
        </xdr:cNvPr>
        <xdr:cNvSpPr txBox="1"/>
      </xdr:nvSpPr>
      <xdr:spPr>
        <a:xfrm>
          <a:off x="12171054" y="17595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42290</xdr:rowOff>
    </xdr:from>
    <xdr:ext cx="405111" cy="259045"/>
    <xdr:sp macro="" textlink="">
      <xdr:nvSpPr>
        <xdr:cNvPr id="896" name="n_4aveValue【庁舎】&#10;有形固定資産減価償却率">
          <a:extLst>
            <a:ext uri="{FF2B5EF4-FFF2-40B4-BE49-F238E27FC236}">
              <a16:creationId xmlns:a16="http://schemas.microsoft.com/office/drawing/2014/main" id="{73F372CE-EB0A-4D8B-9009-152EC593C46B}"/>
            </a:ext>
          </a:extLst>
        </xdr:cNvPr>
        <xdr:cNvSpPr txBox="1"/>
      </xdr:nvSpPr>
      <xdr:spPr>
        <a:xfrm>
          <a:off x="11354444" y="17532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114861</xdr:rowOff>
    </xdr:from>
    <xdr:ext cx="405111" cy="259045"/>
    <xdr:sp macro="" textlink="">
      <xdr:nvSpPr>
        <xdr:cNvPr id="897" name="n_1mainValue【庁舎】&#10;有形固定資産減価償却率">
          <a:extLst>
            <a:ext uri="{FF2B5EF4-FFF2-40B4-BE49-F238E27FC236}">
              <a16:creationId xmlns:a16="http://schemas.microsoft.com/office/drawing/2014/main" id="{3FAB563C-B0EE-4D53-9150-0D4C4B15AD12}"/>
            </a:ext>
          </a:extLst>
        </xdr:cNvPr>
        <xdr:cNvSpPr txBox="1"/>
      </xdr:nvSpPr>
      <xdr:spPr>
        <a:xfrm>
          <a:off x="13738234" y="1794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54446</xdr:rowOff>
    </xdr:from>
    <xdr:ext cx="405111" cy="259045"/>
    <xdr:sp macro="" textlink="">
      <xdr:nvSpPr>
        <xdr:cNvPr id="898" name="n_2mainValue【庁舎】&#10;有形固定資産減価償却率">
          <a:extLst>
            <a:ext uri="{FF2B5EF4-FFF2-40B4-BE49-F238E27FC236}">
              <a16:creationId xmlns:a16="http://schemas.microsoft.com/office/drawing/2014/main" id="{4755082C-D534-4169-BCB7-4ECEE2755F2D}"/>
            </a:ext>
          </a:extLst>
        </xdr:cNvPr>
        <xdr:cNvSpPr txBox="1"/>
      </xdr:nvSpPr>
      <xdr:spPr>
        <a:xfrm>
          <a:off x="12957184" y="180605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15257</xdr:rowOff>
    </xdr:from>
    <xdr:ext cx="405111" cy="259045"/>
    <xdr:sp macro="" textlink="">
      <xdr:nvSpPr>
        <xdr:cNvPr id="899" name="n_3mainValue【庁舎】&#10;有形固定資産減価償却率">
          <a:extLst>
            <a:ext uri="{FF2B5EF4-FFF2-40B4-BE49-F238E27FC236}">
              <a16:creationId xmlns:a16="http://schemas.microsoft.com/office/drawing/2014/main" id="{8B5F3557-E15A-417B-9CA5-F1D2364A7F1C}"/>
            </a:ext>
          </a:extLst>
        </xdr:cNvPr>
        <xdr:cNvSpPr txBox="1"/>
      </xdr:nvSpPr>
      <xdr:spPr>
        <a:xfrm>
          <a:off x="12171054" y="1802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134456</xdr:rowOff>
    </xdr:from>
    <xdr:ext cx="405111" cy="259045"/>
    <xdr:sp macro="" textlink="">
      <xdr:nvSpPr>
        <xdr:cNvPr id="900" name="n_4mainValue【庁舎】&#10;有形固定資産減価償却率">
          <a:extLst>
            <a:ext uri="{FF2B5EF4-FFF2-40B4-BE49-F238E27FC236}">
              <a16:creationId xmlns:a16="http://schemas.microsoft.com/office/drawing/2014/main" id="{3339736A-1879-4098-81FB-6DF05741B73F}"/>
            </a:ext>
          </a:extLst>
        </xdr:cNvPr>
        <xdr:cNvSpPr txBox="1"/>
      </xdr:nvSpPr>
      <xdr:spPr>
        <a:xfrm>
          <a:off x="11354444" y="17961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1" name="正方形/長方形 900">
          <a:extLst>
            <a:ext uri="{FF2B5EF4-FFF2-40B4-BE49-F238E27FC236}">
              <a16:creationId xmlns:a16="http://schemas.microsoft.com/office/drawing/2014/main" id="{D1FCEC4D-7682-460F-A15F-23DE71901E32}"/>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2" name="正方形/長方形 901">
          <a:extLst>
            <a:ext uri="{FF2B5EF4-FFF2-40B4-BE49-F238E27FC236}">
              <a16:creationId xmlns:a16="http://schemas.microsoft.com/office/drawing/2014/main" id="{C1F30974-9396-436B-B3C2-0F3B9735FF6D}"/>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3" name="正方形/長方形 902">
          <a:extLst>
            <a:ext uri="{FF2B5EF4-FFF2-40B4-BE49-F238E27FC236}">
              <a16:creationId xmlns:a16="http://schemas.microsoft.com/office/drawing/2014/main" id="{C4F5F0BA-4F2C-44EE-8DCF-5FD7757619BF}"/>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4" name="正方形/長方形 903">
          <a:extLst>
            <a:ext uri="{FF2B5EF4-FFF2-40B4-BE49-F238E27FC236}">
              <a16:creationId xmlns:a16="http://schemas.microsoft.com/office/drawing/2014/main" id="{5FBDF1DD-B30E-427C-BE02-F0912219998A}"/>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5" name="正方形/長方形 904">
          <a:extLst>
            <a:ext uri="{FF2B5EF4-FFF2-40B4-BE49-F238E27FC236}">
              <a16:creationId xmlns:a16="http://schemas.microsoft.com/office/drawing/2014/main" id="{B42BB2C5-F5D0-496D-84C5-42F3DAD98C5D}"/>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6" name="正方形/長方形 905">
          <a:extLst>
            <a:ext uri="{FF2B5EF4-FFF2-40B4-BE49-F238E27FC236}">
              <a16:creationId xmlns:a16="http://schemas.microsoft.com/office/drawing/2014/main" id="{E2070260-4547-40CE-A6F8-CFAB91D5E197}"/>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7" name="正方形/長方形 906">
          <a:extLst>
            <a:ext uri="{FF2B5EF4-FFF2-40B4-BE49-F238E27FC236}">
              <a16:creationId xmlns:a16="http://schemas.microsoft.com/office/drawing/2014/main" id="{15FD7BAF-DFED-420C-AA1D-C1F6EB67C753}"/>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8" name="正方形/長方形 907">
          <a:extLst>
            <a:ext uri="{FF2B5EF4-FFF2-40B4-BE49-F238E27FC236}">
              <a16:creationId xmlns:a16="http://schemas.microsoft.com/office/drawing/2014/main" id="{92555B9A-6FD0-40D5-8D98-74AE3373D999}"/>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9" name="テキスト ボックス 908">
          <a:extLst>
            <a:ext uri="{FF2B5EF4-FFF2-40B4-BE49-F238E27FC236}">
              <a16:creationId xmlns:a16="http://schemas.microsoft.com/office/drawing/2014/main" id="{2F8A1A73-966C-4B6B-9EC6-19B61A8EDDF2}"/>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0" name="直線コネクタ 909">
          <a:extLst>
            <a:ext uri="{FF2B5EF4-FFF2-40B4-BE49-F238E27FC236}">
              <a16:creationId xmlns:a16="http://schemas.microsoft.com/office/drawing/2014/main" id="{6BDBBA57-E6BF-414B-A443-8D82FEFEAA8B}"/>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11" name="直線コネクタ 910">
          <a:extLst>
            <a:ext uri="{FF2B5EF4-FFF2-40B4-BE49-F238E27FC236}">
              <a16:creationId xmlns:a16="http://schemas.microsoft.com/office/drawing/2014/main" id="{03607706-B3FE-4017-9142-5F93DB13C0C5}"/>
            </a:ext>
          </a:extLst>
        </xdr:cNvPr>
        <xdr:cNvCxnSpPr/>
      </xdr:nvCxnSpPr>
      <xdr:spPr>
        <a:xfrm>
          <a:off x="1645920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2" name="テキスト ボックス 911">
          <a:extLst>
            <a:ext uri="{FF2B5EF4-FFF2-40B4-BE49-F238E27FC236}">
              <a16:creationId xmlns:a16="http://schemas.microsoft.com/office/drawing/2014/main" id="{277FF5D7-32AE-41DD-8D05-92227F3E869D}"/>
            </a:ext>
          </a:extLst>
        </xdr:cNvPr>
        <xdr:cNvSpPr txBox="1"/>
      </xdr:nvSpPr>
      <xdr:spPr>
        <a:xfrm>
          <a:off x="16047266"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3" name="直線コネクタ 912">
          <a:extLst>
            <a:ext uri="{FF2B5EF4-FFF2-40B4-BE49-F238E27FC236}">
              <a16:creationId xmlns:a16="http://schemas.microsoft.com/office/drawing/2014/main" id="{CB0D0C86-DD74-464D-8BB4-738D9D49D6F3}"/>
            </a:ext>
          </a:extLst>
        </xdr:cNvPr>
        <xdr:cNvCxnSpPr/>
      </xdr:nvCxnSpPr>
      <xdr:spPr>
        <a:xfrm>
          <a:off x="1645920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4" name="テキスト ボックス 913">
          <a:extLst>
            <a:ext uri="{FF2B5EF4-FFF2-40B4-BE49-F238E27FC236}">
              <a16:creationId xmlns:a16="http://schemas.microsoft.com/office/drawing/2014/main" id="{F399F9A8-30D0-465F-9A4E-74D68CD87B36}"/>
            </a:ext>
          </a:extLst>
        </xdr:cNvPr>
        <xdr:cNvSpPr txBox="1"/>
      </xdr:nvSpPr>
      <xdr:spPr>
        <a:xfrm>
          <a:off x="16047266" y="1814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5" name="直線コネクタ 914">
          <a:extLst>
            <a:ext uri="{FF2B5EF4-FFF2-40B4-BE49-F238E27FC236}">
              <a16:creationId xmlns:a16="http://schemas.microsoft.com/office/drawing/2014/main" id="{F74E6B72-3B62-4B06-A354-433E26C428BD}"/>
            </a:ext>
          </a:extLst>
        </xdr:cNvPr>
        <xdr:cNvCxnSpPr/>
      </xdr:nvCxnSpPr>
      <xdr:spPr>
        <a:xfrm>
          <a:off x="1645920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6" name="テキスト ボックス 915">
          <a:extLst>
            <a:ext uri="{FF2B5EF4-FFF2-40B4-BE49-F238E27FC236}">
              <a16:creationId xmlns:a16="http://schemas.microsoft.com/office/drawing/2014/main" id="{E4337F56-EBDE-444B-8536-6ACFB5662DC8}"/>
            </a:ext>
          </a:extLst>
        </xdr:cNvPr>
        <xdr:cNvSpPr txBox="1"/>
      </xdr:nvSpPr>
      <xdr:spPr>
        <a:xfrm>
          <a:off x="16047266" y="1776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7" name="直線コネクタ 916">
          <a:extLst>
            <a:ext uri="{FF2B5EF4-FFF2-40B4-BE49-F238E27FC236}">
              <a16:creationId xmlns:a16="http://schemas.microsoft.com/office/drawing/2014/main" id="{8A685691-19ED-4E75-B6AF-B26A18A365BA}"/>
            </a:ext>
          </a:extLst>
        </xdr:cNvPr>
        <xdr:cNvCxnSpPr/>
      </xdr:nvCxnSpPr>
      <xdr:spPr>
        <a:xfrm>
          <a:off x="1645920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8" name="テキスト ボックス 917">
          <a:extLst>
            <a:ext uri="{FF2B5EF4-FFF2-40B4-BE49-F238E27FC236}">
              <a16:creationId xmlns:a16="http://schemas.microsoft.com/office/drawing/2014/main" id="{95917900-0B28-462E-B98F-D14782C1838E}"/>
            </a:ext>
          </a:extLst>
        </xdr:cNvPr>
        <xdr:cNvSpPr txBox="1"/>
      </xdr:nvSpPr>
      <xdr:spPr>
        <a:xfrm>
          <a:off x="16047266" y="1738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9" name="直線コネクタ 918">
          <a:extLst>
            <a:ext uri="{FF2B5EF4-FFF2-40B4-BE49-F238E27FC236}">
              <a16:creationId xmlns:a16="http://schemas.microsoft.com/office/drawing/2014/main" id="{BAB330C6-6A90-4D57-B61A-E2BDD6BFA964}"/>
            </a:ext>
          </a:extLst>
        </xdr:cNvPr>
        <xdr:cNvCxnSpPr/>
      </xdr:nvCxnSpPr>
      <xdr:spPr>
        <a:xfrm>
          <a:off x="1645920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20" name="テキスト ボックス 919">
          <a:extLst>
            <a:ext uri="{FF2B5EF4-FFF2-40B4-BE49-F238E27FC236}">
              <a16:creationId xmlns:a16="http://schemas.microsoft.com/office/drawing/2014/main" id="{F4EC4E15-B995-49E2-8048-A4537EF08D68}"/>
            </a:ext>
          </a:extLst>
        </xdr:cNvPr>
        <xdr:cNvSpPr txBox="1"/>
      </xdr:nvSpPr>
      <xdr:spPr>
        <a:xfrm>
          <a:off x="16047266" y="17000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1" name="直線コネクタ 920">
          <a:extLst>
            <a:ext uri="{FF2B5EF4-FFF2-40B4-BE49-F238E27FC236}">
              <a16:creationId xmlns:a16="http://schemas.microsoft.com/office/drawing/2014/main" id="{88F4BBE2-414C-4C29-9168-C960A5307C93}"/>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2" name="テキスト ボックス 921">
          <a:extLst>
            <a:ext uri="{FF2B5EF4-FFF2-40B4-BE49-F238E27FC236}">
              <a16:creationId xmlns:a16="http://schemas.microsoft.com/office/drawing/2014/main" id="{834F56CC-60BC-405B-A8E7-193A570EEAD6}"/>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3" name="【庁舎】&#10;一人当たり面積グラフ枠">
          <a:extLst>
            <a:ext uri="{FF2B5EF4-FFF2-40B4-BE49-F238E27FC236}">
              <a16:creationId xmlns:a16="http://schemas.microsoft.com/office/drawing/2014/main" id="{9CADDD99-D4E3-454B-A4C0-155F290FD17D}"/>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60961</xdr:rowOff>
    </xdr:from>
    <xdr:to>
      <xdr:col>116</xdr:col>
      <xdr:colOff>62864</xdr:colOff>
      <xdr:row>107</xdr:row>
      <xdr:rowOff>91439</xdr:rowOff>
    </xdr:to>
    <xdr:cxnSp macro="">
      <xdr:nvCxnSpPr>
        <xdr:cNvPr id="924" name="直線コネクタ 923">
          <a:extLst>
            <a:ext uri="{FF2B5EF4-FFF2-40B4-BE49-F238E27FC236}">
              <a16:creationId xmlns:a16="http://schemas.microsoft.com/office/drawing/2014/main" id="{BA2762BD-367C-4A7B-B986-65946A22A84C}"/>
            </a:ext>
          </a:extLst>
        </xdr:cNvPr>
        <xdr:cNvCxnSpPr/>
      </xdr:nvCxnSpPr>
      <xdr:spPr>
        <a:xfrm flipV="1">
          <a:off x="19947254" y="17373601"/>
          <a:ext cx="0" cy="1066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95266</xdr:rowOff>
    </xdr:from>
    <xdr:ext cx="469744" cy="259045"/>
    <xdr:sp macro="" textlink="">
      <xdr:nvSpPr>
        <xdr:cNvPr id="925" name="【庁舎】&#10;一人当たり面積最小値テキスト">
          <a:extLst>
            <a:ext uri="{FF2B5EF4-FFF2-40B4-BE49-F238E27FC236}">
              <a16:creationId xmlns:a16="http://schemas.microsoft.com/office/drawing/2014/main" id="{EF7D0D63-1696-4D7B-B927-DEB169E4F61B}"/>
            </a:ext>
          </a:extLst>
        </xdr:cNvPr>
        <xdr:cNvSpPr txBox="1"/>
      </xdr:nvSpPr>
      <xdr:spPr>
        <a:xfrm>
          <a:off x="19985990" y="18436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91439</xdr:rowOff>
    </xdr:from>
    <xdr:to>
      <xdr:col>116</xdr:col>
      <xdr:colOff>152400</xdr:colOff>
      <xdr:row>107</xdr:row>
      <xdr:rowOff>91439</xdr:rowOff>
    </xdr:to>
    <xdr:cxnSp macro="">
      <xdr:nvCxnSpPr>
        <xdr:cNvPr id="926" name="直線コネクタ 925">
          <a:extLst>
            <a:ext uri="{FF2B5EF4-FFF2-40B4-BE49-F238E27FC236}">
              <a16:creationId xmlns:a16="http://schemas.microsoft.com/office/drawing/2014/main" id="{A8DC952A-5FA4-4C4A-964C-1B23C193B54F}"/>
            </a:ext>
          </a:extLst>
        </xdr:cNvPr>
        <xdr:cNvCxnSpPr/>
      </xdr:nvCxnSpPr>
      <xdr:spPr>
        <a:xfrm>
          <a:off x="19885660" y="184403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7638</xdr:rowOff>
    </xdr:from>
    <xdr:ext cx="469744" cy="259045"/>
    <xdr:sp macro="" textlink="">
      <xdr:nvSpPr>
        <xdr:cNvPr id="927" name="【庁舎】&#10;一人当たり面積最大値テキスト">
          <a:extLst>
            <a:ext uri="{FF2B5EF4-FFF2-40B4-BE49-F238E27FC236}">
              <a16:creationId xmlns:a16="http://schemas.microsoft.com/office/drawing/2014/main" id="{7FDCD6AD-7DD9-4180-8EB0-9D9FF1BC2035}"/>
            </a:ext>
          </a:extLst>
        </xdr:cNvPr>
        <xdr:cNvSpPr txBox="1"/>
      </xdr:nvSpPr>
      <xdr:spPr>
        <a:xfrm>
          <a:off x="19985990" y="1715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60961</xdr:rowOff>
    </xdr:from>
    <xdr:to>
      <xdr:col>116</xdr:col>
      <xdr:colOff>152400</xdr:colOff>
      <xdr:row>101</xdr:row>
      <xdr:rowOff>60961</xdr:rowOff>
    </xdr:to>
    <xdr:cxnSp macro="">
      <xdr:nvCxnSpPr>
        <xdr:cNvPr id="928" name="直線コネクタ 927">
          <a:extLst>
            <a:ext uri="{FF2B5EF4-FFF2-40B4-BE49-F238E27FC236}">
              <a16:creationId xmlns:a16="http://schemas.microsoft.com/office/drawing/2014/main" id="{01C4E9DA-EE6A-4222-A102-91690D5BD8BF}"/>
            </a:ext>
          </a:extLst>
        </xdr:cNvPr>
        <xdr:cNvCxnSpPr/>
      </xdr:nvCxnSpPr>
      <xdr:spPr>
        <a:xfrm>
          <a:off x="19885660" y="173736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109238</xdr:rowOff>
    </xdr:from>
    <xdr:ext cx="469744" cy="259045"/>
    <xdr:sp macro="" textlink="">
      <xdr:nvSpPr>
        <xdr:cNvPr id="929" name="【庁舎】&#10;一人当たり面積平均値テキスト">
          <a:extLst>
            <a:ext uri="{FF2B5EF4-FFF2-40B4-BE49-F238E27FC236}">
              <a16:creationId xmlns:a16="http://schemas.microsoft.com/office/drawing/2014/main" id="{81ED5996-90B8-41EF-BA88-637553CF7F64}"/>
            </a:ext>
          </a:extLst>
        </xdr:cNvPr>
        <xdr:cNvSpPr txBox="1"/>
      </xdr:nvSpPr>
      <xdr:spPr>
        <a:xfrm>
          <a:off x="19985990" y="179381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86361</xdr:rowOff>
    </xdr:from>
    <xdr:to>
      <xdr:col>116</xdr:col>
      <xdr:colOff>114300</xdr:colOff>
      <xdr:row>106</xdr:row>
      <xdr:rowOff>16511</xdr:rowOff>
    </xdr:to>
    <xdr:sp macro="" textlink="">
      <xdr:nvSpPr>
        <xdr:cNvPr id="930" name="フローチャート: 判断 929">
          <a:extLst>
            <a:ext uri="{FF2B5EF4-FFF2-40B4-BE49-F238E27FC236}">
              <a16:creationId xmlns:a16="http://schemas.microsoft.com/office/drawing/2014/main" id="{F85A2C40-72A5-439D-ACB7-3C4E258F7DD7}"/>
            </a:ext>
          </a:extLst>
        </xdr:cNvPr>
        <xdr:cNvSpPr/>
      </xdr:nvSpPr>
      <xdr:spPr>
        <a:xfrm>
          <a:off x="19904710" y="1809051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86361</xdr:rowOff>
    </xdr:from>
    <xdr:to>
      <xdr:col>112</xdr:col>
      <xdr:colOff>38100</xdr:colOff>
      <xdr:row>106</xdr:row>
      <xdr:rowOff>16511</xdr:rowOff>
    </xdr:to>
    <xdr:sp macro="" textlink="">
      <xdr:nvSpPr>
        <xdr:cNvPr id="931" name="フローチャート: 判断 930">
          <a:extLst>
            <a:ext uri="{FF2B5EF4-FFF2-40B4-BE49-F238E27FC236}">
              <a16:creationId xmlns:a16="http://schemas.microsoft.com/office/drawing/2014/main" id="{8247E5BB-0338-4AB2-960A-F15D73213054}"/>
            </a:ext>
          </a:extLst>
        </xdr:cNvPr>
        <xdr:cNvSpPr/>
      </xdr:nvSpPr>
      <xdr:spPr>
        <a:xfrm>
          <a:off x="19161760" y="1809051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124461</xdr:rowOff>
    </xdr:from>
    <xdr:to>
      <xdr:col>107</xdr:col>
      <xdr:colOff>101600</xdr:colOff>
      <xdr:row>106</xdr:row>
      <xdr:rowOff>54611</xdr:rowOff>
    </xdr:to>
    <xdr:sp macro="" textlink="">
      <xdr:nvSpPr>
        <xdr:cNvPr id="932" name="フローチャート: 判断 931">
          <a:extLst>
            <a:ext uri="{FF2B5EF4-FFF2-40B4-BE49-F238E27FC236}">
              <a16:creationId xmlns:a16="http://schemas.microsoft.com/office/drawing/2014/main" id="{88ABF49C-0F1E-48EC-A98E-AB175C2EF76C}"/>
            </a:ext>
          </a:extLst>
        </xdr:cNvPr>
        <xdr:cNvSpPr/>
      </xdr:nvSpPr>
      <xdr:spPr>
        <a:xfrm>
          <a:off x="18345150" y="1812861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105411</xdr:rowOff>
    </xdr:from>
    <xdr:to>
      <xdr:col>102</xdr:col>
      <xdr:colOff>165100</xdr:colOff>
      <xdr:row>106</xdr:row>
      <xdr:rowOff>35561</xdr:rowOff>
    </xdr:to>
    <xdr:sp macro="" textlink="">
      <xdr:nvSpPr>
        <xdr:cNvPr id="933" name="フローチャート: 判断 932">
          <a:extLst>
            <a:ext uri="{FF2B5EF4-FFF2-40B4-BE49-F238E27FC236}">
              <a16:creationId xmlns:a16="http://schemas.microsoft.com/office/drawing/2014/main" id="{DE255C47-7638-4734-BF35-8098C403F7DE}"/>
            </a:ext>
          </a:extLst>
        </xdr:cNvPr>
        <xdr:cNvSpPr/>
      </xdr:nvSpPr>
      <xdr:spPr>
        <a:xfrm>
          <a:off x="17547590" y="18105756"/>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90170</xdr:rowOff>
    </xdr:from>
    <xdr:to>
      <xdr:col>98</xdr:col>
      <xdr:colOff>38100</xdr:colOff>
      <xdr:row>106</xdr:row>
      <xdr:rowOff>20320</xdr:rowOff>
    </xdr:to>
    <xdr:sp macro="" textlink="">
      <xdr:nvSpPr>
        <xdr:cNvPr id="934" name="フローチャート: 判断 933">
          <a:extLst>
            <a:ext uri="{FF2B5EF4-FFF2-40B4-BE49-F238E27FC236}">
              <a16:creationId xmlns:a16="http://schemas.microsoft.com/office/drawing/2014/main" id="{E2797902-7D10-406D-803F-9068A5D40F40}"/>
            </a:ext>
          </a:extLst>
        </xdr:cNvPr>
        <xdr:cNvSpPr/>
      </xdr:nvSpPr>
      <xdr:spPr>
        <a:xfrm>
          <a:off x="16761460" y="1809623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D005AF76-D82D-4050-9E90-1E0A313B8FEE}"/>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6785166B-B8F7-45B3-AF28-093332A34809}"/>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B972E671-A505-4F57-BD4F-B03DCB04C9A2}"/>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102FCD87-ACD1-41A7-BE17-8EBA7FCDAFC8}"/>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48975A90-C8D7-4CAE-97AA-C8538FF98E06}"/>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25400</xdr:rowOff>
    </xdr:from>
    <xdr:to>
      <xdr:col>116</xdr:col>
      <xdr:colOff>114300</xdr:colOff>
      <xdr:row>107</xdr:row>
      <xdr:rowOff>127000</xdr:rowOff>
    </xdr:to>
    <xdr:sp macro="" textlink="">
      <xdr:nvSpPr>
        <xdr:cNvPr id="940" name="楕円 939">
          <a:extLst>
            <a:ext uri="{FF2B5EF4-FFF2-40B4-BE49-F238E27FC236}">
              <a16:creationId xmlns:a16="http://schemas.microsoft.com/office/drawing/2014/main" id="{A6BD1A24-14E0-4C78-B695-E888F2076AD9}"/>
            </a:ext>
          </a:extLst>
        </xdr:cNvPr>
        <xdr:cNvSpPr/>
      </xdr:nvSpPr>
      <xdr:spPr>
        <a:xfrm>
          <a:off x="19904710" y="18366740"/>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111777</xdr:rowOff>
    </xdr:from>
    <xdr:ext cx="469744" cy="259045"/>
    <xdr:sp macro="" textlink="">
      <xdr:nvSpPr>
        <xdr:cNvPr id="941" name="【庁舎】&#10;一人当たり面積該当値テキスト">
          <a:extLst>
            <a:ext uri="{FF2B5EF4-FFF2-40B4-BE49-F238E27FC236}">
              <a16:creationId xmlns:a16="http://schemas.microsoft.com/office/drawing/2014/main" id="{07BE903D-8920-4CD6-B81D-F6B7A401E808}"/>
            </a:ext>
          </a:extLst>
        </xdr:cNvPr>
        <xdr:cNvSpPr txBox="1"/>
      </xdr:nvSpPr>
      <xdr:spPr>
        <a:xfrm>
          <a:off x="19985990" y="1828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21589</xdr:rowOff>
    </xdr:from>
    <xdr:to>
      <xdr:col>112</xdr:col>
      <xdr:colOff>38100</xdr:colOff>
      <xdr:row>107</xdr:row>
      <xdr:rowOff>123189</xdr:rowOff>
    </xdr:to>
    <xdr:sp macro="" textlink="">
      <xdr:nvSpPr>
        <xdr:cNvPr id="942" name="楕円 941">
          <a:extLst>
            <a:ext uri="{FF2B5EF4-FFF2-40B4-BE49-F238E27FC236}">
              <a16:creationId xmlns:a16="http://schemas.microsoft.com/office/drawing/2014/main" id="{35941A48-EBCF-44A0-A830-D0311F0850AD}"/>
            </a:ext>
          </a:extLst>
        </xdr:cNvPr>
        <xdr:cNvSpPr/>
      </xdr:nvSpPr>
      <xdr:spPr>
        <a:xfrm>
          <a:off x="19161760" y="18362929"/>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72389</xdr:rowOff>
    </xdr:from>
    <xdr:to>
      <xdr:col>116</xdr:col>
      <xdr:colOff>63500</xdr:colOff>
      <xdr:row>107</xdr:row>
      <xdr:rowOff>76200</xdr:rowOff>
    </xdr:to>
    <xdr:cxnSp macro="">
      <xdr:nvCxnSpPr>
        <xdr:cNvPr id="943" name="直線コネクタ 942">
          <a:extLst>
            <a:ext uri="{FF2B5EF4-FFF2-40B4-BE49-F238E27FC236}">
              <a16:creationId xmlns:a16="http://schemas.microsoft.com/office/drawing/2014/main" id="{C1F3F79B-4BCD-48C0-B461-22B723833ED4}"/>
            </a:ext>
          </a:extLst>
        </xdr:cNvPr>
        <xdr:cNvCxnSpPr/>
      </xdr:nvCxnSpPr>
      <xdr:spPr>
        <a:xfrm>
          <a:off x="19204940" y="18415634"/>
          <a:ext cx="74295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13970</xdr:rowOff>
    </xdr:from>
    <xdr:to>
      <xdr:col>107</xdr:col>
      <xdr:colOff>101600</xdr:colOff>
      <xdr:row>107</xdr:row>
      <xdr:rowOff>115570</xdr:rowOff>
    </xdr:to>
    <xdr:sp macro="" textlink="">
      <xdr:nvSpPr>
        <xdr:cNvPr id="944" name="楕円 943">
          <a:extLst>
            <a:ext uri="{FF2B5EF4-FFF2-40B4-BE49-F238E27FC236}">
              <a16:creationId xmlns:a16="http://schemas.microsoft.com/office/drawing/2014/main" id="{67AC5F59-A48E-4972-B09B-FCD5CED32EC4}"/>
            </a:ext>
          </a:extLst>
        </xdr:cNvPr>
        <xdr:cNvSpPr/>
      </xdr:nvSpPr>
      <xdr:spPr>
        <a:xfrm>
          <a:off x="18345150" y="1836293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64770</xdr:rowOff>
    </xdr:from>
    <xdr:to>
      <xdr:col>111</xdr:col>
      <xdr:colOff>177800</xdr:colOff>
      <xdr:row>107</xdr:row>
      <xdr:rowOff>72389</xdr:rowOff>
    </xdr:to>
    <xdr:cxnSp macro="">
      <xdr:nvCxnSpPr>
        <xdr:cNvPr id="945" name="直線コネクタ 944">
          <a:extLst>
            <a:ext uri="{FF2B5EF4-FFF2-40B4-BE49-F238E27FC236}">
              <a16:creationId xmlns:a16="http://schemas.microsoft.com/office/drawing/2014/main" id="{28521458-6B18-4D81-858A-2311A93CD077}"/>
            </a:ext>
          </a:extLst>
        </xdr:cNvPr>
        <xdr:cNvCxnSpPr/>
      </xdr:nvCxnSpPr>
      <xdr:spPr>
        <a:xfrm>
          <a:off x="18399760" y="18408015"/>
          <a:ext cx="80518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6350</xdr:rowOff>
    </xdr:from>
    <xdr:to>
      <xdr:col>102</xdr:col>
      <xdr:colOff>165100</xdr:colOff>
      <xdr:row>107</xdr:row>
      <xdr:rowOff>107950</xdr:rowOff>
    </xdr:to>
    <xdr:sp macro="" textlink="">
      <xdr:nvSpPr>
        <xdr:cNvPr id="946" name="楕円 945">
          <a:extLst>
            <a:ext uri="{FF2B5EF4-FFF2-40B4-BE49-F238E27FC236}">
              <a16:creationId xmlns:a16="http://schemas.microsoft.com/office/drawing/2014/main" id="{27C15EE5-0352-4BFF-B2DA-20F3681357C7}"/>
            </a:ext>
          </a:extLst>
        </xdr:cNvPr>
        <xdr:cNvSpPr/>
      </xdr:nvSpPr>
      <xdr:spPr>
        <a:xfrm>
          <a:off x="17547590" y="18353405"/>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57150</xdr:rowOff>
    </xdr:from>
    <xdr:to>
      <xdr:col>107</xdr:col>
      <xdr:colOff>50800</xdr:colOff>
      <xdr:row>107</xdr:row>
      <xdr:rowOff>64770</xdr:rowOff>
    </xdr:to>
    <xdr:cxnSp macro="">
      <xdr:nvCxnSpPr>
        <xdr:cNvPr id="947" name="直線コネクタ 946">
          <a:extLst>
            <a:ext uri="{FF2B5EF4-FFF2-40B4-BE49-F238E27FC236}">
              <a16:creationId xmlns:a16="http://schemas.microsoft.com/office/drawing/2014/main" id="{B3E6DC80-C873-413E-B77F-FCB6C01774E0}"/>
            </a:ext>
          </a:extLst>
        </xdr:cNvPr>
        <xdr:cNvCxnSpPr/>
      </xdr:nvCxnSpPr>
      <xdr:spPr>
        <a:xfrm>
          <a:off x="17602200" y="18398490"/>
          <a:ext cx="79756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170180</xdr:rowOff>
    </xdr:from>
    <xdr:to>
      <xdr:col>98</xdr:col>
      <xdr:colOff>38100</xdr:colOff>
      <xdr:row>107</xdr:row>
      <xdr:rowOff>100330</xdr:rowOff>
    </xdr:to>
    <xdr:sp macro="" textlink="">
      <xdr:nvSpPr>
        <xdr:cNvPr id="948" name="楕円 947">
          <a:extLst>
            <a:ext uri="{FF2B5EF4-FFF2-40B4-BE49-F238E27FC236}">
              <a16:creationId xmlns:a16="http://schemas.microsoft.com/office/drawing/2014/main" id="{0DAF1086-D5AD-4117-99CE-3CB7CD6872F9}"/>
            </a:ext>
          </a:extLst>
        </xdr:cNvPr>
        <xdr:cNvSpPr/>
      </xdr:nvSpPr>
      <xdr:spPr>
        <a:xfrm>
          <a:off x="16761460" y="1834769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49530</xdr:rowOff>
    </xdr:from>
    <xdr:to>
      <xdr:col>102</xdr:col>
      <xdr:colOff>114300</xdr:colOff>
      <xdr:row>107</xdr:row>
      <xdr:rowOff>57150</xdr:rowOff>
    </xdr:to>
    <xdr:cxnSp macro="">
      <xdr:nvCxnSpPr>
        <xdr:cNvPr id="949" name="直線コネクタ 948">
          <a:extLst>
            <a:ext uri="{FF2B5EF4-FFF2-40B4-BE49-F238E27FC236}">
              <a16:creationId xmlns:a16="http://schemas.microsoft.com/office/drawing/2014/main" id="{0C88E780-2996-42ED-8E07-BBDD22516DB2}"/>
            </a:ext>
          </a:extLst>
        </xdr:cNvPr>
        <xdr:cNvCxnSpPr/>
      </xdr:nvCxnSpPr>
      <xdr:spPr>
        <a:xfrm>
          <a:off x="16804640" y="1839849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33038</xdr:rowOff>
    </xdr:from>
    <xdr:ext cx="469744" cy="259045"/>
    <xdr:sp macro="" textlink="">
      <xdr:nvSpPr>
        <xdr:cNvPr id="950" name="n_1aveValue【庁舎】&#10;一人当たり面積">
          <a:extLst>
            <a:ext uri="{FF2B5EF4-FFF2-40B4-BE49-F238E27FC236}">
              <a16:creationId xmlns:a16="http://schemas.microsoft.com/office/drawing/2014/main" id="{44918E5B-F159-48C8-8496-827712581460}"/>
            </a:ext>
          </a:extLst>
        </xdr:cNvPr>
        <xdr:cNvSpPr txBox="1"/>
      </xdr:nvSpPr>
      <xdr:spPr>
        <a:xfrm>
          <a:off x="18982132" y="17861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71138</xdr:rowOff>
    </xdr:from>
    <xdr:ext cx="469744" cy="259045"/>
    <xdr:sp macro="" textlink="">
      <xdr:nvSpPr>
        <xdr:cNvPr id="951" name="n_2aveValue【庁舎】&#10;一人当たり面積">
          <a:extLst>
            <a:ext uri="{FF2B5EF4-FFF2-40B4-BE49-F238E27FC236}">
              <a16:creationId xmlns:a16="http://schemas.microsoft.com/office/drawing/2014/main" id="{0C64946C-99CF-45C2-8C91-C998E0B95F99}"/>
            </a:ext>
          </a:extLst>
        </xdr:cNvPr>
        <xdr:cNvSpPr txBox="1"/>
      </xdr:nvSpPr>
      <xdr:spPr>
        <a:xfrm>
          <a:off x="18182032" y="17900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52088</xdr:rowOff>
    </xdr:from>
    <xdr:ext cx="469744" cy="259045"/>
    <xdr:sp macro="" textlink="">
      <xdr:nvSpPr>
        <xdr:cNvPr id="952" name="n_3aveValue【庁舎】&#10;一人当たり面積">
          <a:extLst>
            <a:ext uri="{FF2B5EF4-FFF2-40B4-BE49-F238E27FC236}">
              <a16:creationId xmlns:a16="http://schemas.microsoft.com/office/drawing/2014/main" id="{84184985-70C0-4C91-AD92-F8671C0012AD}"/>
            </a:ext>
          </a:extLst>
        </xdr:cNvPr>
        <xdr:cNvSpPr txBox="1"/>
      </xdr:nvSpPr>
      <xdr:spPr>
        <a:xfrm>
          <a:off x="17384472" y="17886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36847</xdr:rowOff>
    </xdr:from>
    <xdr:ext cx="469744" cy="259045"/>
    <xdr:sp macro="" textlink="">
      <xdr:nvSpPr>
        <xdr:cNvPr id="953" name="n_4aveValue【庁舎】&#10;一人当たり面積">
          <a:extLst>
            <a:ext uri="{FF2B5EF4-FFF2-40B4-BE49-F238E27FC236}">
              <a16:creationId xmlns:a16="http://schemas.microsoft.com/office/drawing/2014/main" id="{F6AE1D6C-35DF-44FF-9A10-E7F57D022A7E}"/>
            </a:ext>
          </a:extLst>
        </xdr:cNvPr>
        <xdr:cNvSpPr txBox="1"/>
      </xdr:nvSpPr>
      <xdr:spPr>
        <a:xfrm>
          <a:off x="16588817"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114316</xdr:rowOff>
    </xdr:from>
    <xdr:ext cx="469744" cy="259045"/>
    <xdr:sp macro="" textlink="">
      <xdr:nvSpPr>
        <xdr:cNvPr id="954" name="n_1mainValue【庁舎】&#10;一人当たり面積">
          <a:extLst>
            <a:ext uri="{FF2B5EF4-FFF2-40B4-BE49-F238E27FC236}">
              <a16:creationId xmlns:a16="http://schemas.microsoft.com/office/drawing/2014/main" id="{D9A5FDBE-0BA7-49A9-B610-0454EC276D73}"/>
            </a:ext>
          </a:extLst>
        </xdr:cNvPr>
        <xdr:cNvSpPr txBox="1"/>
      </xdr:nvSpPr>
      <xdr:spPr>
        <a:xfrm>
          <a:off x="18982132"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106697</xdr:rowOff>
    </xdr:from>
    <xdr:ext cx="469744" cy="259045"/>
    <xdr:sp macro="" textlink="">
      <xdr:nvSpPr>
        <xdr:cNvPr id="955" name="n_2mainValue【庁舎】&#10;一人当たり面積">
          <a:extLst>
            <a:ext uri="{FF2B5EF4-FFF2-40B4-BE49-F238E27FC236}">
              <a16:creationId xmlns:a16="http://schemas.microsoft.com/office/drawing/2014/main" id="{2D7FCAD5-ED06-4617-8BD2-C06AF5E1C23E}"/>
            </a:ext>
          </a:extLst>
        </xdr:cNvPr>
        <xdr:cNvSpPr txBox="1"/>
      </xdr:nvSpPr>
      <xdr:spPr>
        <a:xfrm>
          <a:off x="18182032" y="18449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99077</xdr:rowOff>
    </xdr:from>
    <xdr:ext cx="469744" cy="259045"/>
    <xdr:sp macro="" textlink="">
      <xdr:nvSpPr>
        <xdr:cNvPr id="956" name="n_3mainValue【庁舎】&#10;一人当たり面積">
          <a:extLst>
            <a:ext uri="{FF2B5EF4-FFF2-40B4-BE49-F238E27FC236}">
              <a16:creationId xmlns:a16="http://schemas.microsoft.com/office/drawing/2014/main" id="{EF5F1269-3091-4646-928A-FC326BDE98D7}"/>
            </a:ext>
          </a:extLst>
        </xdr:cNvPr>
        <xdr:cNvSpPr txBox="1"/>
      </xdr:nvSpPr>
      <xdr:spPr>
        <a:xfrm>
          <a:off x="17384472" y="1844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91457</xdr:rowOff>
    </xdr:from>
    <xdr:ext cx="469744" cy="259045"/>
    <xdr:sp macro="" textlink="">
      <xdr:nvSpPr>
        <xdr:cNvPr id="957" name="n_4mainValue【庁舎】&#10;一人当たり面積">
          <a:extLst>
            <a:ext uri="{FF2B5EF4-FFF2-40B4-BE49-F238E27FC236}">
              <a16:creationId xmlns:a16="http://schemas.microsoft.com/office/drawing/2014/main" id="{4EC2E19A-276C-464E-BDD9-CFB0D4C8D3DD}"/>
            </a:ext>
          </a:extLst>
        </xdr:cNvPr>
        <xdr:cNvSpPr txBox="1"/>
      </xdr:nvSpPr>
      <xdr:spPr>
        <a:xfrm>
          <a:off x="16588817" y="1844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8" name="正方形/長方形 957">
          <a:extLst>
            <a:ext uri="{FF2B5EF4-FFF2-40B4-BE49-F238E27FC236}">
              <a16:creationId xmlns:a16="http://schemas.microsoft.com/office/drawing/2014/main" id="{4D69BA7B-72F6-4E24-A663-B43795D31124}"/>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9" name="正方形/長方形 958">
          <a:extLst>
            <a:ext uri="{FF2B5EF4-FFF2-40B4-BE49-F238E27FC236}">
              <a16:creationId xmlns:a16="http://schemas.microsoft.com/office/drawing/2014/main" id="{F50FA34A-D5C7-413D-82AA-3131723B1AB4}"/>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0" name="テキスト ボックス 959">
          <a:extLst>
            <a:ext uri="{FF2B5EF4-FFF2-40B4-BE49-F238E27FC236}">
              <a16:creationId xmlns:a16="http://schemas.microsoft.com/office/drawing/2014/main" id="{89F31086-70FF-4246-B884-348EED9DB136}"/>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類似団体と比較して有形固定資産減価償却率が高くなっている施設は消防施設であり、低くなっている施設は体育館・プールと市民会館である。</a:t>
          </a:r>
        </a:p>
        <a:p>
          <a:r>
            <a:rPr kumimoji="1" lang="ja-JP" altLang="en-US" sz="1300">
              <a:latin typeface="ＭＳ Ｐゴシック" panose="020B0600070205080204" pitchFamily="50" charset="-128"/>
              <a:ea typeface="ＭＳ Ｐゴシック" panose="020B0600070205080204" pitchFamily="50" charset="-128"/>
            </a:rPr>
            <a:t>　消防施設については、平成２５年度に建替えを行った南消防署を除いた他施設は老朽化が進んでいるため、有形固定資産減価償却率が高くなっている。消防本部・中央消防署庁舎は昭和４９年に建設され老朽化が進んでいることと、当該施設が浸水想定区域内にあることから、令和６年度に移転を計画している。</a:t>
          </a:r>
        </a:p>
        <a:p>
          <a:r>
            <a:rPr kumimoji="1" lang="ja-JP" altLang="en-US" sz="1300">
              <a:latin typeface="ＭＳ Ｐゴシック" panose="020B0600070205080204" pitchFamily="50" charset="-128"/>
              <a:ea typeface="ＭＳ Ｐゴシック" panose="020B0600070205080204" pitchFamily="50" charset="-128"/>
            </a:rPr>
            <a:t>　体育館・プールについては、老朽化に伴い、平成２５年から平成２７年度にかけて市民総合体育館の建替えを行ったため、有形固定資産減価償却率が低くなっている。</a:t>
          </a:r>
        </a:p>
        <a:p>
          <a:r>
            <a:rPr kumimoji="1" lang="ja-JP" altLang="en-US" sz="1300">
              <a:latin typeface="ＭＳ Ｐゴシック" panose="020B0600070205080204" pitchFamily="50" charset="-128"/>
              <a:ea typeface="ＭＳ Ｐゴシック" panose="020B0600070205080204" pitchFamily="50" charset="-128"/>
            </a:rPr>
            <a:t>　市民会館については、昭和４４年に建設され老朽化が進んでいるが、令和元年度及び令和２年度に施設内のトイレ改修工事を行い施設整備に努めた結果、有形固定資産減価償却率は類似団体よりも低くなっている。今後は、平成３０年度に策定した個別施設計画に基づき、計画的に老朽化対策・長寿命化を図っていく。</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Dstfs02\01170_&#24066;&#30010;&#26449;&#35506;$\01_&#25152;&#23646;&#20840;&#20307;&#12501;&#12457;&#12523;&#12480;\5&#36001;&#25919;&#29677;\05fy\050_&#22320;&#26041;&#20844;&#20250;&#35336;\11%20&#20196;&#21644;&#65299;&#24180;&#24230;&#36001;&#25919;&#29366;&#27841;&#36039;&#26009;&#38598;&#12398;&#20316;&#25104;&#12395;&#12388;&#12356;&#12390;&#65288;&#12473;&#12488;&#12483;&#12463;&#24773;&#22577;&#65289;\05_&#24066;&#30010;&#26449;&#8594;&#30476;\&#12304;&#36001;&#25919;&#29366;&#27841;&#36039;&#26009;&#38598;&#12305;_122203_&#27969;&#23665;&#24066;_2021(2&#22238;&#30446;).xlsx" TargetMode="External"/><Relationship Id="rId1" Type="http://schemas.openxmlformats.org/officeDocument/2006/relationships/externalLinkPath" Target="/01_&#25152;&#23646;&#20840;&#20307;&#12501;&#12457;&#12523;&#12480;/5&#36001;&#25919;&#29677;/05fy/050_&#22320;&#26041;&#20844;&#20250;&#35336;/11%20&#20196;&#21644;&#65299;&#24180;&#24230;&#36001;&#25919;&#29366;&#27841;&#36039;&#26009;&#38598;&#12398;&#20316;&#25104;&#12395;&#12388;&#12356;&#12390;&#65288;&#12473;&#12488;&#12483;&#12463;&#24773;&#22577;&#65289;/05_&#24066;&#30010;&#26449;&#8594;&#30476;/&#12304;&#36001;&#25919;&#29366;&#27841;&#36039;&#26009;&#38598;&#12305;_122203_&#27969;&#23665;&#24066;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30.6</v>
          </cell>
          <cell r="BX51">
            <v>27.1</v>
          </cell>
          <cell r="CF51">
            <v>25.4</v>
          </cell>
          <cell r="CN51">
            <v>30.4</v>
          </cell>
          <cell r="CV51">
            <v>45.1</v>
          </cell>
        </row>
        <row r="53">
          <cell r="BP53">
            <v>45.5</v>
          </cell>
          <cell r="BX53">
            <v>45.8</v>
          </cell>
          <cell r="CF53">
            <v>40.200000000000003</v>
          </cell>
          <cell r="CN53">
            <v>48.6</v>
          </cell>
          <cell r="CV53">
            <v>47.6</v>
          </cell>
        </row>
        <row r="55">
          <cell r="AN55" t="str">
            <v>類似団体内平均値</v>
          </cell>
          <cell r="BP55">
            <v>17.399999999999999</v>
          </cell>
          <cell r="BX55">
            <v>12.1</v>
          </cell>
          <cell r="CF55">
            <v>11.2</v>
          </cell>
          <cell r="CN55">
            <v>7.1</v>
          </cell>
          <cell r="CV55">
            <v>5</v>
          </cell>
        </row>
        <row r="57">
          <cell r="BP57">
            <v>58.9</v>
          </cell>
          <cell r="BX57">
            <v>59.4</v>
          </cell>
          <cell r="CF57">
            <v>60.2</v>
          </cell>
          <cell r="CN57">
            <v>61</v>
          </cell>
          <cell r="CV57">
            <v>62.1</v>
          </cell>
        </row>
        <row r="72">
          <cell r="BP72" t="str">
            <v>H29</v>
          </cell>
          <cell r="BX72" t="str">
            <v>H30</v>
          </cell>
          <cell r="CF72" t="str">
            <v>R01</v>
          </cell>
          <cell r="CN72" t="str">
            <v>R02</v>
          </cell>
          <cell r="CV72" t="str">
            <v>R03</v>
          </cell>
        </row>
        <row r="73">
          <cell r="AN73" t="str">
            <v>当該団体値</v>
          </cell>
          <cell r="BP73">
            <v>30.6</v>
          </cell>
          <cell r="BX73">
            <v>27.1</v>
          </cell>
          <cell r="CF73">
            <v>25.4</v>
          </cell>
          <cell r="CN73">
            <v>30.4</v>
          </cell>
          <cell r="CV73">
            <v>45.1</v>
          </cell>
        </row>
        <row r="75">
          <cell r="BP75">
            <v>3.3</v>
          </cell>
          <cell r="BX75">
            <v>2.5</v>
          </cell>
          <cell r="CF75">
            <v>1.7</v>
          </cell>
          <cell r="CN75">
            <v>1</v>
          </cell>
          <cell r="CV75">
            <v>1.1000000000000001</v>
          </cell>
        </row>
        <row r="77">
          <cell r="AN77" t="str">
            <v>類似団体内平均値</v>
          </cell>
          <cell r="BP77">
            <v>17.399999999999999</v>
          </cell>
          <cell r="BX77">
            <v>12.1</v>
          </cell>
          <cell r="CF77">
            <v>11.2</v>
          </cell>
          <cell r="CN77">
            <v>7.1</v>
          </cell>
          <cell r="CV77">
            <v>5</v>
          </cell>
        </row>
        <row r="79">
          <cell r="BP79">
            <v>3.6</v>
          </cell>
          <cell r="BX79">
            <v>3.5</v>
          </cell>
          <cell r="CF79">
            <v>3.5</v>
          </cell>
          <cell r="CN79">
            <v>3.4</v>
          </cell>
          <cell r="CV79">
            <v>3.6</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O56"/>
  <sheetViews>
    <sheetView showGridLines="0" tabSelected="1" zoomScaleNormal="100" workbookViewId="0"/>
  </sheetViews>
  <sheetFormatPr defaultColWidth="0" defaultRowHeight="10.8" zeroHeight="1" x14ac:dyDescent="0.2"/>
  <cols>
    <col min="1" max="11" width="2.109375" style="171" customWidth="1"/>
    <col min="12" max="12" width="2.21875" style="171" customWidth="1"/>
    <col min="13" max="17" width="2.33203125" style="171" customWidth="1"/>
    <col min="18" max="119" width="2.109375" style="171" customWidth="1"/>
    <col min="120" max="16384" width="0" style="171" hidden="1"/>
  </cols>
  <sheetData>
    <row r="1" spans="1:119" ht="33" customHeight="1" x14ac:dyDescent="0.2">
      <c r="B1" s="365" t="s">
        <v>80</v>
      </c>
      <c r="C1" s="365"/>
      <c r="D1" s="365"/>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c r="AI1" s="365"/>
      <c r="AJ1" s="365"/>
      <c r="AK1" s="365"/>
      <c r="AL1" s="365"/>
      <c r="AM1" s="365"/>
      <c r="AN1" s="365"/>
      <c r="AO1" s="365"/>
      <c r="AP1" s="365"/>
      <c r="AQ1" s="365"/>
      <c r="AR1" s="365"/>
      <c r="AS1" s="365"/>
      <c r="AT1" s="365"/>
      <c r="AU1" s="365"/>
      <c r="AV1" s="365"/>
      <c r="AW1" s="365"/>
      <c r="AX1" s="365"/>
      <c r="AY1" s="365"/>
      <c r="AZ1" s="365"/>
      <c r="BA1" s="365"/>
      <c r="BB1" s="365"/>
      <c r="BC1" s="365"/>
      <c r="BD1" s="365"/>
      <c r="BE1" s="365"/>
      <c r="BF1" s="365"/>
      <c r="BG1" s="365"/>
      <c r="BH1" s="365"/>
      <c r="BI1" s="365"/>
      <c r="BJ1" s="365"/>
      <c r="BK1" s="365"/>
      <c r="BL1" s="365"/>
      <c r="BM1" s="365"/>
      <c r="BN1" s="365"/>
      <c r="BO1" s="365"/>
      <c r="BP1" s="365"/>
      <c r="BQ1" s="365"/>
      <c r="BR1" s="365"/>
      <c r="BS1" s="365"/>
      <c r="BT1" s="365"/>
      <c r="BU1" s="365"/>
      <c r="BV1" s="365"/>
      <c r="BW1" s="365"/>
      <c r="BX1" s="365"/>
      <c r="BY1" s="365"/>
      <c r="BZ1" s="365"/>
      <c r="CA1" s="365"/>
      <c r="CB1" s="365"/>
      <c r="CC1" s="365"/>
      <c r="CD1" s="365"/>
      <c r="CE1" s="365"/>
      <c r="CF1" s="365"/>
      <c r="CG1" s="365"/>
      <c r="CH1" s="365"/>
      <c r="CI1" s="365"/>
      <c r="CJ1" s="365"/>
      <c r="CK1" s="365"/>
      <c r="CL1" s="365"/>
      <c r="CM1" s="365"/>
      <c r="CN1" s="365"/>
      <c r="CO1" s="365"/>
      <c r="CP1" s="365"/>
      <c r="CQ1" s="365"/>
      <c r="CR1" s="365"/>
      <c r="CS1" s="365"/>
      <c r="CT1" s="365"/>
      <c r="CU1" s="365"/>
      <c r="CV1" s="365"/>
      <c r="CW1" s="365"/>
      <c r="CX1" s="365"/>
      <c r="CY1" s="365"/>
      <c r="CZ1" s="365"/>
      <c r="DA1" s="365"/>
      <c r="DB1" s="365"/>
      <c r="DC1" s="365"/>
      <c r="DD1" s="365"/>
      <c r="DE1" s="365"/>
      <c r="DF1" s="365"/>
      <c r="DG1" s="365"/>
      <c r="DH1" s="365"/>
      <c r="DI1" s="365"/>
      <c r="DJ1" s="172"/>
      <c r="DK1" s="172"/>
      <c r="DL1" s="172"/>
      <c r="DM1" s="172"/>
      <c r="DN1" s="172"/>
      <c r="DO1" s="172"/>
    </row>
    <row r="2" spans="1:119" ht="24" thickBot="1" x14ac:dyDescent="0.25">
      <c r="B2" s="173" t="s">
        <v>81</v>
      </c>
      <c r="C2" s="173"/>
      <c r="D2" s="174"/>
    </row>
    <row r="3" spans="1:119" ht="18.75" customHeight="1" thickBot="1" x14ac:dyDescent="0.25">
      <c r="A3" s="172"/>
      <c r="B3" s="366" t="s">
        <v>82</v>
      </c>
      <c r="C3" s="367"/>
      <c r="D3" s="367"/>
      <c r="E3" s="368"/>
      <c r="F3" s="368"/>
      <c r="G3" s="368"/>
      <c r="H3" s="368"/>
      <c r="I3" s="368"/>
      <c r="J3" s="368"/>
      <c r="K3" s="368"/>
      <c r="L3" s="368" t="s">
        <v>83</v>
      </c>
      <c r="M3" s="368"/>
      <c r="N3" s="368"/>
      <c r="O3" s="368"/>
      <c r="P3" s="368"/>
      <c r="Q3" s="368"/>
      <c r="R3" s="375"/>
      <c r="S3" s="375"/>
      <c r="T3" s="375"/>
      <c r="U3" s="375"/>
      <c r="V3" s="376"/>
      <c r="W3" s="350" t="s">
        <v>84</v>
      </c>
      <c r="X3" s="351"/>
      <c r="Y3" s="351"/>
      <c r="Z3" s="351"/>
      <c r="AA3" s="351"/>
      <c r="AB3" s="367"/>
      <c r="AC3" s="375" t="s">
        <v>85</v>
      </c>
      <c r="AD3" s="351"/>
      <c r="AE3" s="351"/>
      <c r="AF3" s="351"/>
      <c r="AG3" s="351"/>
      <c r="AH3" s="351"/>
      <c r="AI3" s="351"/>
      <c r="AJ3" s="351"/>
      <c r="AK3" s="351"/>
      <c r="AL3" s="352"/>
      <c r="AM3" s="350" t="s">
        <v>86</v>
      </c>
      <c r="AN3" s="351"/>
      <c r="AO3" s="351"/>
      <c r="AP3" s="351"/>
      <c r="AQ3" s="351"/>
      <c r="AR3" s="351"/>
      <c r="AS3" s="351"/>
      <c r="AT3" s="351"/>
      <c r="AU3" s="351"/>
      <c r="AV3" s="351"/>
      <c r="AW3" s="351"/>
      <c r="AX3" s="352"/>
      <c r="AY3" s="387" t="s">
        <v>1</v>
      </c>
      <c r="AZ3" s="388"/>
      <c r="BA3" s="388"/>
      <c r="BB3" s="388"/>
      <c r="BC3" s="388"/>
      <c r="BD3" s="388"/>
      <c r="BE3" s="388"/>
      <c r="BF3" s="388"/>
      <c r="BG3" s="388"/>
      <c r="BH3" s="388"/>
      <c r="BI3" s="388"/>
      <c r="BJ3" s="388"/>
      <c r="BK3" s="388"/>
      <c r="BL3" s="388"/>
      <c r="BM3" s="389"/>
      <c r="BN3" s="350" t="s">
        <v>87</v>
      </c>
      <c r="BO3" s="351"/>
      <c r="BP3" s="351"/>
      <c r="BQ3" s="351"/>
      <c r="BR3" s="351"/>
      <c r="BS3" s="351"/>
      <c r="BT3" s="351"/>
      <c r="BU3" s="352"/>
      <c r="BV3" s="350" t="s">
        <v>88</v>
      </c>
      <c r="BW3" s="351"/>
      <c r="BX3" s="351"/>
      <c r="BY3" s="351"/>
      <c r="BZ3" s="351"/>
      <c r="CA3" s="351"/>
      <c r="CB3" s="351"/>
      <c r="CC3" s="352"/>
      <c r="CD3" s="387" t="s">
        <v>1</v>
      </c>
      <c r="CE3" s="388"/>
      <c r="CF3" s="388"/>
      <c r="CG3" s="388"/>
      <c r="CH3" s="388"/>
      <c r="CI3" s="388"/>
      <c r="CJ3" s="388"/>
      <c r="CK3" s="388"/>
      <c r="CL3" s="388"/>
      <c r="CM3" s="388"/>
      <c r="CN3" s="388"/>
      <c r="CO3" s="388"/>
      <c r="CP3" s="388"/>
      <c r="CQ3" s="388"/>
      <c r="CR3" s="388"/>
      <c r="CS3" s="389"/>
      <c r="CT3" s="350" t="s">
        <v>89</v>
      </c>
      <c r="CU3" s="351"/>
      <c r="CV3" s="351"/>
      <c r="CW3" s="351"/>
      <c r="CX3" s="351"/>
      <c r="CY3" s="351"/>
      <c r="CZ3" s="351"/>
      <c r="DA3" s="352"/>
      <c r="DB3" s="350" t="s">
        <v>90</v>
      </c>
      <c r="DC3" s="351"/>
      <c r="DD3" s="351"/>
      <c r="DE3" s="351"/>
      <c r="DF3" s="351"/>
      <c r="DG3" s="351"/>
      <c r="DH3" s="351"/>
      <c r="DI3" s="352"/>
    </row>
    <row r="4" spans="1:119" ht="18.75" customHeight="1" x14ac:dyDescent="0.2">
      <c r="A4" s="172"/>
      <c r="B4" s="369"/>
      <c r="C4" s="370"/>
      <c r="D4" s="370"/>
      <c r="E4" s="371"/>
      <c r="F4" s="371"/>
      <c r="G4" s="371"/>
      <c r="H4" s="371"/>
      <c r="I4" s="371"/>
      <c r="J4" s="371"/>
      <c r="K4" s="371"/>
      <c r="L4" s="371"/>
      <c r="M4" s="371"/>
      <c r="N4" s="371"/>
      <c r="O4" s="371"/>
      <c r="P4" s="371"/>
      <c r="Q4" s="371"/>
      <c r="R4" s="377"/>
      <c r="S4" s="377"/>
      <c r="T4" s="377"/>
      <c r="U4" s="377"/>
      <c r="V4" s="378"/>
      <c r="W4" s="381"/>
      <c r="X4" s="382"/>
      <c r="Y4" s="382"/>
      <c r="Z4" s="382"/>
      <c r="AA4" s="382"/>
      <c r="AB4" s="370"/>
      <c r="AC4" s="377"/>
      <c r="AD4" s="382"/>
      <c r="AE4" s="382"/>
      <c r="AF4" s="382"/>
      <c r="AG4" s="382"/>
      <c r="AH4" s="382"/>
      <c r="AI4" s="382"/>
      <c r="AJ4" s="382"/>
      <c r="AK4" s="382"/>
      <c r="AL4" s="385"/>
      <c r="AM4" s="383"/>
      <c r="AN4" s="384"/>
      <c r="AO4" s="384"/>
      <c r="AP4" s="384"/>
      <c r="AQ4" s="384"/>
      <c r="AR4" s="384"/>
      <c r="AS4" s="384"/>
      <c r="AT4" s="384"/>
      <c r="AU4" s="384"/>
      <c r="AV4" s="384"/>
      <c r="AW4" s="384"/>
      <c r="AX4" s="386"/>
      <c r="AY4" s="353" t="s">
        <v>91</v>
      </c>
      <c r="AZ4" s="354"/>
      <c r="BA4" s="354"/>
      <c r="BB4" s="354"/>
      <c r="BC4" s="354"/>
      <c r="BD4" s="354"/>
      <c r="BE4" s="354"/>
      <c r="BF4" s="354"/>
      <c r="BG4" s="354"/>
      <c r="BH4" s="354"/>
      <c r="BI4" s="354"/>
      <c r="BJ4" s="354"/>
      <c r="BK4" s="354"/>
      <c r="BL4" s="354"/>
      <c r="BM4" s="355"/>
      <c r="BN4" s="356">
        <v>86775249</v>
      </c>
      <c r="BO4" s="357"/>
      <c r="BP4" s="357"/>
      <c r="BQ4" s="357"/>
      <c r="BR4" s="357"/>
      <c r="BS4" s="357"/>
      <c r="BT4" s="357"/>
      <c r="BU4" s="358"/>
      <c r="BV4" s="356">
        <v>91691256</v>
      </c>
      <c r="BW4" s="357"/>
      <c r="BX4" s="357"/>
      <c r="BY4" s="357"/>
      <c r="BZ4" s="357"/>
      <c r="CA4" s="357"/>
      <c r="CB4" s="357"/>
      <c r="CC4" s="358"/>
      <c r="CD4" s="359" t="s">
        <v>92</v>
      </c>
      <c r="CE4" s="360"/>
      <c r="CF4" s="360"/>
      <c r="CG4" s="360"/>
      <c r="CH4" s="360"/>
      <c r="CI4" s="360"/>
      <c r="CJ4" s="360"/>
      <c r="CK4" s="360"/>
      <c r="CL4" s="360"/>
      <c r="CM4" s="360"/>
      <c r="CN4" s="360"/>
      <c r="CO4" s="360"/>
      <c r="CP4" s="360"/>
      <c r="CQ4" s="360"/>
      <c r="CR4" s="360"/>
      <c r="CS4" s="361"/>
      <c r="CT4" s="362">
        <v>8.5</v>
      </c>
      <c r="CU4" s="363"/>
      <c r="CV4" s="363"/>
      <c r="CW4" s="363"/>
      <c r="CX4" s="363"/>
      <c r="CY4" s="363"/>
      <c r="CZ4" s="363"/>
      <c r="DA4" s="364"/>
      <c r="DB4" s="362">
        <v>6.3</v>
      </c>
      <c r="DC4" s="363"/>
      <c r="DD4" s="363"/>
      <c r="DE4" s="363"/>
      <c r="DF4" s="363"/>
      <c r="DG4" s="363"/>
      <c r="DH4" s="363"/>
      <c r="DI4" s="364"/>
    </row>
    <row r="5" spans="1:119" ht="18.75" customHeight="1" x14ac:dyDescent="0.2">
      <c r="A5" s="172"/>
      <c r="B5" s="372"/>
      <c r="C5" s="373"/>
      <c r="D5" s="373"/>
      <c r="E5" s="374"/>
      <c r="F5" s="374"/>
      <c r="G5" s="374"/>
      <c r="H5" s="374"/>
      <c r="I5" s="374"/>
      <c r="J5" s="374"/>
      <c r="K5" s="374"/>
      <c r="L5" s="374"/>
      <c r="M5" s="374"/>
      <c r="N5" s="374"/>
      <c r="O5" s="374"/>
      <c r="P5" s="374"/>
      <c r="Q5" s="374"/>
      <c r="R5" s="379"/>
      <c r="S5" s="379"/>
      <c r="T5" s="379"/>
      <c r="U5" s="379"/>
      <c r="V5" s="380"/>
      <c r="W5" s="383"/>
      <c r="X5" s="384"/>
      <c r="Y5" s="384"/>
      <c r="Z5" s="384"/>
      <c r="AA5" s="384"/>
      <c r="AB5" s="373"/>
      <c r="AC5" s="379"/>
      <c r="AD5" s="384"/>
      <c r="AE5" s="384"/>
      <c r="AF5" s="384"/>
      <c r="AG5" s="384"/>
      <c r="AH5" s="384"/>
      <c r="AI5" s="384"/>
      <c r="AJ5" s="384"/>
      <c r="AK5" s="384"/>
      <c r="AL5" s="386"/>
      <c r="AM5" s="422" t="s">
        <v>93</v>
      </c>
      <c r="AN5" s="423"/>
      <c r="AO5" s="423"/>
      <c r="AP5" s="423"/>
      <c r="AQ5" s="423"/>
      <c r="AR5" s="423"/>
      <c r="AS5" s="423"/>
      <c r="AT5" s="424"/>
      <c r="AU5" s="425" t="s">
        <v>94</v>
      </c>
      <c r="AV5" s="426"/>
      <c r="AW5" s="426"/>
      <c r="AX5" s="426"/>
      <c r="AY5" s="427" t="s">
        <v>95</v>
      </c>
      <c r="AZ5" s="428"/>
      <c r="BA5" s="428"/>
      <c r="BB5" s="428"/>
      <c r="BC5" s="428"/>
      <c r="BD5" s="428"/>
      <c r="BE5" s="428"/>
      <c r="BF5" s="428"/>
      <c r="BG5" s="428"/>
      <c r="BH5" s="428"/>
      <c r="BI5" s="428"/>
      <c r="BJ5" s="428"/>
      <c r="BK5" s="428"/>
      <c r="BL5" s="428"/>
      <c r="BM5" s="429"/>
      <c r="BN5" s="393">
        <v>82867764</v>
      </c>
      <c r="BO5" s="394"/>
      <c r="BP5" s="394"/>
      <c r="BQ5" s="394"/>
      <c r="BR5" s="394"/>
      <c r="BS5" s="394"/>
      <c r="BT5" s="394"/>
      <c r="BU5" s="395"/>
      <c r="BV5" s="393">
        <v>88172958</v>
      </c>
      <c r="BW5" s="394"/>
      <c r="BX5" s="394"/>
      <c r="BY5" s="394"/>
      <c r="BZ5" s="394"/>
      <c r="CA5" s="394"/>
      <c r="CB5" s="394"/>
      <c r="CC5" s="395"/>
      <c r="CD5" s="396" t="s">
        <v>96</v>
      </c>
      <c r="CE5" s="397"/>
      <c r="CF5" s="397"/>
      <c r="CG5" s="397"/>
      <c r="CH5" s="397"/>
      <c r="CI5" s="397"/>
      <c r="CJ5" s="397"/>
      <c r="CK5" s="397"/>
      <c r="CL5" s="397"/>
      <c r="CM5" s="397"/>
      <c r="CN5" s="397"/>
      <c r="CO5" s="397"/>
      <c r="CP5" s="397"/>
      <c r="CQ5" s="397"/>
      <c r="CR5" s="397"/>
      <c r="CS5" s="398"/>
      <c r="CT5" s="390">
        <v>81.2</v>
      </c>
      <c r="CU5" s="391"/>
      <c r="CV5" s="391"/>
      <c r="CW5" s="391"/>
      <c r="CX5" s="391"/>
      <c r="CY5" s="391"/>
      <c r="CZ5" s="391"/>
      <c r="DA5" s="392"/>
      <c r="DB5" s="390">
        <v>88</v>
      </c>
      <c r="DC5" s="391"/>
      <c r="DD5" s="391"/>
      <c r="DE5" s="391"/>
      <c r="DF5" s="391"/>
      <c r="DG5" s="391"/>
      <c r="DH5" s="391"/>
      <c r="DI5" s="392"/>
    </row>
    <row r="6" spans="1:119" ht="18.75" customHeight="1" x14ac:dyDescent="0.2">
      <c r="A6" s="172"/>
      <c r="B6" s="399" t="s">
        <v>97</v>
      </c>
      <c r="C6" s="400"/>
      <c r="D6" s="400"/>
      <c r="E6" s="401"/>
      <c r="F6" s="401"/>
      <c r="G6" s="401"/>
      <c r="H6" s="401"/>
      <c r="I6" s="401"/>
      <c r="J6" s="401"/>
      <c r="K6" s="401"/>
      <c r="L6" s="401" t="s">
        <v>98</v>
      </c>
      <c r="M6" s="401"/>
      <c r="N6" s="401"/>
      <c r="O6" s="401"/>
      <c r="P6" s="401"/>
      <c r="Q6" s="401"/>
      <c r="R6" s="405"/>
      <c r="S6" s="405"/>
      <c r="T6" s="405"/>
      <c r="U6" s="405"/>
      <c r="V6" s="406"/>
      <c r="W6" s="409" t="s">
        <v>99</v>
      </c>
      <c r="X6" s="410"/>
      <c r="Y6" s="410"/>
      <c r="Z6" s="410"/>
      <c r="AA6" s="410"/>
      <c r="AB6" s="400"/>
      <c r="AC6" s="413" t="s">
        <v>100</v>
      </c>
      <c r="AD6" s="414"/>
      <c r="AE6" s="414"/>
      <c r="AF6" s="414"/>
      <c r="AG6" s="414"/>
      <c r="AH6" s="414"/>
      <c r="AI6" s="414"/>
      <c r="AJ6" s="414"/>
      <c r="AK6" s="414"/>
      <c r="AL6" s="415"/>
      <c r="AM6" s="422" t="s">
        <v>101</v>
      </c>
      <c r="AN6" s="423"/>
      <c r="AO6" s="423"/>
      <c r="AP6" s="423"/>
      <c r="AQ6" s="423"/>
      <c r="AR6" s="423"/>
      <c r="AS6" s="423"/>
      <c r="AT6" s="424"/>
      <c r="AU6" s="425" t="s">
        <v>94</v>
      </c>
      <c r="AV6" s="426"/>
      <c r="AW6" s="426"/>
      <c r="AX6" s="426"/>
      <c r="AY6" s="427" t="s">
        <v>102</v>
      </c>
      <c r="AZ6" s="428"/>
      <c r="BA6" s="428"/>
      <c r="BB6" s="428"/>
      <c r="BC6" s="428"/>
      <c r="BD6" s="428"/>
      <c r="BE6" s="428"/>
      <c r="BF6" s="428"/>
      <c r="BG6" s="428"/>
      <c r="BH6" s="428"/>
      <c r="BI6" s="428"/>
      <c r="BJ6" s="428"/>
      <c r="BK6" s="428"/>
      <c r="BL6" s="428"/>
      <c r="BM6" s="429"/>
      <c r="BN6" s="393">
        <v>3907485</v>
      </c>
      <c r="BO6" s="394"/>
      <c r="BP6" s="394"/>
      <c r="BQ6" s="394"/>
      <c r="BR6" s="394"/>
      <c r="BS6" s="394"/>
      <c r="BT6" s="394"/>
      <c r="BU6" s="395"/>
      <c r="BV6" s="393">
        <v>3518298</v>
      </c>
      <c r="BW6" s="394"/>
      <c r="BX6" s="394"/>
      <c r="BY6" s="394"/>
      <c r="BZ6" s="394"/>
      <c r="CA6" s="394"/>
      <c r="CB6" s="394"/>
      <c r="CC6" s="395"/>
      <c r="CD6" s="396" t="s">
        <v>103</v>
      </c>
      <c r="CE6" s="397"/>
      <c r="CF6" s="397"/>
      <c r="CG6" s="397"/>
      <c r="CH6" s="397"/>
      <c r="CI6" s="397"/>
      <c r="CJ6" s="397"/>
      <c r="CK6" s="397"/>
      <c r="CL6" s="397"/>
      <c r="CM6" s="397"/>
      <c r="CN6" s="397"/>
      <c r="CO6" s="397"/>
      <c r="CP6" s="397"/>
      <c r="CQ6" s="397"/>
      <c r="CR6" s="397"/>
      <c r="CS6" s="398"/>
      <c r="CT6" s="430">
        <v>86.9</v>
      </c>
      <c r="CU6" s="431"/>
      <c r="CV6" s="431"/>
      <c r="CW6" s="431"/>
      <c r="CX6" s="431"/>
      <c r="CY6" s="431"/>
      <c r="CZ6" s="431"/>
      <c r="DA6" s="432"/>
      <c r="DB6" s="430">
        <v>90.3</v>
      </c>
      <c r="DC6" s="431"/>
      <c r="DD6" s="431"/>
      <c r="DE6" s="431"/>
      <c r="DF6" s="431"/>
      <c r="DG6" s="431"/>
      <c r="DH6" s="431"/>
      <c r="DI6" s="432"/>
    </row>
    <row r="7" spans="1:119" ht="18.75" customHeight="1" x14ac:dyDescent="0.2">
      <c r="A7" s="172"/>
      <c r="B7" s="369"/>
      <c r="C7" s="370"/>
      <c r="D7" s="370"/>
      <c r="E7" s="371"/>
      <c r="F7" s="371"/>
      <c r="G7" s="371"/>
      <c r="H7" s="371"/>
      <c r="I7" s="371"/>
      <c r="J7" s="371"/>
      <c r="K7" s="371"/>
      <c r="L7" s="371"/>
      <c r="M7" s="371"/>
      <c r="N7" s="371"/>
      <c r="O7" s="371"/>
      <c r="P7" s="371"/>
      <c r="Q7" s="371"/>
      <c r="R7" s="377"/>
      <c r="S7" s="377"/>
      <c r="T7" s="377"/>
      <c r="U7" s="377"/>
      <c r="V7" s="378"/>
      <c r="W7" s="381"/>
      <c r="X7" s="382"/>
      <c r="Y7" s="382"/>
      <c r="Z7" s="382"/>
      <c r="AA7" s="382"/>
      <c r="AB7" s="370"/>
      <c r="AC7" s="416"/>
      <c r="AD7" s="417"/>
      <c r="AE7" s="417"/>
      <c r="AF7" s="417"/>
      <c r="AG7" s="417"/>
      <c r="AH7" s="417"/>
      <c r="AI7" s="417"/>
      <c r="AJ7" s="417"/>
      <c r="AK7" s="417"/>
      <c r="AL7" s="418"/>
      <c r="AM7" s="422" t="s">
        <v>104</v>
      </c>
      <c r="AN7" s="423"/>
      <c r="AO7" s="423"/>
      <c r="AP7" s="423"/>
      <c r="AQ7" s="423"/>
      <c r="AR7" s="423"/>
      <c r="AS7" s="423"/>
      <c r="AT7" s="424"/>
      <c r="AU7" s="425" t="s">
        <v>105</v>
      </c>
      <c r="AV7" s="426"/>
      <c r="AW7" s="426"/>
      <c r="AX7" s="426"/>
      <c r="AY7" s="427" t="s">
        <v>106</v>
      </c>
      <c r="AZ7" s="428"/>
      <c r="BA7" s="428"/>
      <c r="BB7" s="428"/>
      <c r="BC7" s="428"/>
      <c r="BD7" s="428"/>
      <c r="BE7" s="428"/>
      <c r="BF7" s="428"/>
      <c r="BG7" s="428"/>
      <c r="BH7" s="428"/>
      <c r="BI7" s="428"/>
      <c r="BJ7" s="428"/>
      <c r="BK7" s="428"/>
      <c r="BL7" s="428"/>
      <c r="BM7" s="429"/>
      <c r="BN7" s="393">
        <v>765074</v>
      </c>
      <c r="BO7" s="394"/>
      <c r="BP7" s="394"/>
      <c r="BQ7" s="394"/>
      <c r="BR7" s="394"/>
      <c r="BS7" s="394"/>
      <c r="BT7" s="394"/>
      <c r="BU7" s="395"/>
      <c r="BV7" s="393">
        <v>1361948</v>
      </c>
      <c r="BW7" s="394"/>
      <c r="BX7" s="394"/>
      <c r="BY7" s="394"/>
      <c r="BZ7" s="394"/>
      <c r="CA7" s="394"/>
      <c r="CB7" s="394"/>
      <c r="CC7" s="395"/>
      <c r="CD7" s="396" t="s">
        <v>107</v>
      </c>
      <c r="CE7" s="397"/>
      <c r="CF7" s="397"/>
      <c r="CG7" s="397"/>
      <c r="CH7" s="397"/>
      <c r="CI7" s="397"/>
      <c r="CJ7" s="397"/>
      <c r="CK7" s="397"/>
      <c r="CL7" s="397"/>
      <c r="CM7" s="397"/>
      <c r="CN7" s="397"/>
      <c r="CO7" s="397"/>
      <c r="CP7" s="397"/>
      <c r="CQ7" s="397"/>
      <c r="CR7" s="397"/>
      <c r="CS7" s="398"/>
      <c r="CT7" s="393">
        <v>37119272</v>
      </c>
      <c r="CU7" s="394"/>
      <c r="CV7" s="394"/>
      <c r="CW7" s="394"/>
      <c r="CX7" s="394"/>
      <c r="CY7" s="394"/>
      <c r="CZ7" s="394"/>
      <c r="DA7" s="395"/>
      <c r="DB7" s="393">
        <v>34129636</v>
      </c>
      <c r="DC7" s="394"/>
      <c r="DD7" s="394"/>
      <c r="DE7" s="394"/>
      <c r="DF7" s="394"/>
      <c r="DG7" s="394"/>
      <c r="DH7" s="394"/>
      <c r="DI7" s="395"/>
    </row>
    <row r="8" spans="1:119" ht="18.75" customHeight="1" thickBot="1" x14ac:dyDescent="0.25">
      <c r="A8" s="172"/>
      <c r="B8" s="402"/>
      <c r="C8" s="403"/>
      <c r="D8" s="403"/>
      <c r="E8" s="404"/>
      <c r="F8" s="404"/>
      <c r="G8" s="404"/>
      <c r="H8" s="404"/>
      <c r="I8" s="404"/>
      <c r="J8" s="404"/>
      <c r="K8" s="404"/>
      <c r="L8" s="404"/>
      <c r="M8" s="404"/>
      <c r="N8" s="404"/>
      <c r="O8" s="404"/>
      <c r="P8" s="404"/>
      <c r="Q8" s="404"/>
      <c r="R8" s="407"/>
      <c r="S8" s="407"/>
      <c r="T8" s="407"/>
      <c r="U8" s="407"/>
      <c r="V8" s="408"/>
      <c r="W8" s="411"/>
      <c r="X8" s="412"/>
      <c r="Y8" s="412"/>
      <c r="Z8" s="412"/>
      <c r="AA8" s="412"/>
      <c r="AB8" s="403"/>
      <c r="AC8" s="419"/>
      <c r="AD8" s="420"/>
      <c r="AE8" s="420"/>
      <c r="AF8" s="420"/>
      <c r="AG8" s="420"/>
      <c r="AH8" s="420"/>
      <c r="AI8" s="420"/>
      <c r="AJ8" s="420"/>
      <c r="AK8" s="420"/>
      <c r="AL8" s="421"/>
      <c r="AM8" s="422" t="s">
        <v>108</v>
      </c>
      <c r="AN8" s="423"/>
      <c r="AO8" s="423"/>
      <c r="AP8" s="423"/>
      <c r="AQ8" s="423"/>
      <c r="AR8" s="423"/>
      <c r="AS8" s="423"/>
      <c r="AT8" s="424"/>
      <c r="AU8" s="425" t="s">
        <v>109</v>
      </c>
      <c r="AV8" s="426"/>
      <c r="AW8" s="426"/>
      <c r="AX8" s="426"/>
      <c r="AY8" s="427" t="s">
        <v>110</v>
      </c>
      <c r="AZ8" s="428"/>
      <c r="BA8" s="428"/>
      <c r="BB8" s="428"/>
      <c r="BC8" s="428"/>
      <c r="BD8" s="428"/>
      <c r="BE8" s="428"/>
      <c r="BF8" s="428"/>
      <c r="BG8" s="428"/>
      <c r="BH8" s="428"/>
      <c r="BI8" s="428"/>
      <c r="BJ8" s="428"/>
      <c r="BK8" s="428"/>
      <c r="BL8" s="428"/>
      <c r="BM8" s="429"/>
      <c r="BN8" s="393">
        <v>3142411</v>
      </c>
      <c r="BO8" s="394"/>
      <c r="BP8" s="394"/>
      <c r="BQ8" s="394"/>
      <c r="BR8" s="394"/>
      <c r="BS8" s="394"/>
      <c r="BT8" s="394"/>
      <c r="BU8" s="395"/>
      <c r="BV8" s="393">
        <v>2156350</v>
      </c>
      <c r="BW8" s="394"/>
      <c r="BX8" s="394"/>
      <c r="BY8" s="394"/>
      <c r="BZ8" s="394"/>
      <c r="CA8" s="394"/>
      <c r="CB8" s="394"/>
      <c r="CC8" s="395"/>
      <c r="CD8" s="396" t="s">
        <v>111</v>
      </c>
      <c r="CE8" s="397"/>
      <c r="CF8" s="397"/>
      <c r="CG8" s="397"/>
      <c r="CH8" s="397"/>
      <c r="CI8" s="397"/>
      <c r="CJ8" s="397"/>
      <c r="CK8" s="397"/>
      <c r="CL8" s="397"/>
      <c r="CM8" s="397"/>
      <c r="CN8" s="397"/>
      <c r="CO8" s="397"/>
      <c r="CP8" s="397"/>
      <c r="CQ8" s="397"/>
      <c r="CR8" s="397"/>
      <c r="CS8" s="398"/>
      <c r="CT8" s="433">
        <v>0.94</v>
      </c>
      <c r="CU8" s="434"/>
      <c r="CV8" s="434"/>
      <c r="CW8" s="434"/>
      <c r="CX8" s="434"/>
      <c r="CY8" s="434"/>
      <c r="CZ8" s="434"/>
      <c r="DA8" s="435"/>
      <c r="DB8" s="433">
        <v>0.95</v>
      </c>
      <c r="DC8" s="434"/>
      <c r="DD8" s="434"/>
      <c r="DE8" s="434"/>
      <c r="DF8" s="434"/>
      <c r="DG8" s="434"/>
      <c r="DH8" s="434"/>
      <c r="DI8" s="435"/>
    </row>
    <row r="9" spans="1:119" ht="18.75" customHeight="1" thickBot="1" x14ac:dyDescent="0.25">
      <c r="A9" s="172"/>
      <c r="B9" s="387" t="s">
        <v>112</v>
      </c>
      <c r="C9" s="388"/>
      <c r="D9" s="388"/>
      <c r="E9" s="388"/>
      <c r="F9" s="388"/>
      <c r="G9" s="388"/>
      <c r="H9" s="388"/>
      <c r="I9" s="388"/>
      <c r="J9" s="388"/>
      <c r="K9" s="436"/>
      <c r="L9" s="437" t="s">
        <v>113</v>
      </c>
      <c r="M9" s="438"/>
      <c r="N9" s="438"/>
      <c r="O9" s="438"/>
      <c r="P9" s="438"/>
      <c r="Q9" s="439"/>
      <c r="R9" s="440">
        <v>199849</v>
      </c>
      <c r="S9" s="441"/>
      <c r="T9" s="441"/>
      <c r="U9" s="441"/>
      <c r="V9" s="442"/>
      <c r="W9" s="350" t="s">
        <v>114</v>
      </c>
      <c r="X9" s="351"/>
      <c r="Y9" s="351"/>
      <c r="Z9" s="351"/>
      <c r="AA9" s="351"/>
      <c r="AB9" s="351"/>
      <c r="AC9" s="351"/>
      <c r="AD9" s="351"/>
      <c r="AE9" s="351"/>
      <c r="AF9" s="351"/>
      <c r="AG9" s="351"/>
      <c r="AH9" s="351"/>
      <c r="AI9" s="351"/>
      <c r="AJ9" s="351"/>
      <c r="AK9" s="351"/>
      <c r="AL9" s="352"/>
      <c r="AM9" s="422" t="s">
        <v>115</v>
      </c>
      <c r="AN9" s="423"/>
      <c r="AO9" s="423"/>
      <c r="AP9" s="423"/>
      <c r="AQ9" s="423"/>
      <c r="AR9" s="423"/>
      <c r="AS9" s="423"/>
      <c r="AT9" s="424"/>
      <c r="AU9" s="425" t="s">
        <v>94</v>
      </c>
      <c r="AV9" s="426"/>
      <c r="AW9" s="426"/>
      <c r="AX9" s="426"/>
      <c r="AY9" s="427" t="s">
        <v>116</v>
      </c>
      <c r="AZ9" s="428"/>
      <c r="BA9" s="428"/>
      <c r="BB9" s="428"/>
      <c r="BC9" s="428"/>
      <c r="BD9" s="428"/>
      <c r="BE9" s="428"/>
      <c r="BF9" s="428"/>
      <c r="BG9" s="428"/>
      <c r="BH9" s="428"/>
      <c r="BI9" s="428"/>
      <c r="BJ9" s="428"/>
      <c r="BK9" s="428"/>
      <c r="BL9" s="428"/>
      <c r="BM9" s="429"/>
      <c r="BN9" s="393">
        <v>986061</v>
      </c>
      <c r="BO9" s="394"/>
      <c r="BP9" s="394"/>
      <c r="BQ9" s="394"/>
      <c r="BR9" s="394"/>
      <c r="BS9" s="394"/>
      <c r="BT9" s="394"/>
      <c r="BU9" s="395"/>
      <c r="BV9" s="393">
        <v>46118</v>
      </c>
      <c r="BW9" s="394"/>
      <c r="BX9" s="394"/>
      <c r="BY9" s="394"/>
      <c r="BZ9" s="394"/>
      <c r="CA9" s="394"/>
      <c r="CB9" s="394"/>
      <c r="CC9" s="395"/>
      <c r="CD9" s="396" t="s">
        <v>117</v>
      </c>
      <c r="CE9" s="397"/>
      <c r="CF9" s="397"/>
      <c r="CG9" s="397"/>
      <c r="CH9" s="397"/>
      <c r="CI9" s="397"/>
      <c r="CJ9" s="397"/>
      <c r="CK9" s="397"/>
      <c r="CL9" s="397"/>
      <c r="CM9" s="397"/>
      <c r="CN9" s="397"/>
      <c r="CO9" s="397"/>
      <c r="CP9" s="397"/>
      <c r="CQ9" s="397"/>
      <c r="CR9" s="397"/>
      <c r="CS9" s="398"/>
      <c r="CT9" s="390">
        <v>8.6</v>
      </c>
      <c r="CU9" s="391"/>
      <c r="CV9" s="391"/>
      <c r="CW9" s="391"/>
      <c r="CX9" s="391"/>
      <c r="CY9" s="391"/>
      <c r="CZ9" s="391"/>
      <c r="DA9" s="392"/>
      <c r="DB9" s="390">
        <v>8.8000000000000007</v>
      </c>
      <c r="DC9" s="391"/>
      <c r="DD9" s="391"/>
      <c r="DE9" s="391"/>
      <c r="DF9" s="391"/>
      <c r="DG9" s="391"/>
      <c r="DH9" s="391"/>
      <c r="DI9" s="392"/>
    </row>
    <row r="10" spans="1:119" ht="18.75" customHeight="1" thickBot="1" x14ac:dyDescent="0.25">
      <c r="A10" s="172"/>
      <c r="B10" s="387"/>
      <c r="C10" s="388"/>
      <c r="D10" s="388"/>
      <c r="E10" s="388"/>
      <c r="F10" s="388"/>
      <c r="G10" s="388"/>
      <c r="H10" s="388"/>
      <c r="I10" s="388"/>
      <c r="J10" s="388"/>
      <c r="K10" s="436"/>
      <c r="L10" s="443" t="s">
        <v>118</v>
      </c>
      <c r="M10" s="423"/>
      <c r="N10" s="423"/>
      <c r="O10" s="423"/>
      <c r="P10" s="423"/>
      <c r="Q10" s="424"/>
      <c r="R10" s="444">
        <v>174373</v>
      </c>
      <c r="S10" s="445"/>
      <c r="T10" s="445"/>
      <c r="U10" s="445"/>
      <c r="V10" s="446"/>
      <c r="W10" s="381"/>
      <c r="X10" s="382"/>
      <c r="Y10" s="382"/>
      <c r="Z10" s="382"/>
      <c r="AA10" s="382"/>
      <c r="AB10" s="382"/>
      <c r="AC10" s="382"/>
      <c r="AD10" s="382"/>
      <c r="AE10" s="382"/>
      <c r="AF10" s="382"/>
      <c r="AG10" s="382"/>
      <c r="AH10" s="382"/>
      <c r="AI10" s="382"/>
      <c r="AJ10" s="382"/>
      <c r="AK10" s="382"/>
      <c r="AL10" s="385"/>
      <c r="AM10" s="422" t="s">
        <v>119</v>
      </c>
      <c r="AN10" s="423"/>
      <c r="AO10" s="423"/>
      <c r="AP10" s="423"/>
      <c r="AQ10" s="423"/>
      <c r="AR10" s="423"/>
      <c r="AS10" s="423"/>
      <c r="AT10" s="424"/>
      <c r="AU10" s="425" t="s">
        <v>94</v>
      </c>
      <c r="AV10" s="426"/>
      <c r="AW10" s="426"/>
      <c r="AX10" s="426"/>
      <c r="AY10" s="427" t="s">
        <v>120</v>
      </c>
      <c r="AZ10" s="428"/>
      <c r="BA10" s="428"/>
      <c r="BB10" s="428"/>
      <c r="BC10" s="428"/>
      <c r="BD10" s="428"/>
      <c r="BE10" s="428"/>
      <c r="BF10" s="428"/>
      <c r="BG10" s="428"/>
      <c r="BH10" s="428"/>
      <c r="BI10" s="428"/>
      <c r="BJ10" s="428"/>
      <c r="BK10" s="428"/>
      <c r="BL10" s="428"/>
      <c r="BM10" s="429"/>
      <c r="BN10" s="393">
        <v>0</v>
      </c>
      <c r="BO10" s="394"/>
      <c r="BP10" s="394"/>
      <c r="BQ10" s="394"/>
      <c r="BR10" s="394"/>
      <c r="BS10" s="394"/>
      <c r="BT10" s="394"/>
      <c r="BU10" s="395"/>
      <c r="BV10" s="393">
        <v>20</v>
      </c>
      <c r="BW10" s="394"/>
      <c r="BX10" s="394"/>
      <c r="BY10" s="394"/>
      <c r="BZ10" s="394"/>
      <c r="CA10" s="394"/>
      <c r="CB10" s="394"/>
      <c r="CC10" s="395"/>
      <c r="CD10" s="175" t="s">
        <v>121</v>
      </c>
      <c r="CE10" s="176"/>
      <c r="CF10" s="176"/>
      <c r="CG10" s="176"/>
      <c r="CH10" s="176"/>
      <c r="CI10" s="176"/>
      <c r="CJ10" s="176"/>
      <c r="CK10" s="176"/>
      <c r="CL10" s="176"/>
      <c r="CM10" s="176"/>
      <c r="CN10" s="176"/>
      <c r="CO10" s="176"/>
      <c r="CP10" s="176"/>
      <c r="CQ10" s="176"/>
      <c r="CR10" s="176"/>
      <c r="CS10" s="177"/>
      <c r="CT10" s="178"/>
      <c r="CU10" s="179"/>
      <c r="CV10" s="179"/>
      <c r="CW10" s="179"/>
      <c r="CX10" s="179"/>
      <c r="CY10" s="179"/>
      <c r="CZ10" s="179"/>
      <c r="DA10" s="180"/>
      <c r="DB10" s="178"/>
      <c r="DC10" s="179"/>
      <c r="DD10" s="179"/>
      <c r="DE10" s="179"/>
      <c r="DF10" s="179"/>
      <c r="DG10" s="179"/>
      <c r="DH10" s="179"/>
      <c r="DI10" s="180"/>
    </row>
    <row r="11" spans="1:119" ht="18.75" customHeight="1" thickBot="1" x14ac:dyDescent="0.25">
      <c r="A11" s="172"/>
      <c r="B11" s="387"/>
      <c r="C11" s="388"/>
      <c r="D11" s="388"/>
      <c r="E11" s="388"/>
      <c r="F11" s="388"/>
      <c r="G11" s="388"/>
      <c r="H11" s="388"/>
      <c r="I11" s="388"/>
      <c r="J11" s="388"/>
      <c r="K11" s="436"/>
      <c r="L11" s="447" t="s">
        <v>122</v>
      </c>
      <c r="M11" s="448"/>
      <c r="N11" s="448"/>
      <c r="O11" s="448"/>
      <c r="P11" s="448"/>
      <c r="Q11" s="449"/>
      <c r="R11" s="450" t="s">
        <v>123</v>
      </c>
      <c r="S11" s="451"/>
      <c r="T11" s="451"/>
      <c r="U11" s="451"/>
      <c r="V11" s="452"/>
      <c r="W11" s="381"/>
      <c r="X11" s="382"/>
      <c r="Y11" s="382"/>
      <c r="Z11" s="382"/>
      <c r="AA11" s="382"/>
      <c r="AB11" s="382"/>
      <c r="AC11" s="382"/>
      <c r="AD11" s="382"/>
      <c r="AE11" s="382"/>
      <c r="AF11" s="382"/>
      <c r="AG11" s="382"/>
      <c r="AH11" s="382"/>
      <c r="AI11" s="382"/>
      <c r="AJ11" s="382"/>
      <c r="AK11" s="382"/>
      <c r="AL11" s="385"/>
      <c r="AM11" s="422" t="s">
        <v>124</v>
      </c>
      <c r="AN11" s="423"/>
      <c r="AO11" s="423"/>
      <c r="AP11" s="423"/>
      <c r="AQ11" s="423"/>
      <c r="AR11" s="423"/>
      <c r="AS11" s="423"/>
      <c r="AT11" s="424"/>
      <c r="AU11" s="425" t="s">
        <v>125</v>
      </c>
      <c r="AV11" s="426"/>
      <c r="AW11" s="426"/>
      <c r="AX11" s="426"/>
      <c r="AY11" s="427" t="s">
        <v>126</v>
      </c>
      <c r="AZ11" s="428"/>
      <c r="BA11" s="428"/>
      <c r="BB11" s="428"/>
      <c r="BC11" s="428"/>
      <c r="BD11" s="428"/>
      <c r="BE11" s="428"/>
      <c r="BF11" s="428"/>
      <c r="BG11" s="428"/>
      <c r="BH11" s="428"/>
      <c r="BI11" s="428"/>
      <c r="BJ11" s="428"/>
      <c r="BK11" s="428"/>
      <c r="BL11" s="428"/>
      <c r="BM11" s="429"/>
      <c r="BN11" s="393">
        <v>0</v>
      </c>
      <c r="BO11" s="394"/>
      <c r="BP11" s="394"/>
      <c r="BQ11" s="394"/>
      <c r="BR11" s="394"/>
      <c r="BS11" s="394"/>
      <c r="BT11" s="394"/>
      <c r="BU11" s="395"/>
      <c r="BV11" s="393">
        <v>3800</v>
      </c>
      <c r="BW11" s="394"/>
      <c r="BX11" s="394"/>
      <c r="BY11" s="394"/>
      <c r="BZ11" s="394"/>
      <c r="CA11" s="394"/>
      <c r="CB11" s="394"/>
      <c r="CC11" s="395"/>
      <c r="CD11" s="396" t="s">
        <v>127</v>
      </c>
      <c r="CE11" s="397"/>
      <c r="CF11" s="397"/>
      <c r="CG11" s="397"/>
      <c r="CH11" s="397"/>
      <c r="CI11" s="397"/>
      <c r="CJ11" s="397"/>
      <c r="CK11" s="397"/>
      <c r="CL11" s="397"/>
      <c r="CM11" s="397"/>
      <c r="CN11" s="397"/>
      <c r="CO11" s="397"/>
      <c r="CP11" s="397"/>
      <c r="CQ11" s="397"/>
      <c r="CR11" s="397"/>
      <c r="CS11" s="398"/>
      <c r="CT11" s="433" t="s">
        <v>128</v>
      </c>
      <c r="CU11" s="434"/>
      <c r="CV11" s="434"/>
      <c r="CW11" s="434"/>
      <c r="CX11" s="434"/>
      <c r="CY11" s="434"/>
      <c r="CZ11" s="434"/>
      <c r="DA11" s="435"/>
      <c r="DB11" s="433" t="s">
        <v>129</v>
      </c>
      <c r="DC11" s="434"/>
      <c r="DD11" s="434"/>
      <c r="DE11" s="434"/>
      <c r="DF11" s="434"/>
      <c r="DG11" s="434"/>
      <c r="DH11" s="434"/>
      <c r="DI11" s="435"/>
    </row>
    <row r="12" spans="1:119" ht="18.75" customHeight="1" x14ac:dyDescent="0.2">
      <c r="A12" s="172"/>
      <c r="B12" s="453" t="s">
        <v>130</v>
      </c>
      <c r="C12" s="454"/>
      <c r="D12" s="454"/>
      <c r="E12" s="454"/>
      <c r="F12" s="454"/>
      <c r="G12" s="454"/>
      <c r="H12" s="454"/>
      <c r="I12" s="454"/>
      <c r="J12" s="454"/>
      <c r="K12" s="455"/>
      <c r="L12" s="462" t="s">
        <v>131</v>
      </c>
      <c r="M12" s="463"/>
      <c r="N12" s="463"/>
      <c r="O12" s="463"/>
      <c r="P12" s="463"/>
      <c r="Q12" s="464"/>
      <c r="R12" s="465">
        <v>204512</v>
      </c>
      <c r="S12" s="466"/>
      <c r="T12" s="466"/>
      <c r="U12" s="466"/>
      <c r="V12" s="467"/>
      <c r="W12" s="468" t="s">
        <v>1</v>
      </c>
      <c r="X12" s="426"/>
      <c r="Y12" s="426"/>
      <c r="Z12" s="426"/>
      <c r="AA12" s="426"/>
      <c r="AB12" s="469"/>
      <c r="AC12" s="470" t="s">
        <v>132</v>
      </c>
      <c r="AD12" s="471"/>
      <c r="AE12" s="471"/>
      <c r="AF12" s="471"/>
      <c r="AG12" s="472"/>
      <c r="AH12" s="470" t="s">
        <v>133</v>
      </c>
      <c r="AI12" s="471"/>
      <c r="AJ12" s="471"/>
      <c r="AK12" s="471"/>
      <c r="AL12" s="473"/>
      <c r="AM12" s="422" t="s">
        <v>134</v>
      </c>
      <c r="AN12" s="423"/>
      <c r="AO12" s="423"/>
      <c r="AP12" s="423"/>
      <c r="AQ12" s="423"/>
      <c r="AR12" s="423"/>
      <c r="AS12" s="423"/>
      <c r="AT12" s="424"/>
      <c r="AU12" s="425" t="s">
        <v>94</v>
      </c>
      <c r="AV12" s="426"/>
      <c r="AW12" s="426"/>
      <c r="AX12" s="426"/>
      <c r="AY12" s="427" t="s">
        <v>135</v>
      </c>
      <c r="AZ12" s="428"/>
      <c r="BA12" s="428"/>
      <c r="BB12" s="428"/>
      <c r="BC12" s="428"/>
      <c r="BD12" s="428"/>
      <c r="BE12" s="428"/>
      <c r="BF12" s="428"/>
      <c r="BG12" s="428"/>
      <c r="BH12" s="428"/>
      <c r="BI12" s="428"/>
      <c r="BJ12" s="428"/>
      <c r="BK12" s="428"/>
      <c r="BL12" s="428"/>
      <c r="BM12" s="429"/>
      <c r="BN12" s="393">
        <v>0</v>
      </c>
      <c r="BO12" s="394"/>
      <c r="BP12" s="394"/>
      <c r="BQ12" s="394"/>
      <c r="BR12" s="394"/>
      <c r="BS12" s="394"/>
      <c r="BT12" s="394"/>
      <c r="BU12" s="395"/>
      <c r="BV12" s="393">
        <v>0</v>
      </c>
      <c r="BW12" s="394"/>
      <c r="BX12" s="394"/>
      <c r="BY12" s="394"/>
      <c r="BZ12" s="394"/>
      <c r="CA12" s="394"/>
      <c r="CB12" s="394"/>
      <c r="CC12" s="395"/>
      <c r="CD12" s="396" t="s">
        <v>136</v>
      </c>
      <c r="CE12" s="397"/>
      <c r="CF12" s="397"/>
      <c r="CG12" s="397"/>
      <c r="CH12" s="397"/>
      <c r="CI12" s="397"/>
      <c r="CJ12" s="397"/>
      <c r="CK12" s="397"/>
      <c r="CL12" s="397"/>
      <c r="CM12" s="397"/>
      <c r="CN12" s="397"/>
      <c r="CO12" s="397"/>
      <c r="CP12" s="397"/>
      <c r="CQ12" s="397"/>
      <c r="CR12" s="397"/>
      <c r="CS12" s="398"/>
      <c r="CT12" s="433" t="s">
        <v>129</v>
      </c>
      <c r="CU12" s="434"/>
      <c r="CV12" s="434"/>
      <c r="CW12" s="434"/>
      <c r="CX12" s="434"/>
      <c r="CY12" s="434"/>
      <c r="CZ12" s="434"/>
      <c r="DA12" s="435"/>
      <c r="DB12" s="433" t="s">
        <v>128</v>
      </c>
      <c r="DC12" s="434"/>
      <c r="DD12" s="434"/>
      <c r="DE12" s="434"/>
      <c r="DF12" s="434"/>
      <c r="DG12" s="434"/>
      <c r="DH12" s="434"/>
      <c r="DI12" s="435"/>
    </row>
    <row r="13" spans="1:119" ht="18.75" customHeight="1" x14ac:dyDescent="0.2">
      <c r="A13" s="172"/>
      <c r="B13" s="456"/>
      <c r="C13" s="457"/>
      <c r="D13" s="457"/>
      <c r="E13" s="457"/>
      <c r="F13" s="457"/>
      <c r="G13" s="457"/>
      <c r="H13" s="457"/>
      <c r="I13" s="457"/>
      <c r="J13" s="457"/>
      <c r="K13" s="458"/>
      <c r="L13" s="181"/>
      <c r="M13" s="484" t="s">
        <v>137</v>
      </c>
      <c r="N13" s="485"/>
      <c r="O13" s="485"/>
      <c r="P13" s="485"/>
      <c r="Q13" s="486"/>
      <c r="R13" s="477">
        <v>201353</v>
      </c>
      <c r="S13" s="478"/>
      <c r="T13" s="478"/>
      <c r="U13" s="478"/>
      <c r="V13" s="479"/>
      <c r="W13" s="409" t="s">
        <v>138</v>
      </c>
      <c r="X13" s="410"/>
      <c r="Y13" s="410"/>
      <c r="Z13" s="410"/>
      <c r="AA13" s="410"/>
      <c r="AB13" s="400"/>
      <c r="AC13" s="444">
        <v>631</v>
      </c>
      <c r="AD13" s="445"/>
      <c r="AE13" s="445"/>
      <c r="AF13" s="445"/>
      <c r="AG13" s="487"/>
      <c r="AH13" s="444">
        <v>702</v>
      </c>
      <c r="AI13" s="445"/>
      <c r="AJ13" s="445"/>
      <c r="AK13" s="445"/>
      <c r="AL13" s="446"/>
      <c r="AM13" s="422" t="s">
        <v>139</v>
      </c>
      <c r="AN13" s="423"/>
      <c r="AO13" s="423"/>
      <c r="AP13" s="423"/>
      <c r="AQ13" s="423"/>
      <c r="AR13" s="423"/>
      <c r="AS13" s="423"/>
      <c r="AT13" s="424"/>
      <c r="AU13" s="425" t="s">
        <v>140</v>
      </c>
      <c r="AV13" s="426"/>
      <c r="AW13" s="426"/>
      <c r="AX13" s="426"/>
      <c r="AY13" s="427" t="s">
        <v>141</v>
      </c>
      <c r="AZ13" s="428"/>
      <c r="BA13" s="428"/>
      <c r="BB13" s="428"/>
      <c r="BC13" s="428"/>
      <c r="BD13" s="428"/>
      <c r="BE13" s="428"/>
      <c r="BF13" s="428"/>
      <c r="BG13" s="428"/>
      <c r="BH13" s="428"/>
      <c r="BI13" s="428"/>
      <c r="BJ13" s="428"/>
      <c r="BK13" s="428"/>
      <c r="BL13" s="428"/>
      <c r="BM13" s="429"/>
      <c r="BN13" s="393">
        <v>986061</v>
      </c>
      <c r="BO13" s="394"/>
      <c r="BP13" s="394"/>
      <c r="BQ13" s="394"/>
      <c r="BR13" s="394"/>
      <c r="BS13" s="394"/>
      <c r="BT13" s="394"/>
      <c r="BU13" s="395"/>
      <c r="BV13" s="393">
        <v>49938</v>
      </c>
      <c r="BW13" s="394"/>
      <c r="BX13" s="394"/>
      <c r="BY13" s="394"/>
      <c r="BZ13" s="394"/>
      <c r="CA13" s="394"/>
      <c r="CB13" s="394"/>
      <c r="CC13" s="395"/>
      <c r="CD13" s="396" t="s">
        <v>142</v>
      </c>
      <c r="CE13" s="397"/>
      <c r="CF13" s="397"/>
      <c r="CG13" s="397"/>
      <c r="CH13" s="397"/>
      <c r="CI13" s="397"/>
      <c r="CJ13" s="397"/>
      <c r="CK13" s="397"/>
      <c r="CL13" s="397"/>
      <c r="CM13" s="397"/>
      <c r="CN13" s="397"/>
      <c r="CO13" s="397"/>
      <c r="CP13" s="397"/>
      <c r="CQ13" s="397"/>
      <c r="CR13" s="397"/>
      <c r="CS13" s="398"/>
      <c r="CT13" s="390">
        <v>1.1000000000000001</v>
      </c>
      <c r="CU13" s="391"/>
      <c r="CV13" s="391"/>
      <c r="CW13" s="391"/>
      <c r="CX13" s="391"/>
      <c r="CY13" s="391"/>
      <c r="CZ13" s="391"/>
      <c r="DA13" s="392"/>
      <c r="DB13" s="390">
        <v>1</v>
      </c>
      <c r="DC13" s="391"/>
      <c r="DD13" s="391"/>
      <c r="DE13" s="391"/>
      <c r="DF13" s="391"/>
      <c r="DG13" s="391"/>
      <c r="DH13" s="391"/>
      <c r="DI13" s="392"/>
    </row>
    <row r="14" spans="1:119" ht="18.75" customHeight="1" thickBot="1" x14ac:dyDescent="0.25">
      <c r="A14" s="172"/>
      <c r="B14" s="456"/>
      <c r="C14" s="457"/>
      <c r="D14" s="457"/>
      <c r="E14" s="457"/>
      <c r="F14" s="457"/>
      <c r="G14" s="457"/>
      <c r="H14" s="457"/>
      <c r="I14" s="457"/>
      <c r="J14" s="457"/>
      <c r="K14" s="458"/>
      <c r="L14" s="474" t="s">
        <v>143</v>
      </c>
      <c r="M14" s="475"/>
      <c r="N14" s="475"/>
      <c r="O14" s="475"/>
      <c r="P14" s="475"/>
      <c r="Q14" s="476"/>
      <c r="R14" s="477">
        <v>200309</v>
      </c>
      <c r="S14" s="478"/>
      <c r="T14" s="478"/>
      <c r="U14" s="478"/>
      <c r="V14" s="479"/>
      <c r="W14" s="383"/>
      <c r="X14" s="384"/>
      <c r="Y14" s="384"/>
      <c r="Z14" s="384"/>
      <c r="AA14" s="384"/>
      <c r="AB14" s="373"/>
      <c r="AC14" s="480">
        <v>0.7</v>
      </c>
      <c r="AD14" s="481"/>
      <c r="AE14" s="481"/>
      <c r="AF14" s="481"/>
      <c r="AG14" s="482"/>
      <c r="AH14" s="480">
        <v>0.9</v>
      </c>
      <c r="AI14" s="481"/>
      <c r="AJ14" s="481"/>
      <c r="AK14" s="481"/>
      <c r="AL14" s="483"/>
      <c r="AM14" s="422"/>
      <c r="AN14" s="423"/>
      <c r="AO14" s="423"/>
      <c r="AP14" s="423"/>
      <c r="AQ14" s="423"/>
      <c r="AR14" s="423"/>
      <c r="AS14" s="423"/>
      <c r="AT14" s="424"/>
      <c r="AU14" s="425"/>
      <c r="AV14" s="426"/>
      <c r="AW14" s="426"/>
      <c r="AX14" s="426"/>
      <c r="AY14" s="427"/>
      <c r="AZ14" s="428"/>
      <c r="BA14" s="428"/>
      <c r="BB14" s="428"/>
      <c r="BC14" s="428"/>
      <c r="BD14" s="428"/>
      <c r="BE14" s="428"/>
      <c r="BF14" s="428"/>
      <c r="BG14" s="428"/>
      <c r="BH14" s="428"/>
      <c r="BI14" s="428"/>
      <c r="BJ14" s="428"/>
      <c r="BK14" s="428"/>
      <c r="BL14" s="428"/>
      <c r="BM14" s="429"/>
      <c r="BN14" s="393"/>
      <c r="BO14" s="394"/>
      <c r="BP14" s="394"/>
      <c r="BQ14" s="394"/>
      <c r="BR14" s="394"/>
      <c r="BS14" s="394"/>
      <c r="BT14" s="394"/>
      <c r="BU14" s="395"/>
      <c r="BV14" s="393"/>
      <c r="BW14" s="394"/>
      <c r="BX14" s="394"/>
      <c r="BY14" s="394"/>
      <c r="BZ14" s="394"/>
      <c r="CA14" s="394"/>
      <c r="CB14" s="394"/>
      <c r="CC14" s="395"/>
      <c r="CD14" s="488" t="s">
        <v>144</v>
      </c>
      <c r="CE14" s="489"/>
      <c r="CF14" s="489"/>
      <c r="CG14" s="489"/>
      <c r="CH14" s="489"/>
      <c r="CI14" s="489"/>
      <c r="CJ14" s="489"/>
      <c r="CK14" s="489"/>
      <c r="CL14" s="489"/>
      <c r="CM14" s="489"/>
      <c r="CN14" s="489"/>
      <c r="CO14" s="489"/>
      <c r="CP14" s="489"/>
      <c r="CQ14" s="489"/>
      <c r="CR14" s="489"/>
      <c r="CS14" s="490"/>
      <c r="CT14" s="491">
        <v>45.1</v>
      </c>
      <c r="CU14" s="492"/>
      <c r="CV14" s="492"/>
      <c r="CW14" s="492"/>
      <c r="CX14" s="492"/>
      <c r="CY14" s="492"/>
      <c r="CZ14" s="492"/>
      <c r="DA14" s="493"/>
      <c r="DB14" s="491">
        <v>30.4</v>
      </c>
      <c r="DC14" s="492"/>
      <c r="DD14" s="492"/>
      <c r="DE14" s="492"/>
      <c r="DF14" s="492"/>
      <c r="DG14" s="492"/>
      <c r="DH14" s="492"/>
      <c r="DI14" s="493"/>
    </row>
    <row r="15" spans="1:119" ht="18.75" customHeight="1" x14ac:dyDescent="0.2">
      <c r="A15" s="172"/>
      <c r="B15" s="456"/>
      <c r="C15" s="457"/>
      <c r="D15" s="457"/>
      <c r="E15" s="457"/>
      <c r="F15" s="457"/>
      <c r="G15" s="457"/>
      <c r="H15" s="457"/>
      <c r="I15" s="457"/>
      <c r="J15" s="457"/>
      <c r="K15" s="458"/>
      <c r="L15" s="181"/>
      <c r="M15" s="484" t="s">
        <v>137</v>
      </c>
      <c r="N15" s="485"/>
      <c r="O15" s="485"/>
      <c r="P15" s="485"/>
      <c r="Q15" s="486"/>
      <c r="R15" s="477">
        <v>197161</v>
      </c>
      <c r="S15" s="478"/>
      <c r="T15" s="478"/>
      <c r="U15" s="478"/>
      <c r="V15" s="479"/>
      <c r="W15" s="409" t="s">
        <v>145</v>
      </c>
      <c r="X15" s="410"/>
      <c r="Y15" s="410"/>
      <c r="Z15" s="410"/>
      <c r="AA15" s="410"/>
      <c r="AB15" s="400"/>
      <c r="AC15" s="444">
        <v>15084</v>
      </c>
      <c r="AD15" s="445"/>
      <c r="AE15" s="445"/>
      <c r="AF15" s="445"/>
      <c r="AG15" s="487"/>
      <c r="AH15" s="444">
        <v>15359</v>
      </c>
      <c r="AI15" s="445"/>
      <c r="AJ15" s="445"/>
      <c r="AK15" s="445"/>
      <c r="AL15" s="446"/>
      <c r="AM15" s="422"/>
      <c r="AN15" s="423"/>
      <c r="AO15" s="423"/>
      <c r="AP15" s="423"/>
      <c r="AQ15" s="423"/>
      <c r="AR15" s="423"/>
      <c r="AS15" s="423"/>
      <c r="AT15" s="424"/>
      <c r="AU15" s="425"/>
      <c r="AV15" s="426"/>
      <c r="AW15" s="426"/>
      <c r="AX15" s="426"/>
      <c r="AY15" s="353" t="s">
        <v>146</v>
      </c>
      <c r="AZ15" s="354"/>
      <c r="BA15" s="354"/>
      <c r="BB15" s="354"/>
      <c r="BC15" s="354"/>
      <c r="BD15" s="354"/>
      <c r="BE15" s="354"/>
      <c r="BF15" s="354"/>
      <c r="BG15" s="354"/>
      <c r="BH15" s="354"/>
      <c r="BI15" s="354"/>
      <c r="BJ15" s="354"/>
      <c r="BK15" s="354"/>
      <c r="BL15" s="354"/>
      <c r="BM15" s="355"/>
      <c r="BN15" s="356">
        <v>25011773</v>
      </c>
      <c r="BO15" s="357"/>
      <c r="BP15" s="357"/>
      <c r="BQ15" s="357"/>
      <c r="BR15" s="357"/>
      <c r="BS15" s="357"/>
      <c r="BT15" s="357"/>
      <c r="BU15" s="358"/>
      <c r="BV15" s="356">
        <v>25210778</v>
      </c>
      <c r="BW15" s="357"/>
      <c r="BX15" s="357"/>
      <c r="BY15" s="357"/>
      <c r="BZ15" s="357"/>
      <c r="CA15" s="357"/>
      <c r="CB15" s="357"/>
      <c r="CC15" s="358"/>
      <c r="CD15" s="494" t="s">
        <v>147</v>
      </c>
      <c r="CE15" s="495"/>
      <c r="CF15" s="495"/>
      <c r="CG15" s="495"/>
      <c r="CH15" s="495"/>
      <c r="CI15" s="495"/>
      <c r="CJ15" s="495"/>
      <c r="CK15" s="495"/>
      <c r="CL15" s="495"/>
      <c r="CM15" s="495"/>
      <c r="CN15" s="495"/>
      <c r="CO15" s="495"/>
      <c r="CP15" s="495"/>
      <c r="CQ15" s="495"/>
      <c r="CR15" s="495"/>
      <c r="CS15" s="496"/>
      <c r="CT15" s="182"/>
      <c r="CU15" s="183"/>
      <c r="CV15" s="183"/>
      <c r="CW15" s="183"/>
      <c r="CX15" s="183"/>
      <c r="CY15" s="183"/>
      <c r="CZ15" s="183"/>
      <c r="DA15" s="184"/>
      <c r="DB15" s="182"/>
      <c r="DC15" s="183"/>
      <c r="DD15" s="183"/>
      <c r="DE15" s="183"/>
      <c r="DF15" s="183"/>
      <c r="DG15" s="183"/>
      <c r="DH15" s="183"/>
      <c r="DI15" s="184"/>
    </row>
    <row r="16" spans="1:119" ht="18.75" customHeight="1" x14ac:dyDescent="0.2">
      <c r="A16" s="172"/>
      <c r="B16" s="456"/>
      <c r="C16" s="457"/>
      <c r="D16" s="457"/>
      <c r="E16" s="457"/>
      <c r="F16" s="457"/>
      <c r="G16" s="457"/>
      <c r="H16" s="457"/>
      <c r="I16" s="457"/>
      <c r="J16" s="457"/>
      <c r="K16" s="458"/>
      <c r="L16" s="474" t="s">
        <v>148</v>
      </c>
      <c r="M16" s="497"/>
      <c r="N16" s="497"/>
      <c r="O16" s="497"/>
      <c r="P16" s="497"/>
      <c r="Q16" s="498"/>
      <c r="R16" s="499" t="s">
        <v>149</v>
      </c>
      <c r="S16" s="500"/>
      <c r="T16" s="500"/>
      <c r="U16" s="500"/>
      <c r="V16" s="501"/>
      <c r="W16" s="383"/>
      <c r="X16" s="384"/>
      <c r="Y16" s="384"/>
      <c r="Z16" s="384"/>
      <c r="AA16" s="384"/>
      <c r="AB16" s="373"/>
      <c r="AC16" s="480">
        <v>17.7</v>
      </c>
      <c r="AD16" s="481"/>
      <c r="AE16" s="481"/>
      <c r="AF16" s="481"/>
      <c r="AG16" s="482"/>
      <c r="AH16" s="480">
        <v>19.7</v>
      </c>
      <c r="AI16" s="481"/>
      <c r="AJ16" s="481"/>
      <c r="AK16" s="481"/>
      <c r="AL16" s="483"/>
      <c r="AM16" s="422"/>
      <c r="AN16" s="423"/>
      <c r="AO16" s="423"/>
      <c r="AP16" s="423"/>
      <c r="AQ16" s="423"/>
      <c r="AR16" s="423"/>
      <c r="AS16" s="423"/>
      <c r="AT16" s="424"/>
      <c r="AU16" s="425"/>
      <c r="AV16" s="426"/>
      <c r="AW16" s="426"/>
      <c r="AX16" s="426"/>
      <c r="AY16" s="427" t="s">
        <v>150</v>
      </c>
      <c r="AZ16" s="428"/>
      <c r="BA16" s="428"/>
      <c r="BB16" s="428"/>
      <c r="BC16" s="428"/>
      <c r="BD16" s="428"/>
      <c r="BE16" s="428"/>
      <c r="BF16" s="428"/>
      <c r="BG16" s="428"/>
      <c r="BH16" s="428"/>
      <c r="BI16" s="428"/>
      <c r="BJ16" s="428"/>
      <c r="BK16" s="428"/>
      <c r="BL16" s="428"/>
      <c r="BM16" s="429"/>
      <c r="BN16" s="393">
        <v>27676957</v>
      </c>
      <c r="BO16" s="394"/>
      <c r="BP16" s="394"/>
      <c r="BQ16" s="394"/>
      <c r="BR16" s="394"/>
      <c r="BS16" s="394"/>
      <c r="BT16" s="394"/>
      <c r="BU16" s="395"/>
      <c r="BV16" s="393">
        <v>26128077</v>
      </c>
      <c r="BW16" s="394"/>
      <c r="BX16" s="394"/>
      <c r="BY16" s="394"/>
      <c r="BZ16" s="394"/>
      <c r="CA16" s="394"/>
      <c r="CB16" s="394"/>
      <c r="CC16" s="395"/>
      <c r="CD16" s="185"/>
      <c r="CE16" s="507"/>
      <c r="CF16" s="507"/>
      <c r="CG16" s="507"/>
      <c r="CH16" s="507"/>
      <c r="CI16" s="507"/>
      <c r="CJ16" s="507"/>
      <c r="CK16" s="507"/>
      <c r="CL16" s="507"/>
      <c r="CM16" s="507"/>
      <c r="CN16" s="507"/>
      <c r="CO16" s="507"/>
      <c r="CP16" s="507"/>
      <c r="CQ16" s="507"/>
      <c r="CR16" s="507"/>
      <c r="CS16" s="508"/>
      <c r="CT16" s="390"/>
      <c r="CU16" s="391"/>
      <c r="CV16" s="391"/>
      <c r="CW16" s="391"/>
      <c r="CX16" s="391"/>
      <c r="CY16" s="391"/>
      <c r="CZ16" s="391"/>
      <c r="DA16" s="392"/>
      <c r="DB16" s="390"/>
      <c r="DC16" s="391"/>
      <c r="DD16" s="391"/>
      <c r="DE16" s="391"/>
      <c r="DF16" s="391"/>
      <c r="DG16" s="391"/>
      <c r="DH16" s="391"/>
      <c r="DI16" s="392"/>
    </row>
    <row r="17" spans="1:113" ht="18.75" customHeight="1" thickBot="1" x14ac:dyDescent="0.25">
      <c r="A17" s="172"/>
      <c r="B17" s="459"/>
      <c r="C17" s="460"/>
      <c r="D17" s="460"/>
      <c r="E17" s="460"/>
      <c r="F17" s="460"/>
      <c r="G17" s="460"/>
      <c r="H17" s="460"/>
      <c r="I17" s="460"/>
      <c r="J17" s="460"/>
      <c r="K17" s="461"/>
      <c r="L17" s="186"/>
      <c r="M17" s="504" t="s">
        <v>151</v>
      </c>
      <c r="N17" s="505"/>
      <c r="O17" s="505"/>
      <c r="P17" s="505"/>
      <c r="Q17" s="506"/>
      <c r="R17" s="499" t="s">
        <v>149</v>
      </c>
      <c r="S17" s="500"/>
      <c r="T17" s="500"/>
      <c r="U17" s="500"/>
      <c r="V17" s="501"/>
      <c r="W17" s="409" t="s">
        <v>152</v>
      </c>
      <c r="X17" s="410"/>
      <c r="Y17" s="410"/>
      <c r="Z17" s="410"/>
      <c r="AA17" s="410"/>
      <c r="AB17" s="400"/>
      <c r="AC17" s="444">
        <v>69713</v>
      </c>
      <c r="AD17" s="445"/>
      <c r="AE17" s="445"/>
      <c r="AF17" s="445"/>
      <c r="AG17" s="487"/>
      <c r="AH17" s="444">
        <v>62007</v>
      </c>
      <c r="AI17" s="445"/>
      <c r="AJ17" s="445"/>
      <c r="AK17" s="445"/>
      <c r="AL17" s="446"/>
      <c r="AM17" s="422"/>
      <c r="AN17" s="423"/>
      <c r="AO17" s="423"/>
      <c r="AP17" s="423"/>
      <c r="AQ17" s="423"/>
      <c r="AR17" s="423"/>
      <c r="AS17" s="423"/>
      <c r="AT17" s="424"/>
      <c r="AU17" s="425"/>
      <c r="AV17" s="426"/>
      <c r="AW17" s="426"/>
      <c r="AX17" s="426"/>
      <c r="AY17" s="427" t="s">
        <v>153</v>
      </c>
      <c r="AZ17" s="428"/>
      <c r="BA17" s="428"/>
      <c r="BB17" s="428"/>
      <c r="BC17" s="428"/>
      <c r="BD17" s="428"/>
      <c r="BE17" s="428"/>
      <c r="BF17" s="428"/>
      <c r="BG17" s="428"/>
      <c r="BH17" s="428"/>
      <c r="BI17" s="428"/>
      <c r="BJ17" s="428"/>
      <c r="BK17" s="428"/>
      <c r="BL17" s="428"/>
      <c r="BM17" s="429"/>
      <c r="BN17" s="393">
        <v>32024101</v>
      </c>
      <c r="BO17" s="394"/>
      <c r="BP17" s="394"/>
      <c r="BQ17" s="394"/>
      <c r="BR17" s="394"/>
      <c r="BS17" s="394"/>
      <c r="BT17" s="394"/>
      <c r="BU17" s="395"/>
      <c r="BV17" s="393">
        <v>32347450</v>
      </c>
      <c r="BW17" s="394"/>
      <c r="BX17" s="394"/>
      <c r="BY17" s="394"/>
      <c r="BZ17" s="394"/>
      <c r="CA17" s="394"/>
      <c r="CB17" s="394"/>
      <c r="CC17" s="395"/>
      <c r="CD17" s="185"/>
      <c r="CE17" s="507"/>
      <c r="CF17" s="507"/>
      <c r="CG17" s="507"/>
      <c r="CH17" s="507"/>
      <c r="CI17" s="507"/>
      <c r="CJ17" s="507"/>
      <c r="CK17" s="507"/>
      <c r="CL17" s="507"/>
      <c r="CM17" s="507"/>
      <c r="CN17" s="507"/>
      <c r="CO17" s="507"/>
      <c r="CP17" s="507"/>
      <c r="CQ17" s="507"/>
      <c r="CR17" s="507"/>
      <c r="CS17" s="508"/>
      <c r="CT17" s="390"/>
      <c r="CU17" s="391"/>
      <c r="CV17" s="391"/>
      <c r="CW17" s="391"/>
      <c r="CX17" s="391"/>
      <c r="CY17" s="391"/>
      <c r="CZ17" s="391"/>
      <c r="DA17" s="392"/>
      <c r="DB17" s="390"/>
      <c r="DC17" s="391"/>
      <c r="DD17" s="391"/>
      <c r="DE17" s="391"/>
      <c r="DF17" s="391"/>
      <c r="DG17" s="391"/>
      <c r="DH17" s="391"/>
      <c r="DI17" s="392"/>
    </row>
    <row r="18" spans="1:113" ht="18.75" customHeight="1" thickBot="1" x14ac:dyDescent="0.25">
      <c r="A18" s="172"/>
      <c r="B18" s="515" t="s">
        <v>154</v>
      </c>
      <c r="C18" s="436"/>
      <c r="D18" s="436"/>
      <c r="E18" s="516"/>
      <c r="F18" s="516"/>
      <c r="G18" s="516"/>
      <c r="H18" s="516"/>
      <c r="I18" s="516"/>
      <c r="J18" s="516"/>
      <c r="K18" s="516"/>
      <c r="L18" s="517">
        <v>35.32</v>
      </c>
      <c r="M18" s="517"/>
      <c r="N18" s="517"/>
      <c r="O18" s="517"/>
      <c r="P18" s="517"/>
      <c r="Q18" s="517"/>
      <c r="R18" s="518"/>
      <c r="S18" s="518"/>
      <c r="T18" s="518"/>
      <c r="U18" s="518"/>
      <c r="V18" s="519"/>
      <c r="W18" s="411"/>
      <c r="X18" s="412"/>
      <c r="Y18" s="412"/>
      <c r="Z18" s="412"/>
      <c r="AA18" s="412"/>
      <c r="AB18" s="403"/>
      <c r="AC18" s="520">
        <v>81.599999999999994</v>
      </c>
      <c r="AD18" s="521"/>
      <c r="AE18" s="521"/>
      <c r="AF18" s="521"/>
      <c r="AG18" s="522"/>
      <c r="AH18" s="520">
        <v>79.400000000000006</v>
      </c>
      <c r="AI18" s="521"/>
      <c r="AJ18" s="521"/>
      <c r="AK18" s="521"/>
      <c r="AL18" s="523"/>
      <c r="AM18" s="422"/>
      <c r="AN18" s="423"/>
      <c r="AO18" s="423"/>
      <c r="AP18" s="423"/>
      <c r="AQ18" s="423"/>
      <c r="AR18" s="423"/>
      <c r="AS18" s="423"/>
      <c r="AT18" s="424"/>
      <c r="AU18" s="425"/>
      <c r="AV18" s="426"/>
      <c r="AW18" s="426"/>
      <c r="AX18" s="426"/>
      <c r="AY18" s="427" t="s">
        <v>155</v>
      </c>
      <c r="AZ18" s="428"/>
      <c r="BA18" s="428"/>
      <c r="BB18" s="428"/>
      <c r="BC18" s="428"/>
      <c r="BD18" s="428"/>
      <c r="BE18" s="428"/>
      <c r="BF18" s="428"/>
      <c r="BG18" s="428"/>
      <c r="BH18" s="428"/>
      <c r="BI18" s="428"/>
      <c r="BJ18" s="428"/>
      <c r="BK18" s="428"/>
      <c r="BL18" s="428"/>
      <c r="BM18" s="429"/>
      <c r="BN18" s="393">
        <v>31839819</v>
      </c>
      <c r="BO18" s="394"/>
      <c r="BP18" s="394"/>
      <c r="BQ18" s="394"/>
      <c r="BR18" s="394"/>
      <c r="BS18" s="394"/>
      <c r="BT18" s="394"/>
      <c r="BU18" s="395"/>
      <c r="BV18" s="393">
        <v>30374399</v>
      </c>
      <c r="BW18" s="394"/>
      <c r="BX18" s="394"/>
      <c r="BY18" s="394"/>
      <c r="BZ18" s="394"/>
      <c r="CA18" s="394"/>
      <c r="CB18" s="394"/>
      <c r="CC18" s="395"/>
      <c r="CD18" s="185"/>
      <c r="CE18" s="507"/>
      <c r="CF18" s="507"/>
      <c r="CG18" s="507"/>
      <c r="CH18" s="507"/>
      <c r="CI18" s="507"/>
      <c r="CJ18" s="507"/>
      <c r="CK18" s="507"/>
      <c r="CL18" s="507"/>
      <c r="CM18" s="507"/>
      <c r="CN18" s="507"/>
      <c r="CO18" s="507"/>
      <c r="CP18" s="507"/>
      <c r="CQ18" s="507"/>
      <c r="CR18" s="507"/>
      <c r="CS18" s="508"/>
      <c r="CT18" s="390"/>
      <c r="CU18" s="391"/>
      <c r="CV18" s="391"/>
      <c r="CW18" s="391"/>
      <c r="CX18" s="391"/>
      <c r="CY18" s="391"/>
      <c r="CZ18" s="391"/>
      <c r="DA18" s="392"/>
      <c r="DB18" s="390"/>
      <c r="DC18" s="391"/>
      <c r="DD18" s="391"/>
      <c r="DE18" s="391"/>
      <c r="DF18" s="391"/>
      <c r="DG18" s="391"/>
      <c r="DH18" s="391"/>
      <c r="DI18" s="392"/>
    </row>
    <row r="19" spans="1:113" ht="18.75" customHeight="1" thickBot="1" x14ac:dyDescent="0.25">
      <c r="A19" s="172"/>
      <c r="B19" s="515" t="s">
        <v>156</v>
      </c>
      <c r="C19" s="436"/>
      <c r="D19" s="436"/>
      <c r="E19" s="516"/>
      <c r="F19" s="516"/>
      <c r="G19" s="516"/>
      <c r="H19" s="516"/>
      <c r="I19" s="516"/>
      <c r="J19" s="516"/>
      <c r="K19" s="516"/>
      <c r="L19" s="524">
        <v>5658</v>
      </c>
      <c r="M19" s="524"/>
      <c r="N19" s="524"/>
      <c r="O19" s="524"/>
      <c r="P19" s="524"/>
      <c r="Q19" s="524"/>
      <c r="R19" s="525"/>
      <c r="S19" s="525"/>
      <c r="T19" s="525"/>
      <c r="U19" s="525"/>
      <c r="V19" s="526"/>
      <c r="W19" s="350"/>
      <c r="X19" s="351"/>
      <c r="Y19" s="351"/>
      <c r="Z19" s="351"/>
      <c r="AA19" s="351"/>
      <c r="AB19" s="351"/>
      <c r="AC19" s="502"/>
      <c r="AD19" s="502"/>
      <c r="AE19" s="502"/>
      <c r="AF19" s="502"/>
      <c r="AG19" s="502"/>
      <c r="AH19" s="502"/>
      <c r="AI19" s="502"/>
      <c r="AJ19" s="502"/>
      <c r="AK19" s="502"/>
      <c r="AL19" s="503"/>
      <c r="AM19" s="422"/>
      <c r="AN19" s="423"/>
      <c r="AO19" s="423"/>
      <c r="AP19" s="423"/>
      <c r="AQ19" s="423"/>
      <c r="AR19" s="423"/>
      <c r="AS19" s="423"/>
      <c r="AT19" s="424"/>
      <c r="AU19" s="425"/>
      <c r="AV19" s="426"/>
      <c r="AW19" s="426"/>
      <c r="AX19" s="426"/>
      <c r="AY19" s="427" t="s">
        <v>157</v>
      </c>
      <c r="AZ19" s="428"/>
      <c r="BA19" s="428"/>
      <c r="BB19" s="428"/>
      <c r="BC19" s="428"/>
      <c r="BD19" s="428"/>
      <c r="BE19" s="428"/>
      <c r="BF19" s="428"/>
      <c r="BG19" s="428"/>
      <c r="BH19" s="428"/>
      <c r="BI19" s="428"/>
      <c r="BJ19" s="428"/>
      <c r="BK19" s="428"/>
      <c r="BL19" s="428"/>
      <c r="BM19" s="429"/>
      <c r="BN19" s="393">
        <v>45333370</v>
      </c>
      <c r="BO19" s="394"/>
      <c r="BP19" s="394"/>
      <c r="BQ19" s="394"/>
      <c r="BR19" s="394"/>
      <c r="BS19" s="394"/>
      <c r="BT19" s="394"/>
      <c r="BU19" s="395"/>
      <c r="BV19" s="393">
        <v>41026376</v>
      </c>
      <c r="BW19" s="394"/>
      <c r="BX19" s="394"/>
      <c r="BY19" s="394"/>
      <c r="BZ19" s="394"/>
      <c r="CA19" s="394"/>
      <c r="CB19" s="394"/>
      <c r="CC19" s="395"/>
      <c r="CD19" s="185"/>
      <c r="CE19" s="507"/>
      <c r="CF19" s="507"/>
      <c r="CG19" s="507"/>
      <c r="CH19" s="507"/>
      <c r="CI19" s="507"/>
      <c r="CJ19" s="507"/>
      <c r="CK19" s="507"/>
      <c r="CL19" s="507"/>
      <c r="CM19" s="507"/>
      <c r="CN19" s="507"/>
      <c r="CO19" s="507"/>
      <c r="CP19" s="507"/>
      <c r="CQ19" s="507"/>
      <c r="CR19" s="507"/>
      <c r="CS19" s="508"/>
      <c r="CT19" s="390"/>
      <c r="CU19" s="391"/>
      <c r="CV19" s="391"/>
      <c r="CW19" s="391"/>
      <c r="CX19" s="391"/>
      <c r="CY19" s="391"/>
      <c r="CZ19" s="391"/>
      <c r="DA19" s="392"/>
      <c r="DB19" s="390"/>
      <c r="DC19" s="391"/>
      <c r="DD19" s="391"/>
      <c r="DE19" s="391"/>
      <c r="DF19" s="391"/>
      <c r="DG19" s="391"/>
      <c r="DH19" s="391"/>
      <c r="DI19" s="392"/>
    </row>
    <row r="20" spans="1:113" ht="18.75" customHeight="1" thickBot="1" x14ac:dyDescent="0.25">
      <c r="A20" s="172"/>
      <c r="B20" s="515" t="s">
        <v>158</v>
      </c>
      <c r="C20" s="436"/>
      <c r="D20" s="436"/>
      <c r="E20" s="516"/>
      <c r="F20" s="516"/>
      <c r="G20" s="516"/>
      <c r="H20" s="516"/>
      <c r="I20" s="516"/>
      <c r="J20" s="516"/>
      <c r="K20" s="516"/>
      <c r="L20" s="524">
        <v>83115</v>
      </c>
      <c r="M20" s="524"/>
      <c r="N20" s="524"/>
      <c r="O20" s="524"/>
      <c r="P20" s="524"/>
      <c r="Q20" s="524"/>
      <c r="R20" s="525"/>
      <c r="S20" s="525"/>
      <c r="T20" s="525"/>
      <c r="U20" s="525"/>
      <c r="V20" s="526"/>
      <c r="W20" s="411"/>
      <c r="X20" s="412"/>
      <c r="Y20" s="412"/>
      <c r="Z20" s="412"/>
      <c r="AA20" s="412"/>
      <c r="AB20" s="412"/>
      <c r="AC20" s="527"/>
      <c r="AD20" s="527"/>
      <c r="AE20" s="527"/>
      <c r="AF20" s="527"/>
      <c r="AG20" s="527"/>
      <c r="AH20" s="527"/>
      <c r="AI20" s="527"/>
      <c r="AJ20" s="527"/>
      <c r="AK20" s="527"/>
      <c r="AL20" s="528"/>
      <c r="AM20" s="529"/>
      <c r="AN20" s="448"/>
      <c r="AO20" s="448"/>
      <c r="AP20" s="448"/>
      <c r="AQ20" s="448"/>
      <c r="AR20" s="448"/>
      <c r="AS20" s="448"/>
      <c r="AT20" s="449"/>
      <c r="AU20" s="530"/>
      <c r="AV20" s="531"/>
      <c r="AW20" s="531"/>
      <c r="AX20" s="532"/>
      <c r="AY20" s="427"/>
      <c r="AZ20" s="428"/>
      <c r="BA20" s="428"/>
      <c r="BB20" s="428"/>
      <c r="BC20" s="428"/>
      <c r="BD20" s="428"/>
      <c r="BE20" s="428"/>
      <c r="BF20" s="428"/>
      <c r="BG20" s="428"/>
      <c r="BH20" s="428"/>
      <c r="BI20" s="428"/>
      <c r="BJ20" s="428"/>
      <c r="BK20" s="428"/>
      <c r="BL20" s="428"/>
      <c r="BM20" s="429"/>
      <c r="BN20" s="393"/>
      <c r="BO20" s="394"/>
      <c r="BP20" s="394"/>
      <c r="BQ20" s="394"/>
      <c r="BR20" s="394"/>
      <c r="BS20" s="394"/>
      <c r="BT20" s="394"/>
      <c r="BU20" s="395"/>
      <c r="BV20" s="393"/>
      <c r="BW20" s="394"/>
      <c r="BX20" s="394"/>
      <c r="BY20" s="394"/>
      <c r="BZ20" s="394"/>
      <c r="CA20" s="394"/>
      <c r="CB20" s="394"/>
      <c r="CC20" s="395"/>
      <c r="CD20" s="185"/>
      <c r="CE20" s="507"/>
      <c r="CF20" s="507"/>
      <c r="CG20" s="507"/>
      <c r="CH20" s="507"/>
      <c r="CI20" s="507"/>
      <c r="CJ20" s="507"/>
      <c r="CK20" s="507"/>
      <c r="CL20" s="507"/>
      <c r="CM20" s="507"/>
      <c r="CN20" s="507"/>
      <c r="CO20" s="507"/>
      <c r="CP20" s="507"/>
      <c r="CQ20" s="507"/>
      <c r="CR20" s="507"/>
      <c r="CS20" s="508"/>
      <c r="CT20" s="390"/>
      <c r="CU20" s="391"/>
      <c r="CV20" s="391"/>
      <c r="CW20" s="391"/>
      <c r="CX20" s="391"/>
      <c r="CY20" s="391"/>
      <c r="CZ20" s="391"/>
      <c r="DA20" s="392"/>
      <c r="DB20" s="390"/>
      <c r="DC20" s="391"/>
      <c r="DD20" s="391"/>
      <c r="DE20" s="391"/>
      <c r="DF20" s="391"/>
      <c r="DG20" s="391"/>
      <c r="DH20" s="391"/>
      <c r="DI20" s="392"/>
    </row>
    <row r="21" spans="1:113" ht="18.75" customHeight="1" thickBot="1" x14ac:dyDescent="0.25">
      <c r="A21" s="172"/>
      <c r="B21" s="533" t="s">
        <v>159</v>
      </c>
      <c r="C21" s="534"/>
      <c r="D21" s="534"/>
      <c r="E21" s="534"/>
      <c r="F21" s="534"/>
      <c r="G21" s="534"/>
      <c r="H21" s="534"/>
      <c r="I21" s="534"/>
      <c r="J21" s="534"/>
      <c r="K21" s="534"/>
      <c r="L21" s="534"/>
      <c r="M21" s="534"/>
      <c r="N21" s="534"/>
      <c r="O21" s="534"/>
      <c r="P21" s="534"/>
      <c r="Q21" s="534"/>
      <c r="R21" s="534"/>
      <c r="S21" s="534"/>
      <c r="T21" s="534"/>
      <c r="U21" s="534"/>
      <c r="V21" s="534"/>
      <c r="W21" s="534"/>
      <c r="X21" s="534"/>
      <c r="Y21" s="534"/>
      <c r="Z21" s="534"/>
      <c r="AA21" s="534"/>
      <c r="AB21" s="534"/>
      <c r="AC21" s="534"/>
      <c r="AD21" s="534"/>
      <c r="AE21" s="534"/>
      <c r="AF21" s="534"/>
      <c r="AG21" s="534"/>
      <c r="AH21" s="534"/>
      <c r="AI21" s="534"/>
      <c r="AJ21" s="534"/>
      <c r="AK21" s="534"/>
      <c r="AL21" s="534"/>
      <c r="AM21" s="534"/>
      <c r="AN21" s="534"/>
      <c r="AO21" s="534"/>
      <c r="AP21" s="534"/>
      <c r="AQ21" s="534"/>
      <c r="AR21" s="534"/>
      <c r="AS21" s="534"/>
      <c r="AT21" s="534"/>
      <c r="AU21" s="534"/>
      <c r="AV21" s="534"/>
      <c r="AW21" s="534"/>
      <c r="AX21" s="535"/>
      <c r="AY21" s="509"/>
      <c r="AZ21" s="510"/>
      <c r="BA21" s="510"/>
      <c r="BB21" s="510"/>
      <c r="BC21" s="510"/>
      <c r="BD21" s="510"/>
      <c r="BE21" s="510"/>
      <c r="BF21" s="510"/>
      <c r="BG21" s="510"/>
      <c r="BH21" s="510"/>
      <c r="BI21" s="510"/>
      <c r="BJ21" s="510"/>
      <c r="BK21" s="510"/>
      <c r="BL21" s="510"/>
      <c r="BM21" s="511"/>
      <c r="BN21" s="512"/>
      <c r="BO21" s="513"/>
      <c r="BP21" s="513"/>
      <c r="BQ21" s="513"/>
      <c r="BR21" s="513"/>
      <c r="BS21" s="513"/>
      <c r="BT21" s="513"/>
      <c r="BU21" s="514"/>
      <c r="BV21" s="512"/>
      <c r="BW21" s="513"/>
      <c r="BX21" s="513"/>
      <c r="BY21" s="513"/>
      <c r="BZ21" s="513"/>
      <c r="CA21" s="513"/>
      <c r="CB21" s="513"/>
      <c r="CC21" s="514"/>
      <c r="CD21" s="185"/>
      <c r="CE21" s="507"/>
      <c r="CF21" s="507"/>
      <c r="CG21" s="507"/>
      <c r="CH21" s="507"/>
      <c r="CI21" s="507"/>
      <c r="CJ21" s="507"/>
      <c r="CK21" s="507"/>
      <c r="CL21" s="507"/>
      <c r="CM21" s="507"/>
      <c r="CN21" s="507"/>
      <c r="CO21" s="507"/>
      <c r="CP21" s="507"/>
      <c r="CQ21" s="507"/>
      <c r="CR21" s="507"/>
      <c r="CS21" s="508"/>
      <c r="CT21" s="390"/>
      <c r="CU21" s="391"/>
      <c r="CV21" s="391"/>
      <c r="CW21" s="391"/>
      <c r="CX21" s="391"/>
      <c r="CY21" s="391"/>
      <c r="CZ21" s="391"/>
      <c r="DA21" s="392"/>
      <c r="DB21" s="390"/>
      <c r="DC21" s="391"/>
      <c r="DD21" s="391"/>
      <c r="DE21" s="391"/>
      <c r="DF21" s="391"/>
      <c r="DG21" s="391"/>
      <c r="DH21" s="391"/>
      <c r="DI21" s="392"/>
    </row>
    <row r="22" spans="1:113" ht="18.75" customHeight="1" x14ac:dyDescent="0.2">
      <c r="A22" s="172"/>
      <c r="B22" s="563" t="s">
        <v>160</v>
      </c>
      <c r="C22" s="537"/>
      <c r="D22" s="538"/>
      <c r="E22" s="405" t="s">
        <v>1</v>
      </c>
      <c r="F22" s="410"/>
      <c r="G22" s="410"/>
      <c r="H22" s="410"/>
      <c r="I22" s="410"/>
      <c r="J22" s="410"/>
      <c r="K22" s="400"/>
      <c r="L22" s="405" t="s">
        <v>161</v>
      </c>
      <c r="M22" s="410"/>
      <c r="N22" s="410"/>
      <c r="O22" s="410"/>
      <c r="P22" s="400"/>
      <c r="Q22" s="568" t="s">
        <v>162</v>
      </c>
      <c r="R22" s="569"/>
      <c r="S22" s="569"/>
      <c r="T22" s="569"/>
      <c r="U22" s="569"/>
      <c r="V22" s="570"/>
      <c r="W22" s="536" t="s">
        <v>163</v>
      </c>
      <c r="X22" s="537"/>
      <c r="Y22" s="538"/>
      <c r="Z22" s="405" t="s">
        <v>1</v>
      </c>
      <c r="AA22" s="410"/>
      <c r="AB22" s="410"/>
      <c r="AC22" s="410"/>
      <c r="AD22" s="410"/>
      <c r="AE22" s="410"/>
      <c r="AF22" s="410"/>
      <c r="AG22" s="400"/>
      <c r="AH22" s="574" t="s">
        <v>164</v>
      </c>
      <c r="AI22" s="410"/>
      <c r="AJ22" s="410"/>
      <c r="AK22" s="410"/>
      <c r="AL22" s="400"/>
      <c r="AM22" s="574" t="s">
        <v>165</v>
      </c>
      <c r="AN22" s="575"/>
      <c r="AO22" s="575"/>
      <c r="AP22" s="575"/>
      <c r="AQ22" s="575"/>
      <c r="AR22" s="576"/>
      <c r="AS22" s="568" t="s">
        <v>162</v>
      </c>
      <c r="AT22" s="569"/>
      <c r="AU22" s="569"/>
      <c r="AV22" s="569"/>
      <c r="AW22" s="569"/>
      <c r="AX22" s="580"/>
      <c r="AY22" s="353" t="s">
        <v>166</v>
      </c>
      <c r="AZ22" s="354"/>
      <c r="BA22" s="354"/>
      <c r="BB22" s="354"/>
      <c r="BC22" s="354"/>
      <c r="BD22" s="354"/>
      <c r="BE22" s="354"/>
      <c r="BF22" s="354"/>
      <c r="BG22" s="354"/>
      <c r="BH22" s="354"/>
      <c r="BI22" s="354"/>
      <c r="BJ22" s="354"/>
      <c r="BK22" s="354"/>
      <c r="BL22" s="354"/>
      <c r="BM22" s="355"/>
      <c r="BN22" s="356">
        <v>60939868</v>
      </c>
      <c r="BO22" s="357"/>
      <c r="BP22" s="357"/>
      <c r="BQ22" s="357"/>
      <c r="BR22" s="357"/>
      <c r="BS22" s="357"/>
      <c r="BT22" s="357"/>
      <c r="BU22" s="358"/>
      <c r="BV22" s="356">
        <v>55486801</v>
      </c>
      <c r="BW22" s="357"/>
      <c r="BX22" s="357"/>
      <c r="BY22" s="357"/>
      <c r="BZ22" s="357"/>
      <c r="CA22" s="357"/>
      <c r="CB22" s="357"/>
      <c r="CC22" s="358"/>
      <c r="CD22" s="185"/>
      <c r="CE22" s="507"/>
      <c r="CF22" s="507"/>
      <c r="CG22" s="507"/>
      <c r="CH22" s="507"/>
      <c r="CI22" s="507"/>
      <c r="CJ22" s="507"/>
      <c r="CK22" s="507"/>
      <c r="CL22" s="507"/>
      <c r="CM22" s="507"/>
      <c r="CN22" s="507"/>
      <c r="CO22" s="507"/>
      <c r="CP22" s="507"/>
      <c r="CQ22" s="507"/>
      <c r="CR22" s="507"/>
      <c r="CS22" s="508"/>
      <c r="CT22" s="390"/>
      <c r="CU22" s="391"/>
      <c r="CV22" s="391"/>
      <c r="CW22" s="391"/>
      <c r="CX22" s="391"/>
      <c r="CY22" s="391"/>
      <c r="CZ22" s="391"/>
      <c r="DA22" s="392"/>
      <c r="DB22" s="390"/>
      <c r="DC22" s="391"/>
      <c r="DD22" s="391"/>
      <c r="DE22" s="391"/>
      <c r="DF22" s="391"/>
      <c r="DG22" s="391"/>
      <c r="DH22" s="391"/>
      <c r="DI22" s="392"/>
    </row>
    <row r="23" spans="1:113" ht="18.75" customHeight="1" x14ac:dyDescent="0.2">
      <c r="A23" s="172"/>
      <c r="B23" s="564"/>
      <c r="C23" s="540"/>
      <c r="D23" s="541"/>
      <c r="E23" s="379"/>
      <c r="F23" s="384"/>
      <c r="G23" s="384"/>
      <c r="H23" s="384"/>
      <c r="I23" s="384"/>
      <c r="J23" s="384"/>
      <c r="K23" s="373"/>
      <c r="L23" s="379"/>
      <c r="M23" s="384"/>
      <c r="N23" s="384"/>
      <c r="O23" s="384"/>
      <c r="P23" s="373"/>
      <c r="Q23" s="571"/>
      <c r="R23" s="572"/>
      <c r="S23" s="572"/>
      <c r="T23" s="572"/>
      <c r="U23" s="572"/>
      <c r="V23" s="573"/>
      <c r="W23" s="539"/>
      <c r="X23" s="540"/>
      <c r="Y23" s="541"/>
      <c r="Z23" s="379"/>
      <c r="AA23" s="384"/>
      <c r="AB23" s="384"/>
      <c r="AC23" s="384"/>
      <c r="AD23" s="384"/>
      <c r="AE23" s="384"/>
      <c r="AF23" s="384"/>
      <c r="AG23" s="373"/>
      <c r="AH23" s="379"/>
      <c r="AI23" s="384"/>
      <c r="AJ23" s="384"/>
      <c r="AK23" s="384"/>
      <c r="AL23" s="373"/>
      <c r="AM23" s="577"/>
      <c r="AN23" s="578"/>
      <c r="AO23" s="578"/>
      <c r="AP23" s="578"/>
      <c r="AQ23" s="578"/>
      <c r="AR23" s="579"/>
      <c r="AS23" s="571"/>
      <c r="AT23" s="572"/>
      <c r="AU23" s="572"/>
      <c r="AV23" s="572"/>
      <c r="AW23" s="572"/>
      <c r="AX23" s="581"/>
      <c r="AY23" s="427" t="s">
        <v>167</v>
      </c>
      <c r="AZ23" s="428"/>
      <c r="BA23" s="428"/>
      <c r="BB23" s="428"/>
      <c r="BC23" s="428"/>
      <c r="BD23" s="428"/>
      <c r="BE23" s="428"/>
      <c r="BF23" s="428"/>
      <c r="BG23" s="428"/>
      <c r="BH23" s="428"/>
      <c r="BI23" s="428"/>
      <c r="BJ23" s="428"/>
      <c r="BK23" s="428"/>
      <c r="BL23" s="428"/>
      <c r="BM23" s="429"/>
      <c r="BN23" s="393">
        <v>46350019</v>
      </c>
      <c r="BO23" s="394"/>
      <c r="BP23" s="394"/>
      <c r="BQ23" s="394"/>
      <c r="BR23" s="394"/>
      <c r="BS23" s="394"/>
      <c r="BT23" s="394"/>
      <c r="BU23" s="395"/>
      <c r="BV23" s="393">
        <v>44049700</v>
      </c>
      <c r="BW23" s="394"/>
      <c r="BX23" s="394"/>
      <c r="BY23" s="394"/>
      <c r="BZ23" s="394"/>
      <c r="CA23" s="394"/>
      <c r="CB23" s="394"/>
      <c r="CC23" s="395"/>
      <c r="CD23" s="185"/>
      <c r="CE23" s="507"/>
      <c r="CF23" s="507"/>
      <c r="CG23" s="507"/>
      <c r="CH23" s="507"/>
      <c r="CI23" s="507"/>
      <c r="CJ23" s="507"/>
      <c r="CK23" s="507"/>
      <c r="CL23" s="507"/>
      <c r="CM23" s="507"/>
      <c r="CN23" s="507"/>
      <c r="CO23" s="507"/>
      <c r="CP23" s="507"/>
      <c r="CQ23" s="507"/>
      <c r="CR23" s="507"/>
      <c r="CS23" s="508"/>
      <c r="CT23" s="390"/>
      <c r="CU23" s="391"/>
      <c r="CV23" s="391"/>
      <c r="CW23" s="391"/>
      <c r="CX23" s="391"/>
      <c r="CY23" s="391"/>
      <c r="CZ23" s="391"/>
      <c r="DA23" s="392"/>
      <c r="DB23" s="390"/>
      <c r="DC23" s="391"/>
      <c r="DD23" s="391"/>
      <c r="DE23" s="391"/>
      <c r="DF23" s="391"/>
      <c r="DG23" s="391"/>
      <c r="DH23" s="391"/>
      <c r="DI23" s="392"/>
    </row>
    <row r="24" spans="1:113" ht="18.75" customHeight="1" thickBot="1" x14ac:dyDescent="0.25">
      <c r="A24" s="172"/>
      <c r="B24" s="564"/>
      <c r="C24" s="540"/>
      <c r="D24" s="541"/>
      <c r="E24" s="443" t="s">
        <v>168</v>
      </c>
      <c r="F24" s="423"/>
      <c r="G24" s="423"/>
      <c r="H24" s="423"/>
      <c r="I24" s="423"/>
      <c r="J24" s="423"/>
      <c r="K24" s="424"/>
      <c r="L24" s="444">
        <v>1</v>
      </c>
      <c r="M24" s="445"/>
      <c r="N24" s="445"/>
      <c r="O24" s="445"/>
      <c r="P24" s="487"/>
      <c r="Q24" s="444">
        <v>9265</v>
      </c>
      <c r="R24" s="445"/>
      <c r="S24" s="445"/>
      <c r="T24" s="445"/>
      <c r="U24" s="445"/>
      <c r="V24" s="487"/>
      <c r="W24" s="539"/>
      <c r="X24" s="540"/>
      <c r="Y24" s="541"/>
      <c r="Z24" s="443" t="s">
        <v>169</v>
      </c>
      <c r="AA24" s="423"/>
      <c r="AB24" s="423"/>
      <c r="AC24" s="423"/>
      <c r="AD24" s="423"/>
      <c r="AE24" s="423"/>
      <c r="AF24" s="423"/>
      <c r="AG24" s="424"/>
      <c r="AH24" s="444">
        <v>997</v>
      </c>
      <c r="AI24" s="445"/>
      <c r="AJ24" s="445"/>
      <c r="AK24" s="445"/>
      <c r="AL24" s="487"/>
      <c r="AM24" s="444">
        <v>3002964</v>
      </c>
      <c r="AN24" s="445"/>
      <c r="AO24" s="445"/>
      <c r="AP24" s="445"/>
      <c r="AQ24" s="445"/>
      <c r="AR24" s="487"/>
      <c r="AS24" s="444">
        <v>3012</v>
      </c>
      <c r="AT24" s="445"/>
      <c r="AU24" s="445"/>
      <c r="AV24" s="445"/>
      <c r="AW24" s="445"/>
      <c r="AX24" s="446"/>
      <c r="AY24" s="509" t="s">
        <v>170</v>
      </c>
      <c r="AZ24" s="510"/>
      <c r="BA24" s="510"/>
      <c r="BB24" s="510"/>
      <c r="BC24" s="510"/>
      <c r="BD24" s="510"/>
      <c r="BE24" s="510"/>
      <c r="BF24" s="510"/>
      <c r="BG24" s="510"/>
      <c r="BH24" s="510"/>
      <c r="BI24" s="510"/>
      <c r="BJ24" s="510"/>
      <c r="BK24" s="510"/>
      <c r="BL24" s="510"/>
      <c r="BM24" s="511"/>
      <c r="BN24" s="393">
        <v>40215166</v>
      </c>
      <c r="BO24" s="394"/>
      <c r="BP24" s="394"/>
      <c r="BQ24" s="394"/>
      <c r="BR24" s="394"/>
      <c r="BS24" s="394"/>
      <c r="BT24" s="394"/>
      <c r="BU24" s="395"/>
      <c r="BV24" s="393">
        <v>35583438</v>
      </c>
      <c r="BW24" s="394"/>
      <c r="BX24" s="394"/>
      <c r="BY24" s="394"/>
      <c r="BZ24" s="394"/>
      <c r="CA24" s="394"/>
      <c r="CB24" s="394"/>
      <c r="CC24" s="395"/>
      <c r="CD24" s="185"/>
      <c r="CE24" s="507"/>
      <c r="CF24" s="507"/>
      <c r="CG24" s="507"/>
      <c r="CH24" s="507"/>
      <c r="CI24" s="507"/>
      <c r="CJ24" s="507"/>
      <c r="CK24" s="507"/>
      <c r="CL24" s="507"/>
      <c r="CM24" s="507"/>
      <c r="CN24" s="507"/>
      <c r="CO24" s="507"/>
      <c r="CP24" s="507"/>
      <c r="CQ24" s="507"/>
      <c r="CR24" s="507"/>
      <c r="CS24" s="508"/>
      <c r="CT24" s="390"/>
      <c r="CU24" s="391"/>
      <c r="CV24" s="391"/>
      <c r="CW24" s="391"/>
      <c r="CX24" s="391"/>
      <c r="CY24" s="391"/>
      <c r="CZ24" s="391"/>
      <c r="DA24" s="392"/>
      <c r="DB24" s="390"/>
      <c r="DC24" s="391"/>
      <c r="DD24" s="391"/>
      <c r="DE24" s="391"/>
      <c r="DF24" s="391"/>
      <c r="DG24" s="391"/>
      <c r="DH24" s="391"/>
      <c r="DI24" s="392"/>
    </row>
    <row r="25" spans="1:113" ht="18.75" customHeight="1" x14ac:dyDescent="0.2">
      <c r="A25" s="172"/>
      <c r="B25" s="564"/>
      <c r="C25" s="540"/>
      <c r="D25" s="541"/>
      <c r="E25" s="443" t="s">
        <v>171</v>
      </c>
      <c r="F25" s="423"/>
      <c r="G25" s="423"/>
      <c r="H25" s="423"/>
      <c r="I25" s="423"/>
      <c r="J25" s="423"/>
      <c r="K25" s="424"/>
      <c r="L25" s="444">
        <v>1</v>
      </c>
      <c r="M25" s="445"/>
      <c r="N25" s="445"/>
      <c r="O25" s="445"/>
      <c r="P25" s="487"/>
      <c r="Q25" s="444">
        <v>8000</v>
      </c>
      <c r="R25" s="445"/>
      <c r="S25" s="445"/>
      <c r="T25" s="445"/>
      <c r="U25" s="445"/>
      <c r="V25" s="487"/>
      <c r="W25" s="539"/>
      <c r="X25" s="540"/>
      <c r="Y25" s="541"/>
      <c r="Z25" s="443" t="s">
        <v>172</v>
      </c>
      <c r="AA25" s="423"/>
      <c r="AB25" s="423"/>
      <c r="AC25" s="423"/>
      <c r="AD25" s="423"/>
      <c r="AE25" s="423"/>
      <c r="AF25" s="423"/>
      <c r="AG25" s="424"/>
      <c r="AH25" s="444">
        <v>206</v>
      </c>
      <c r="AI25" s="445"/>
      <c r="AJ25" s="445"/>
      <c r="AK25" s="445"/>
      <c r="AL25" s="487"/>
      <c r="AM25" s="444">
        <v>602962</v>
      </c>
      <c r="AN25" s="445"/>
      <c r="AO25" s="445"/>
      <c r="AP25" s="445"/>
      <c r="AQ25" s="445"/>
      <c r="AR25" s="487"/>
      <c r="AS25" s="444">
        <v>2927</v>
      </c>
      <c r="AT25" s="445"/>
      <c r="AU25" s="445"/>
      <c r="AV25" s="445"/>
      <c r="AW25" s="445"/>
      <c r="AX25" s="446"/>
      <c r="AY25" s="353" t="s">
        <v>173</v>
      </c>
      <c r="AZ25" s="354"/>
      <c r="BA25" s="354"/>
      <c r="BB25" s="354"/>
      <c r="BC25" s="354"/>
      <c r="BD25" s="354"/>
      <c r="BE25" s="354"/>
      <c r="BF25" s="354"/>
      <c r="BG25" s="354"/>
      <c r="BH25" s="354"/>
      <c r="BI25" s="354"/>
      <c r="BJ25" s="354"/>
      <c r="BK25" s="354"/>
      <c r="BL25" s="354"/>
      <c r="BM25" s="355"/>
      <c r="BN25" s="356">
        <v>25996425</v>
      </c>
      <c r="BO25" s="357"/>
      <c r="BP25" s="357"/>
      <c r="BQ25" s="357"/>
      <c r="BR25" s="357"/>
      <c r="BS25" s="357"/>
      <c r="BT25" s="357"/>
      <c r="BU25" s="358"/>
      <c r="BV25" s="356">
        <v>20757717</v>
      </c>
      <c r="BW25" s="357"/>
      <c r="BX25" s="357"/>
      <c r="BY25" s="357"/>
      <c r="BZ25" s="357"/>
      <c r="CA25" s="357"/>
      <c r="CB25" s="357"/>
      <c r="CC25" s="358"/>
      <c r="CD25" s="185"/>
      <c r="CE25" s="507"/>
      <c r="CF25" s="507"/>
      <c r="CG25" s="507"/>
      <c r="CH25" s="507"/>
      <c r="CI25" s="507"/>
      <c r="CJ25" s="507"/>
      <c r="CK25" s="507"/>
      <c r="CL25" s="507"/>
      <c r="CM25" s="507"/>
      <c r="CN25" s="507"/>
      <c r="CO25" s="507"/>
      <c r="CP25" s="507"/>
      <c r="CQ25" s="507"/>
      <c r="CR25" s="507"/>
      <c r="CS25" s="508"/>
      <c r="CT25" s="390"/>
      <c r="CU25" s="391"/>
      <c r="CV25" s="391"/>
      <c r="CW25" s="391"/>
      <c r="CX25" s="391"/>
      <c r="CY25" s="391"/>
      <c r="CZ25" s="391"/>
      <c r="DA25" s="392"/>
      <c r="DB25" s="390"/>
      <c r="DC25" s="391"/>
      <c r="DD25" s="391"/>
      <c r="DE25" s="391"/>
      <c r="DF25" s="391"/>
      <c r="DG25" s="391"/>
      <c r="DH25" s="391"/>
      <c r="DI25" s="392"/>
    </row>
    <row r="26" spans="1:113" ht="18.75" customHeight="1" x14ac:dyDescent="0.2">
      <c r="A26" s="172"/>
      <c r="B26" s="564"/>
      <c r="C26" s="540"/>
      <c r="D26" s="541"/>
      <c r="E26" s="443" t="s">
        <v>174</v>
      </c>
      <c r="F26" s="423"/>
      <c r="G26" s="423"/>
      <c r="H26" s="423"/>
      <c r="I26" s="423"/>
      <c r="J26" s="423"/>
      <c r="K26" s="424"/>
      <c r="L26" s="444">
        <v>1</v>
      </c>
      <c r="M26" s="445"/>
      <c r="N26" s="445"/>
      <c r="O26" s="445"/>
      <c r="P26" s="487"/>
      <c r="Q26" s="444">
        <v>7413</v>
      </c>
      <c r="R26" s="445"/>
      <c r="S26" s="445"/>
      <c r="T26" s="445"/>
      <c r="U26" s="445"/>
      <c r="V26" s="487"/>
      <c r="W26" s="539"/>
      <c r="X26" s="540"/>
      <c r="Y26" s="541"/>
      <c r="Z26" s="443" t="s">
        <v>175</v>
      </c>
      <c r="AA26" s="545"/>
      <c r="AB26" s="545"/>
      <c r="AC26" s="545"/>
      <c r="AD26" s="545"/>
      <c r="AE26" s="545"/>
      <c r="AF26" s="545"/>
      <c r="AG26" s="546"/>
      <c r="AH26" s="444">
        <v>70</v>
      </c>
      <c r="AI26" s="445"/>
      <c r="AJ26" s="445"/>
      <c r="AK26" s="445"/>
      <c r="AL26" s="487"/>
      <c r="AM26" s="444">
        <v>228270</v>
      </c>
      <c r="AN26" s="445"/>
      <c r="AO26" s="445"/>
      <c r="AP26" s="445"/>
      <c r="AQ26" s="445"/>
      <c r="AR26" s="487"/>
      <c r="AS26" s="444">
        <v>3261</v>
      </c>
      <c r="AT26" s="445"/>
      <c r="AU26" s="445"/>
      <c r="AV26" s="445"/>
      <c r="AW26" s="445"/>
      <c r="AX26" s="446"/>
      <c r="AY26" s="396" t="s">
        <v>176</v>
      </c>
      <c r="AZ26" s="397"/>
      <c r="BA26" s="397"/>
      <c r="BB26" s="397"/>
      <c r="BC26" s="397"/>
      <c r="BD26" s="397"/>
      <c r="BE26" s="397"/>
      <c r="BF26" s="397"/>
      <c r="BG26" s="397"/>
      <c r="BH26" s="397"/>
      <c r="BI26" s="397"/>
      <c r="BJ26" s="397"/>
      <c r="BK26" s="397"/>
      <c r="BL26" s="397"/>
      <c r="BM26" s="398"/>
      <c r="BN26" s="393" t="s">
        <v>128</v>
      </c>
      <c r="BO26" s="394"/>
      <c r="BP26" s="394"/>
      <c r="BQ26" s="394"/>
      <c r="BR26" s="394"/>
      <c r="BS26" s="394"/>
      <c r="BT26" s="394"/>
      <c r="BU26" s="395"/>
      <c r="BV26" s="393" t="s">
        <v>129</v>
      </c>
      <c r="BW26" s="394"/>
      <c r="BX26" s="394"/>
      <c r="BY26" s="394"/>
      <c r="BZ26" s="394"/>
      <c r="CA26" s="394"/>
      <c r="CB26" s="394"/>
      <c r="CC26" s="395"/>
      <c r="CD26" s="185"/>
      <c r="CE26" s="507"/>
      <c r="CF26" s="507"/>
      <c r="CG26" s="507"/>
      <c r="CH26" s="507"/>
      <c r="CI26" s="507"/>
      <c r="CJ26" s="507"/>
      <c r="CK26" s="507"/>
      <c r="CL26" s="507"/>
      <c r="CM26" s="507"/>
      <c r="CN26" s="507"/>
      <c r="CO26" s="507"/>
      <c r="CP26" s="507"/>
      <c r="CQ26" s="507"/>
      <c r="CR26" s="507"/>
      <c r="CS26" s="508"/>
      <c r="CT26" s="390"/>
      <c r="CU26" s="391"/>
      <c r="CV26" s="391"/>
      <c r="CW26" s="391"/>
      <c r="CX26" s="391"/>
      <c r="CY26" s="391"/>
      <c r="CZ26" s="391"/>
      <c r="DA26" s="392"/>
      <c r="DB26" s="390"/>
      <c r="DC26" s="391"/>
      <c r="DD26" s="391"/>
      <c r="DE26" s="391"/>
      <c r="DF26" s="391"/>
      <c r="DG26" s="391"/>
      <c r="DH26" s="391"/>
      <c r="DI26" s="392"/>
    </row>
    <row r="27" spans="1:113" ht="18.75" customHeight="1" thickBot="1" x14ac:dyDescent="0.25">
      <c r="A27" s="172"/>
      <c r="B27" s="564"/>
      <c r="C27" s="540"/>
      <c r="D27" s="541"/>
      <c r="E27" s="443" t="s">
        <v>177</v>
      </c>
      <c r="F27" s="423"/>
      <c r="G27" s="423"/>
      <c r="H27" s="423"/>
      <c r="I27" s="423"/>
      <c r="J27" s="423"/>
      <c r="K27" s="424"/>
      <c r="L27" s="444">
        <v>1</v>
      </c>
      <c r="M27" s="445"/>
      <c r="N27" s="445"/>
      <c r="O27" s="445"/>
      <c r="P27" s="487"/>
      <c r="Q27" s="444">
        <v>5479</v>
      </c>
      <c r="R27" s="445"/>
      <c r="S27" s="445"/>
      <c r="T27" s="445"/>
      <c r="U27" s="445"/>
      <c r="V27" s="487"/>
      <c r="W27" s="539"/>
      <c r="X27" s="540"/>
      <c r="Y27" s="541"/>
      <c r="Z27" s="443" t="s">
        <v>178</v>
      </c>
      <c r="AA27" s="423"/>
      <c r="AB27" s="423"/>
      <c r="AC27" s="423"/>
      <c r="AD27" s="423"/>
      <c r="AE27" s="423"/>
      <c r="AF27" s="423"/>
      <c r="AG27" s="424"/>
      <c r="AH27" s="444">
        <v>31</v>
      </c>
      <c r="AI27" s="445"/>
      <c r="AJ27" s="445"/>
      <c r="AK27" s="445"/>
      <c r="AL27" s="487"/>
      <c r="AM27" s="444">
        <v>117286</v>
      </c>
      <c r="AN27" s="445"/>
      <c r="AO27" s="445"/>
      <c r="AP27" s="445"/>
      <c r="AQ27" s="445"/>
      <c r="AR27" s="487"/>
      <c r="AS27" s="444">
        <v>3783</v>
      </c>
      <c r="AT27" s="445"/>
      <c r="AU27" s="445"/>
      <c r="AV27" s="445"/>
      <c r="AW27" s="445"/>
      <c r="AX27" s="446"/>
      <c r="AY27" s="488" t="s">
        <v>179</v>
      </c>
      <c r="AZ27" s="489"/>
      <c r="BA27" s="489"/>
      <c r="BB27" s="489"/>
      <c r="BC27" s="489"/>
      <c r="BD27" s="489"/>
      <c r="BE27" s="489"/>
      <c r="BF27" s="489"/>
      <c r="BG27" s="489"/>
      <c r="BH27" s="489"/>
      <c r="BI27" s="489"/>
      <c r="BJ27" s="489"/>
      <c r="BK27" s="489"/>
      <c r="BL27" s="489"/>
      <c r="BM27" s="490"/>
      <c r="BN27" s="512">
        <v>1304357</v>
      </c>
      <c r="BO27" s="513"/>
      <c r="BP27" s="513"/>
      <c r="BQ27" s="513"/>
      <c r="BR27" s="513"/>
      <c r="BS27" s="513"/>
      <c r="BT27" s="513"/>
      <c r="BU27" s="514"/>
      <c r="BV27" s="512">
        <v>1304357</v>
      </c>
      <c r="BW27" s="513"/>
      <c r="BX27" s="513"/>
      <c r="BY27" s="513"/>
      <c r="BZ27" s="513"/>
      <c r="CA27" s="513"/>
      <c r="CB27" s="513"/>
      <c r="CC27" s="514"/>
      <c r="CD27" s="187"/>
      <c r="CE27" s="507"/>
      <c r="CF27" s="507"/>
      <c r="CG27" s="507"/>
      <c r="CH27" s="507"/>
      <c r="CI27" s="507"/>
      <c r="CJ27" s="507"/>
      <c r="CK27" s="507"/>
      <c r="CL27" s="507"/>
      <c r="CM27" s="507"/>
      <c r="CN27" s="507"/>
      <c r="CO27" s="507"/>
      <c r="CP27" s="507"/>
      <c r="CQ27" s="507"/>
      <c r="CR27" s="507"/>
      <c r="CS27" s="508"/>
      <c r="CT27" s="390"/>
      <c r="CU27" s="391"/>
      <c r="CV27" s="391"/>
      <c r="CW27" s="391"/>
      <c r="CX27" s="391"/>
      <c r="CY27" s="391"/>
      <c r="CZ27" s="391"/>
      <c r="DA27" s="392"/>
      <c r="DB27" s="390"/>
      <c r="DC27" s="391"/>
      <c r="DD27" s="391"/>
      <c r="DE27" s="391"/>
      <c r="DF27" s="391"/>
      <c r="DG27" s="391"/>
      <c r="DH27" s="391"/>
      <c r="DI27" s="392"/>
    </row>
    <row r="28" spans="1:113" ht="18.75" customHeight="1" x14ac:dyDescent="0.2">
      <c r="A28" s="172"/>
      <c r="B28" s="564"/>
      <c r="C28" s="540"/>
      <c r="D28" s="541"/>
      <c r="E28" s="443" t="s">
        <v>180</v>
      </c>
      <c r="F28" s="423"/>
      <c r="G28" s="423"/>
      <c r="H28" s="423"/>
      <c r="I28" s="423"/>
      <c r="J28" s="423"/>
      <c r="K28" s="424"/>
      <c r="L28" s="444">
        <v>1</v>
      </c>
      <c r="M28" s="445"/>
      <c r="N28" s="445"/>
      <c r="O28" s="445"/>
      <c r="P28" s="487"/>
      <c r="Q28" s="444">
        <v>4881</v>
      </c>
      <c r="R28" s="445"/>
      <c r="S28" s="445"/>
      <c r="T28" s="445"/>
      <c r="U28" s="445"/>
      <c r="V28" s="487"/>
      <c r="W28" s="539"/>
      <c r="X28" s="540"/>
      <c r="Y28" s="541"/>
      <c r="Z28" s="443" t="s">
        <v>181</v>
      </c>
      <c r="AA28" s="423"/>
      <c r="AB28" s="423"/>
      <c r="AC28" s="423"/>
      <c r="AD28" s="423"/>
      <c r="AE28" s="423"/>
      <c r="AF28" s="423"/>
      <c r="AG28" s="424"/>
      <c r="AH28" s="444" t="s">
        <v>128</v>
      </c>
      <c r="AI28" s="445"/>
      <c r="AJ28" s="445"/>
      <c r="AK28" s="445"/>
      <c r="AL28" s="487"/>
      <c r="AM28" s="444" t="s">
        <v>129</v>
      </c>
      <c r="AN28" s="445"/>
      <c r="AO28" s="445"/>
      <c r="AP28" s="445"/>
      <c r="AQ28" s="445"/>
      <c r="AR28" s="487"/>
      <c r="AS28" s="444" t="s">
        <v>182</v>
      </c>
      <c r="AT28" s="445"/>
      <c r="AU28" s="445"/>
      <c r="AV28" s="445"/>
      <c r="AW28" s="445"/>
      <c r="AX28" s="446"/>
      <c r="AY28" s="547" t="s">
        <v>183</v>
      </c>
      <c r="AZ28" s="548"/>
      <c r="BA28" s="548"/>
      <c r="BB28" s="549"/>
      <c r="BC28" s="353" t="s">
        <v>48</v>
      </c>
      <c r="BD28" s="354"/>
      <c r="BE28" s="354"/>
      <c r="BF28" s="354"/>
      <c r="BG28" s="354"/>
      <c r="BH28" s="354"/>
      <c r="BI28" s="354"/>
      <c r="BJ28" s="354"/>
      <c r="BK28" s="354"/>
      <c r="BL28" s="354"/>
      <c r="BM28" s="355"/>
      <c r="BN28" s="356">
        <v>4533327</v>
      </c>
      <c r="BO28" s="357"/>
      <c r="BP28" s="357"/>
      <c r="BQ28" s="357"/>
      <c r="BR28" s="357"/>
      <c r="BS28" s="357"/>
      <c r="BT28" s="357"/>
      <c r="BU28" s="358"/>
      <c r="BV28" s="356">
        <v>4533327</v>
      </c>
      <c r="BW28" s="357"/>
      <c r="BX28" s="357"/>
      <c r="BY28" s="357"/>
      <c r="BZ28" s="357"/>
      <c r="CA28" s="357"/>
      <c r="CB28" s="357"/>
      <c r="CC28" s="358"/>
      <c r="CD28" s="185"/>
      <c r="CE28" s="507"/>
      <c r="CF28" s="507"/>
      <c r="CG28" s="507"/>
      <c r="CH28" s="507"/>
      <c r="CI28" s="507"/>
      <c r="CJ28" s="507"/>
      <c r="CK28" s="507"/>
      <c r="CL28" s="507"/>
      <c r="CM28" s="507"/>
      <c r="CN28" s="507"/>
      <c r="CO28" s="507"/>
      <c r="CP28" s="507"/>
      <c r="CQ28" s="507"/>
      <c r="CR28" s="507"/>
      <c r="CS28" s="508"/>
      <c r="CT28" s="390"/>
      <c r="CU28" s="391"/>
      <c r="CV28" s="391"/>
      <c r="CW28" s="391"/>
      <c r="CX28" s="391"/>
      <c r="CY28" s="391"/>
      <c r="CZ28" s="391"/>
      <c r="DA28" s="392"/>
      <c r="DB28" s="390"/>
      <c r="DC28" s="391"/>
      <c r="DD28" s="391"/>
      <c r="DE28" s="391"/>
      <c r="DF28" s="391"/>
      <c r="DG28" s="391"/>
      <c r="DH28" s="391"/>
      <c r="DI28" s="392"/>
    </row>
    <row r="29" spans="1:113" ht="18.75" customHeight="1" x14ac:dyDescent="0.2">
      <c r="A29" s="172"/>
      <c r="B29" s="564"/>
      <c r="C29" s="540"/>
      <c r="D29" s="541"/>
      <c r="E29" s="443" t="s">
        <v>184</v>
      </c>
      <c r="F29" s="423"/>
      <c r="G29" s="423"/>
      <c r="H29" s="423"/>
      <c r="I29" s="423"/>
      <c r="J29" s="423"/>
      <c r="K29" s="424"/>
      <c r="L29" s="444">
        <v>26</v>
      </c>
      <c r="M29" s="445"/>
      <c r="N29" s="445"/>
      <c r="O29" s="445"/>
      <c r="P29" s="487"/>
      <c r="Q29" s="444">
        <v>4583</v>
      </c>
      <c r="R29" s="445"/>
      <c r="S29" s="445"/>
      <c r="T29" s="445"/>
      <c r="U29" s="445"/>
      <c r="V29" s="487"/>
      <c r="W29" s="542"/>
      <c r="X29" s="543"/>
      <c r="Y29" s="544"/>
      <c r="Z29" s="443" t="s">
        <v>185</v>
      </c>
      <c r="AA29" s="423"/>
      <c r="AB29" s="423"/>
      <c r="AC29" s="423"/>
      <c r="AD29" s="423"/>
      <c r="AE29" s="423"/>
      <c r="AF29" s="423"/>
      <c r="AG29" s="424"/>
      <c r="AH29" s="444">
        <v>1028</v>
      </c>
      <c r="AI29" s="445"/>
      <c r="AJ29" s="445"/>
      <c r="AK29" s="445"/>
      <c r="AL29" s="487"/>
      <c r="AM29" s="444">
        <v>3120250</v>
      </c>
      <c r="AN29" s="445"/>
      <c r="AO29" s="445"/>
      <c r="AP29" s="445"/>
      <c r="AQ29" s="445"/>
      <c r="AR29" s="487"/>
      <c r="AS29" s="444">
        <v>3035</v>
      </c>
      <c r="AT29" s="445"/>
      <c r="AU29" s="445"/>
      <c r="AV29" s="445"/>
      <c r="AW29" s="445"/>
      <c r="AX29" s="446"/>
      <c r="AY29" s="550"/>
      <c r="AZ29" s="551"/>
      <c r="BA29" s="551"/>
      <c r="BB29" s="552"/>
      <c r="BC29" s="427" t="s">
        <v>186</v>
      </c>
      <c r="BD29" s="428"/>
      <c r="BE29" s="428"/>
      <c r="BF29" s="428"/>
      <c r="BG29" s="428"/>
      <c r="BH29" s="428"/>
      <c r="BI29" s="428"/>
      <c r="BJ29" s="428"/>
      <c r="BK29" s="428"/>
      <c r="BL29" s="428"/>
      <c r="BM29" s="429"/>
      <c r="BN29" s="393">
        <v>737002</v>
      </c>
      <c r="BO29" s="394"/>
      <c r="BP29" s="394"/>
      <c r="BQ29" s="394"/>
      <c r="BR29" s="394"/>
      <c r="BS29" s="394"/>
      <c r="BT29" s="394"/>
      <c r="BU29" s="395"/>
      <c r="BV29" s="393">
        <v>33276</v>
      </c>
      <c r="BW29" s="394"/>
      <c r="BX29" s="394"/>
      <c r="BY29" s="394"/>
      <c r="BZ29" s="394"/>
      <c r="CA29" s="394"/>
      <c r="CB29" s="394"/>
      <c r="CC29" s="395"/>
      <c r="CD29" s="187"/>
      <c r="CE29" s="507"/>
      <c r="CF29" s="507"/>
      <c r="CG29" s="507"/>
      <c r="CH29" s="507"/>
      <c r="CI29" s="507"/>
      <c r="CJ29" s="507"/>
      <c r="CK29" s="507"/>
      <c r="CL29" s="507"/>
      <c r="CM29" s="507"/>
      <c r="CN29" s="507"/>
      <c r="CO29" s="507"/>
      <c r="CP29" s="507"/>
      <c r="CQ29" s="507"/>
      <c r="CR29" s="507"/>
      <c r="CS29" s="508"/>
      <c r="CT29" s="390"/>
      <c r="CU29" s="391"/>
      <c r="CV29" s="391"/>
      <c r="CW29" s="391"/>
      <c r="CX29" s="391"/>
      <c r="CY29" s="391"/>
      <c r="CZ29" s="391"/>
      <c r="DA29" s="392"/>
      <c r="DB29" s="390"/>
      <c r="DC29" s="391"/>
      <c r="DD29" s="391"/>
      <c r="DE29" s="391"/>
      <c r="DF29" s="391"/>
      <c r="DG29" s="391"/>
      <c r="DH29" s="391"/>
      <c r="DI29" s="392"/>
    </row>
    <row r="30" spans="1:113" ht="18.75" customHeight="1" thickBot="1" x14ac:dyDescent="0.25">
      <c r="A30" s="172"/>
      <c r="B30" s="565"/>
      <c r="C30" s="566"/>
      <c r="D30" s="567"/>
      <c r="E30" s="447"/>
      <c r="F30" s="448"/>
      <c r="G30" s="448"/>
      <c r="H30" s="448"/>
      <c r="I30" s="448"/>
      <c r="J30" s="448"/>
      <c r="K30" s="449"/>
      <c r="L30" s="557"/>
      <c r="M30" s="558"/>
      <c r="N30" s="558"/>
      <c r="O30" s="558"/>
      <c r="P30" s="559"/>
      <c r="Q30" s="557"/>
      <c r="R30" s="558"/>
      <c r="S30" s="558"/>
      <c r="T30" s="558"/>
      <c r="U30" s="558"/>
      <c r="V30" s="559"/>
      <c r="W30" s="560" t="s">
        <v>187</v>
      </c>
      <c r="X30" s="561"/>
      <c r="Y30" s="561"/>
      <c r="Z30" s="561"/>
      <c r="AA30" s="561"/>
      <c r="AB30" s="561"/>
      <c r="AC30" s="561"/>
      <c r="AD30" s="561"/>
      <c r="AE30" s="561"/>
      <c r="AF30" s="561"/>
      <c r="AG30" s="562"/>
      <c r="AH30" s="520">
        <v>103</v>
      </c>
      <c r="AI30" s="521"/>
      <c r="AJ30" s="521"/>
      <c r="AK30" s="521"/>
      <c r="AL30" s="521"/>
      <c r="AM30" s="521"/>
      <c r="AN30" s="521"/>
      <c r="AO30" s="521"/>
      <c r="AP30" s="521"/>
      <c r="AQ30" s="521"/>
      <c r="AR30" s="521"/>
      <c r="AS30" s="521"/>
      <c r="AT30" s="521"/>
      <c r="AU30" s="521"/>
      <c r="AV30" s="521"/>
      <c r="AW30" s="521"/>
      <c r="AX30" s="523"/>
      <c r="AY30" s="553"/>
      <c r="AZ30" s="554"/>
      <c r="BA30" s="554"/>
      <c r="BB30" s="555"/>
      <c r="BC30" s="509" t="s">
        <v>50</v>
      </c>
      <c r="BD30" s="510"/>
      <c r="BE30" s="510"/>
      <c r="BF30" s="510"/>
      <c r="BG30" s="510"/>
      <c r="BH30" s="510"/>
      <c r="BI30" s="510"/>
      <c r="BJ30" s="510"/>
      <c r="BK30" s="510"/>
      <c r="BL30" s="510"/>
      <c r="BM30" s="511"/>
      <c r="BN30" s="512">
        <v>4128158</v>
      </c>
      <c r="BO30" s="513"/>
      <c r="BP30" s="513"/>
      <c r="BQ30" s="513"/>
      <c r="BR30" s="513"/>
      <c r="BS30" s="513"/>
      <c r="BT30" s="513"/>
      <c r="BU30" s="514"/>
      <c r="BV30" s="512">
        <v>3212257</v>
      </c>
      <c r="BW30" s="513"/>
      <c r="BX30" s="513"/>
      <c r="BY30" s="513"/>
      <c r="BZ30" s="513"/>
      <c r="CA30" s="513"/>
      <c r="CB30" s="513"/>
      <c r="CC30" s="514"/>
      <c r="CD30" s="188"/>
      <c r="CE30" s="189"/>
      <c r="CF30" s="189"/>
      <c r="CG30" s="189"/>
      <c r="CH30" s="189"/>
      <c r="CI30" s="189"/>
      <c r="CJ30" s="189"/>
      <c r="CK30" s="189"/>
      <c r="CL30" s="189"/>
      <c r="CM30" s="189"/>
      <c r="CN30" s="189"/>
      <c r="CO30" s="189"/>
      <c r="CP30" s="189"/>
      <c r="CQ30" s="189"/>
      <c r="CR30" s="189"/>
      <c r="CS30" s="190"/>
      <c r="CT30" s="191"/>
      <c r="CU30" s="192"/>
      <c r="CV30" s="192"/>
      <c r="CW30" s="192"/>
      <c r="CX30" s="192"/>
      <c r="CY30" s="192"/>
      <c r="CZ30" s="192"/>
      <c r="DA30" s="193"/>
      <c r="DB30" s="191"/>
      <c r="DC30" s="192"/>
      <c r="DD30" s="192"/>
      <c r="DE30" s="192"/>
      <c r="DF30" s="192"/>
      <c r="DG30" s="192"/>
      <c r="DH30" s="192"/>
      <c r="DI30" s="193"/>
    </row>
    <row r="31" spans="1:113" ht="13.5" customHeight="1" x14ac:dyDescent="0.2">
      <c r="A31" s="172"/>
      <c r="B31" s="194"/>
      <c r="DI31" s="195"/>
    </row>
    <row r="32" spans="1:113" ht="13.5" customHeight="1" x14ac:dyDescent="0.2">
      <c r="A32" s="172"/>
      <c r="B32" s="196"/>
      <c r="C32" s="556" t="s">
        <v>188</v>
      </c>
      <c r="D32" s="556"/>
      <c r="E32" s="556"/>
      <c r="F32" s="556"/>
      <c r="G32" s="556"/>
      <c r="H32" s="556"/>
      <c r="I32" s="556"/>
      <c r="J32" s="556"/>
      <c r="K32" s="556"/>
      <c r="L32" s="556"/>
      <c r="M32" s="556"/>
      <c r="N32" s="556"/>
      <c r="O32" s="556"/>
      <c r="P32" s="556"/>
      <c r="Q32" s="556"/>
      <c r="R32" s="556"/>
      <c r="S32" s="556"/>
      <c r="U32" s="397" t="s">
        <v>189</v>
      </c>
      <c r="V32" s="397"/>
      <c r="W32" s="397"/>
      <c r="X32" s="397"/>
      <c r="Y32" s="397"/>
      <c r="Z32" s="397"/>
      <c r="AA32" s="397"/>
      <c r="AB32" s="397"/>
      <c r="AC32" s="397"/>
      <c r="AD32" s="397"/>
      <c r="AE32" s="397"/>
      <c r="AF32" s="397"/>
      <c r="AG32" s="397"/>
      <c r="AH32" s="397"/>
      <c r="AI32" s="397"/>
      <c r="AJ32" s="397"/>
      <c r="AK32" s="397"/>
      <c r="AM32" s="397" t="s">
        <v>190</v>
      </c>
      <c r="AN32" s="397"/>
      <c r="AO32" s="397"/>
      <c r="AP32" s="397"/>
      <c r="AQ32" s="397"/>
      <c r="AR32" s="397"/>
      <c r="AS32" s="397"/>
      <c r="AT32" s="397"/>
      <c r="AU32" s="397"/>
      <c r="AV32" s="397"/>
      <c r="AW32" s="397"/>
      <c r="AX32" s="397"/>
      <c r="AY32" s="397"/>
      <c r="AZ32" s="397"/>
      <c r="BA32" s="397"/>
      <c r="BB32" s="397"/>
      <c r="BC32" s="397"/>
      <c r="BE32" s="397" t="s">
        <v>191</v>
      </c>
      <c r="BF32" s="397"/>
      <c r="BG32" s="397"/>
      <c r="BH32" s="397"/>
      <c r="BI32" s="397"/>
      <c r="BJ32" s="397"/>
      <c r="BK32" s="397"/>
      <c r="BL32" s="397"/>
      <c r="BM32" s="397"/>
      <c r="BN32" s="397"/>
      <c r="BO32" s="397"/>
      <c r="BP32" s="397"/>
      <c r="BQ32" s="397"/>
      <c r="BR32" s="397"/>
      <c r="BS32" s="397"/>
      <c r="BT32" s="397"/>
      <c r="BU32" s="397"/>
      <c r="BW32" s="397" t="s">
        <v>192</v>
      </c>
      <c r="BX32" s="397"/>
      <c r="BY32" s="397"/>
      <c r="BZ32" s="397"/>
      <c r="CA32" s="397"/>
      <c r="CB32" s="397"/>
      <c r="CC32" s="397"/>
      <c r="CD32" s="397"/>
      <c r="CE32" s="397"/>
      <c r="CF32" s="397"/>
      <c r="CG32" s="397"/>
      <c r="CH32" s="397"/>
      <c r="CI32" s="397"/>
      <c r="CJ32" s="397"/>
      <c r="CK32" s="397"/>
      <c r="CL32" s="397"/>
      <c r="CM32" s="397"/>
      <c r="CO32" s="397" t="s">
        <v>193</v>
      </c>
      <c r="CP32" s="397"/>
      <c r="CQ32" s="397"/>
      <c r="CR32" s="397"/>
      <c r="CS32" s="397"/>
      <c r="CT32" s="397"/>
      <c r="CU32" s="397"/>
      <c r="CV32" s="397"/>
      <c r="CW32" s="397"/>
      <c r="CX32" s="397"/>
      <c r="CY32" s="397"/>
      <c r="CZ32" s="397"/>
      <c r="DA32" s="397"/>
      <c r="DB32" s="397"/>
      <c r="DC32" s="397"/>
      <c r="DD32" s="397"/>
      <c r="DE32" s="397"/>
      <c r="DI32" s="195"/>
    </row>
    <row r="33" spans="1:113" ht="13.5" customHeight="1" x14ac:dyDescent="0.2">
      <c r="A33" s="172"/>
      <c r="B33" s="196"/>
      <c r="C33" s="417" t="s">
        <v>194</v>
      </c>
      <c r="D33" s="417"/>
      <c r="E33" s="382" t="s">
        <v>195</v>
      </c>
      <c r="F33" s="382"/>
      <c r="G33" s="382"/>
      <c r="H33" s="382"/>
      <c r="I33" s="382"/>
      <c r="J33" s="382"/>
      <c r="K33" s="382"/>
      <c r="L33" s="382"/>
      <c r="M33" s="382"/>
      <c r="N33" s="382"/>
      <c r="O33" s="382"/>
      <c r="P33" s="382"/>
      <c r="Q33" s="382"/>
      <c r="R33" s="382"/>
      <c r="S33" s="382"/>
      <c r="T33" s="197"/>
      <c r="U33" s="417" t="s">
        <v>194</v>
      </c>
      <c r="V33" s="417"/>
      <c r="W33" s="382" t="s">
        <v>196</v>
      </c>
      <c r="X33" s="382"/>
      <c r="Y33" s="382"/>
      <c r="Z33" s="382"/>
      <c r="AA33" s="382"/>
      <c r="AB33" s="382"/>
      <c r="AC33" s="382"/>
      <c r="AD33" s="382"/>
      <c r="AE33" s="382"/>
      <c r="AF33" s="382"/>
      <c r="AG33" s="382"/>
      <c r="AH33" s="382"/>
      <c r="AI33" s="382"/>
      <c r="AJ33" s="382"/>
      <c r="AK33" s="382"/>
      <c r="AL33" s="197"/>
      <c r="AM33" s="417" t="s">
        <v>194</v>
      </c>
      <c r="AN33" s="417"/>
      <c r="AO33" s="382" t="s">
        <v>197</v>
      </c>
      <c r="AP33" s="382"/>
      <c r="AQ33" s="382"/>
      <c r="AR33" s="382"/>
      <c r="AS33" s="382"/>
      <c r="AT33" s="382"/>
      <c r="AU33" s="382"/>
      <c r="AV33" s="382"/>
      <c r="AW33" s="382"/>
      <c r="AX33" s="382"/>
      <c r="AY33" s="382"/>
      <c r="AZ33" s="382"/>
      <c r="BA33" s="382"/>
      <c r="BB33" s="382"/>
      <c r="BC33" s="382"/>
      <c r="BD33" s="198"/>
      <c r="BE33" s="382" t="s">
        <v>198</v>
      </c>
      <c r="BF33" s="382"/>
      <c r="BG33" s="382" t="s">
        <v>199</v>
      </c>
      <c r="BH33" s="382"/>
      <c r="BI33" s="382"/>
      <c r="BJ33" s="382"/>
      <c r="BK33" s="382"/>
      <c r="BL33" s="382"/>
      <c r="BM33" s="382"/>
      <c r="BN33" s="382"/>
      <c r="BO33" s="382"/>
      <c r="BP33" s="382"/>
      <c r="BQ33" s="382"/>
      <c r="BR33" s="382"/>
      <c r="BS33" s="382"/>
      <c r="BT33" s="382"/>
      <c r="BU33" s="382"/>
      <c r="BV33" s="198"/>
      <c r="BW33" s="417" t="s">
        <v>198</v>
      </c>
      <c r="BX33" s="417"/>
      <c r="BY33" s="382" t="s">
        <v>200</v>
      </c>
      <c r="BZ33" s="382"/>
      <c r="CA33" s="382"/>
      <c r="CB33" s="382"/>
      <c r="CC33" s="382"/>
      <c r="CD33" s="382"/>
      <c r="CE33" s="382"/>
      <c r="CF33" s="382"/>
      <c r="CG33" s="382"/>
      <c r="CH33" s="382"/>
      <c r="CI33" s="382"/>
      <c r="CJ33" s="382"/>
      <c r="CK33" s="382"/>
      <c r="CL33" s="382"/>
      <c r="CM33" s="382"/>
      <c r="CN33" s="197"/>
      <c r="CO33" s="417" t="s">
        <v>201</v>
      </c>
      <c r="CP33" s="417"/>
      <c r="CQ33" s="382" t="s">
        <v>202</v>
      </c>
      <c r="CR33" s="382"/>
      <c r="CS33" s="382"/>
      <c r="CT33" s="382"/>
      <c r="CU33" s="382"/>
      <c r="CV33" s="382"/>
      <c r="CW33" s="382"/>
      <c r="CX33" s="382"/>
      <c r="CY33" s="382"/>
      <c r="CZ33" s="382"/>
      <c r="DA33" s="382"/>
      <c r="DB33" s="382"/>
      <c r="DC33" s="382"/>
      <c r="DD33" s="382"/>
      <c r="DE33" s="382"/>
      <c r="DF33" s="197"/>
      <c r="DG33" s="582" t="s">
        <v>203</v>
      </c>
      <c r="DH33" s="582"/>
      <c r="DI33" s="199"/>
    </row>
    <row r="34" spans="1:113" ht="32.25" customHeight="1" x14ac:dyDescent="0.2">
      <c r="A34" s="172"/>
      <c r="B34" s="196"/>
      <c r="C34" s="583">
        <f>IF(E34="","",1)</f>
        <v>1</v>
      </c>
      <c r="D34" s="583"/>
      <c r="E34" s="584" t="str">
        <f>IF('各会計、関係団体の財政状況及び健全化判断比率'!B7="","",'各会計、関係団体の財政状況及び健全化判断比率'!B7)</f>
        <v>一般会計</v>
      </c>
      <c r="F34" s="584"/>
      <c r="G34" s="584"/>
      <c r="H34" s="584"/>
      <c r="I34" s="584"/>
      <c r="J34" s="584"/>
      <c r="K34" s="584"/>
      <c r="L34" s="584"/>
      <c r="M34" s="584"/>
      <c r="N34" s="584"/>
      <c r="O34" s="584"/>
      <c r="P34" s="584"/>
      <c r="Q34" s="584"/>
      <c r="R34" s="584"/>
      <c r="S34" s="584"/>
      <c r="T34" s="172"/>
      <c r="U34" s="583">
        <f>IF(W34="","",MAX(C34:D43)+1)</f>
        <v>2</v>
      </c>
      <c r="V34" s="583"/>
      <c r="W34" s="584" t="str">
        <f>IF('各会計、関係団体の財政状況及び健全化判断比率'!B28="","",'各会計、関係団体の財政状況及び健全化判断比率'!B28)</f>
        <v>国民健康保険特別会計</v>
      </c>
      <c r="X34" s="584"/>
      <c r="Y34" s="584"/>
      <c r="Z34" s="584"/>
      <c r="AA34" s="584"/>
      <c r="AB34" s="584"/>
      <c r="AC34" s="584"/>
      <c r="AD34" s="584"/>
      <c r="AE34" s="584"/>
      <c r="AF34" s="584"/>
      <c r="AG34" s="584"/>
      <c r="AH34" s="584"/>
      <c r="AI34" s="584"/>
      <c r="AJ34" s="584"/>
      <c r="AK34" s="584"/>
      <c r="AL34" s="172"/>
      <c r="AM34" s="583">
        <f>IF(AO34="","",MAX(C34:D43,U34:V43)+1)</f>
        <v>5</v>
      </c>
      <c r="AN34" s="583"/>
      <c r="AO34" s="584" t="str">
        <f>IF('各会計、関係団体の財政状況及び健全化判断比率'!B31="","",'各会計、関係団体の財政状況及び健全化判断比率'!B31)</f>
        <v>水道事業会計</v>
      </c>
      <c r="AP34" s="584"/>
      <c r="AQ34" s="584"/>
      <c r="AR34" s="584"/>
      <c r="AS34" s="584"/>
      <c r="AT34" s="584"/>
      <c r="AU34" s="584"/>
      <c r="AV34" s="584"/>
      <c r="AW34" s="584"/>
      <c r="AX34" s="584"/>
      <c r="AY34" s="584"/>
      <c r="AZ34" s="584"/>
      <c r="BA34" s="584"/>
      <c r="BB34" s="584"/>
      <c r="BC34" s="584"/>
      <c r="BD34" s="172"/>
      <c r="BE34" s="583">
        <f>IF(BG34="","",MAX(C34:D43,U34:V43,AM34:AN43)+1)</f>
        <v>7</v>
      </c>
      <c r="BF34" s="583"/>
      <c r="BG34" s="584" t="str">
        <f>IF('各会計、関係団体の財政状況及び健全化判断比率'!B33="","",'各会計、関係団体の財政状況及び健全化判断比率'!B33)</f>
        <v>土地区画整理事業特別会計</v>
      </c>
      <c r="BH34" s="584"/>
      <c r="BI34" s="584"/>
      <c r="BJ34" s="584"/>
      <c r="BK34" s="584"/>
      <c r="BL34" s="584"/>
      <c r="BM34" s="584"/>
      <c r="BN34" s="584"/>
      <c r="BO34" s="584"/>
      <c r="BP34" s="584"/>
      <c r="BQ34" s="584"/>
      <c r="BR34" s="584"/>
      <c r="BS34" s="584"/>
      <c r="BT34" s="584"/>
      <c r="BU34" s="584"/>
      <c r="BV34" s="172"/>
      <c r="BW34" s="583">
        <f>IF(BY34="","",MAX(C34:D43,U34:V43,AM34:AN43,BE34:BF43)+1)</f>
        <v>8</v>
      </c>
      <c r="BX34" s="583"/>
      <c r="BY34" s="584" t="str">
        <f>IF('各会計、関係団体の財政状況及び健全化判断比率'!B68="","",'各会計、関係団体の財政状況及び健全化判断比率'!B68)</f>
        <v>千葉県市町村総合事務組合（一般会計）</v>
      </c>
      <c r="BZ34" s="584"/>
      <c r="CA34" s="584"/>
      <c r="CB34" s="584"/>
      <c r="CC34" s="584"/>
      <c r="CD34" s="584"/>
      <c r="CE34" s="584"/>
      <c r="CF34" s="584"/>
      <c r="CG34" s="584"/>
      <c r="CH34" s="584"/>
      <c r="CI34" s="584"/>
      <c r="CJ34" s="584"/>
      <c r="CK34" s="584"/>
      <c r="CL34" s="584"/>
      <c r="CM34" s="584"/>
      <c r="CN34" s="172"/>
      <c r="CO34" s="583">
        <f>IF(CQ34="","",MAX(C34:D43,U34:V43,AM34:AN43,BE34:BF43,BW34:BX43)+1)</f>
        <v>16</v>
      </c>
      <c r="CP34" s="583"/>
      <c r="CQ34" s="584" t="str">
        <f>IF('各会計、関係団体の財政状況及び健全化判断比率'!BS7="","",'各会計、関係団体の財政状況及び健全化判断比率'!BS7)</f>
        <v>流山市土地開発公社</v>
      </c>
      <c r="CR34" s="584"/>
      <c r="CS34" s="584"/>
      <c r="CT34" s="584"/>
      <c r="CU34" s="584"/>
      <c r="CV34" s="584"/>
      <c r="CW34" s="584"/>
      <c r="CX34" s="584"/>
      <c r="CY34" s="584"/>
      <c r="CZ34" s="584"/>
      <c r="DA34" s="584"/>
      <c r="DB34" s="584"/>
      <c r="DC34" s="584"/>
      <c r="DD34" s="584"/>
      <c r="DE34" s="584"/>
      <c r="DG34" s="585" t="str">
        <f>IF('各会計、関係団体の財政状況及び健全化判断比率'!BR7="","",'各会計、関係団体の財政状況及び健全化判断比率'!BR7)</f>
        <v/>
      </c>
      <c r="DH34" s="585"/>
      <c r="DI34" s="199"/>
    </row>
    <row r="35" spans="1:113" ht="32.25" customHeight="1" x14ac:dyDescent="0.2">
      <c r="A35" s="172"/>
      <c r="B35" s="196"/>
      <c r="C35" s="583" t="str">
        <f>IF(E35="","",C34+1)</f>
        <v/>
      </c>
      <c r="D35" s="583"/>
      <c r="E35" s="584" t="str">
        <f>IF('各会計、関係団体の財政状況及び健全化判断比率'!B8="","",'各会計、関係団体の財政状況及び健全化判断比率'!B8)</f>
        <v/>
      </c>
      <c r="F35" s="584"/>
      <c r="G35" s="584"/>
      <c r="H35" s="584"/>
      <c r="I35" s="584"/>
      <c r="J35" s="584"/>
      <c r="K35" s="584"/>
      <c r="L35" s="584"/>
      <c r="M35" s="584"/>
      <c r="N35" s="584"/>
      <c r="O35" s="584"/>
      <c r="P35" s="584"/>
      <c r="Q35" s="584"/>
      <c r="R35" s="584"/>
      <c r="S35" s="584"/>
      <c r="T35" s="172"/>
      <c r="U35" s="583">
        <f>IF(W35="","",U34+1)</f>
        <v>3</v>
      </c>
      <c r="V35" s="583"/>
      <c r="W35" s="584" t="str">
        <f>IF('各会計、関係団体の財政状況及び健全化判断比率'!B29="","",'各会計、関係団体の財政状況及び健全化判断比率'!B29)</f>
        <v>介護保険特別会計</v>
      </c>
      <c r="X35" s="584"/>
      <c r="Y35" s="584"/>
      <c r="Z35" s="584"/>
      <c r="AA35" s="584"/>
      <c r="AB35" s="584"/>
      <c r="AC35" s="584"/>
      <c r="AD35" s="584"/>
      <c r="AE35" s="584"/>
      <c r="AF35" s="584"/>
      <c r="AG35" s="584"/>
      <c r="AH35" s="584"/>
      <c r="AI35" s="584"/>
      <c r="AJ35" s="584"/>
      <c r="AK35" s="584"/>
      <c r="AL35" s="172"/>
      <c r="AM35" s="583">
        <f t="shared" ref="AM35:AM43" si="0">IF(AO35="","",AM34+1)</f>
        <v>6</v>
      </c>
      <c r="AN35" s="583"/>
      <c r="AO35" s="584" t="str">
        <f>IF('各会計、関係団体の財政状況及び健全化判断比率'!B32="","",'各会計、関係団体の財政状況及び健全化判断比率'!B32)</f>
        <v>下水道事業会計</v>
      </c>
      <c r="AP35" s="584"/>
      <c r="AQ35" s="584"/>
      <c r="AR35" s="584"/>
      <c r="AS35" s="584"/>
      <c r="AT35" s="584"/>
      <c r="AU35" s="584"/>
      <c r="AV35" s="584"/>
      <c r="AW35" s="584"/>
      <c r="AX35" s="584"/>
      <c r="AY35" s="584"/>
      <c r="AZ35" s="584"/>
      <c r="BA35" s="584"/>
      <c r="BB35" s="584"/>
      <c r="BC35" s="584"/>
      <c r="BD35" s="172"/>
      <c r="BE35" s="583" t="str">
        <f t="shared" ref="BE35:BE43" si="1">IF(BG35="","",BE34+1)</f>
        <v/>
      </c>
      <c r="BF35" s="583"/>
      <c r="BG35" s="584"/>
      <c r="BH35" s="584"/>
      <c r="BI35" s="584"/>
      <c r="BJ35" s="584"/>
      <c r="BK35" s="584"/>
      <c r="BL35" s="584"/>
      <c r="BM35" s="584"/>
      <c r="BN35" s="584"/>
      <c r="BO35" s="584"/>
      <c r="BP35" s="584"/>
      <c r="BQ35" s="584"/>
      <c r="BR35" s="584"/>
      <c r="BS35" s="584"/>
      <c r="BT35" s="584"/>
      <c r="BU35" s="584"/>
      <c r="BV35" s="172"/>
      <c r="BW35" s="583">
        <f t="shared" ref="BW35:BW43" si="2">IF(BY35="","",BW34+1)</f>
        <v>9</v>
      </c>
      <c r="BX35" s="583"/>
      <c r="BY35" s="584" t="str">
        <f>IF('各会計、関係団体の財政状況及び健全化判断比率'!B69="","",'各会計、関係団体の財政状況及び健全化判断比率'!B69)</f>
        <v>千葉県市町村総合事務組合（千葉県自治会館管理運営特別会計）</v>
      </c>
      <c r="BZ35" s="584"/>
      <c r="CA35" s="584"/>
      <c r="CB35" s="584"/>
      <c r="CC35" s="584"/>
      <c r="CD35" s="584"/>
      <c r="CE35" s="584"/>
      <c r="CF35" s="584"/>
      <c r="CG35" s="584"/>
      <c r="CH35" s="584"/>
      <c r="CI35" s="584"/>
      <c r="CJ35" s="584"/>
      <c r="CK35" s="584"/>
      <c r="CL35" s="584"/>
      <c r="CM35" s="584"/>
      <c r="CN35" s="172"/>
      <c r="CO35" s="583">
        <f t="shared" ref="CO35:CO43" si="3">IF(CQ35="","",CO34+1)</f>
        <v>17</v>
      </c>
      <c r="CP35" s="583"/>
      <c r="CQ35" s="584" t="str">
        <f>IF('各会計、関係団体の財政状況及び健全化判断比率'!BS8="","",'各会計、関係団体の財政状況及び健全化判断比率'!BS8)</f>
        <v>流山ツーリズムデザイン</v>
      </c>
      <c r="CR35" s="584"/>
      <c r="CS35" s="584"/>
      <c r="CT35" s="584"/>
      <c r="CU35" s="584"/>
      <c r="CV35" s="584"/>
      <c r="CW35" s="584"/>
      <c r="CX35" s="584"/>
      <c r="CY35" s="584"/>
      <c r="CZ35" s="584"/>
      <c r="DA35" s="584"/>
      <c r="DB35" s="584"/>
      <c r="DC35" s="584"/>
      <c r="DD35" s="584"/>
      <c r="DE35" s="584"/>
      <c r="DG35" s="585" t="str">
        <f>IF('各会計、関係団体の財政状況及び健全化判断比率'!BR8="","",'各会計、関係団体の財政状況及び健全化判断比率'!BR8)</f>
        <v/>
      </c>
      <c r="DH35" s="585"/>
      <c r="DI35" s="199"/>
    </row>
    <row r="36" spans="1:113" ht="32.25" customHeight="1" x14ac:dyDescent="0.2">
      <c r="A36" s="172"/>
      <c r="B36" s="196"/>
      <c r="C36" s="583" t="str">
        <f>IF(E36="","",C35+1)</f>
        <v/>
      </c>
      <c r="D36" s="583"/>
      <c r="E36" s="584" t="str">
        <f>IF('各会計、関係団体の財政状況及び健全化判断比率'!B9="","",'各会計、関係団体の財政状況及び健全化判断比率'!B9)</f>
        <v/>
      </c>
      <c r="F36" s="584"/>
      <c r="G36" s="584"/>
      <c r="H36" s="584"/>
      <c r="I36" s="584"/>
      <c r="J36" s="584"/>
      <c r="K36" s="584"/>
      <c r="L36" s="584"/>
      <c r="M36" s="584"/>
      <c r="N36" s="584"/>
      <c r="O36" s="584"/>
      <c r="P36" s="584"/>
      <c r="Q36" s="584"/>
      <c r="R36" s="584"/>
      <c r="S36" s="584"/>
      <c r="T36" s="172"/>
      <c r="U36" s="583">
        <f t="shared" ref="U36:U43" si="4">IF(W36="","",U35+1)</f>
        <v>4</v>
      </c>
      <c r="V36" s="583"/>
      <c r="W36" s="584" t="str">
        <f>IF('各会計、関係団体の財政状況及び健全化判断比率'!B30="","",'各会計、関係団体の財政状況及び健全化判断比率'!B30)</f>
        <v>後期高齢者医療特別会計</v>
      </c>
      <c r="X36" s="584"/>
      <c r="Y36" s="584"/>
      <c r="Z36" s="584"/>
      <c r="AA36" s="584"/>
      <c r="AB36" s="584"/>
      <c r="AC36" s="584"/>
      <c r="AD36" s="584"/>
      <c r="AE36" s="584"/>
      <c r="AF36" s="584"/>
      <c r="AG36" s="584"/>
      <c r="AH36" s="584"/>
      <c r="AI36" s="584"/>
      <c r="AJ36" s="584"/>
      <c r="AK36" s="584"/>
      <c r="AL36" s="172"/>
      <c r="AM36" s="583" t="str">
        <f t="shared" si="0"/>
        <v/>
      </c>
      <c r="AN36" s="583"/>
      <c r="AO36" s="584"/>
      <c r="AP36" s="584"/>
      <c r="AQ36" s="584"/>
      <c r="AR36" s="584"/>
      <c r="AS36" s="584"/>
      <c r="AT36" s="584"/>
      <c r="AU36" s="584"/>
      <c r="AV36" s="584"/>
      <c r="AW36" s="584"/>
      <c r="AX36" s="584"/>
      <c r="AY36" s="584"/>
      <c r="AZ36" s="584"/>
      <c r="BA36" s="584"/>
      <c r="BB36" s="584"/>
      <c r="BC36" s="584"/>
      <c r="BD36" s="172"/>
      <c r="BE36" s="583" t="str">
        <f t="shared" si="1"/>
        <v/>
      </c>
      <c r="BF36" s="583"/>
      <c r="BG36" s="584"/>
      <c r="BH36" s="584"/>
      <c r="BI36" s="584"/>
      <c r="BJ36" s="584"/>
      <c r="BK36" s="584"/>
      <c r="BL36" s="584"/>
      <c r="BM36" s="584"/>
      <c r="BN36" s="584"/>
      <c r="BO36" s="584"/>
      <c r="BP36" s="584"/>
      <c r="BQ36" s="584"/>
      <c r="BR36" s="584"/>
      <c r="BS36" s="584"/>
      <c r="BT36" s="584"/>
      <c r="BU36" s="584"/>
      <c r="BV36" s="172"/>
      <c r="BW36" s="583">
        <f t="shared" si="2"/>
        <v>10</v>
      </c>
      <c r="BX36" s="583"/>
      <c r="BY36" s="584" t="str">
        <f>IF('各会計、関係団体の財政状況及び健全化判断比率'!B70="","",'各会計、関係団体の財政状況及び健全化判断比率'!B70)</f>
        <v>千葉県市町村総合事務組合（千葉県自治研修センター特別会計）</v>
      </c>
      <c r="BZ36" s="584"/>
      <c r="CA36" s="584"/>
      <c r="CB36" s="584"/>
      <c r="CC36" s="584"/>
      <c r="CD36" s="584"/>
      <c r="CE36" s="584"/>
      <c r="CF36" s="584"/>
      <c r="CG36" s="584"/>
      <c r="CH36" s="584"/>
      <c r="CI36" s="584"/>
      <c r="CJ36" s="584"/>
      <c r="CK36" s="584"/>
      <c r="CL36" s="584"/>
      <c r="CM36" s="584"/>
      <c r="CN36" s="172"/>
      <c r="CO36" s="583" t="str">
        <f t="shared" si="3"/>
        <v/>
      </c>
      <c r="CP36" s="583"/>
      <c r="CQ36" s="584" t="str">
        <f>IF('各会計、関係団体の財政状況及び健全化判断比率'!BS9="","",'各会計、関係団体の財政状況及び健全化判断比率'!BS9)</f>
        <v/>
      </c>
      <c r="CR36" s="584"/>
      <c r="CS36" s="584"/>
      <c r="CT36" s="584"/>
      <c r="CU36" s="584"/>
      <c r="CV36" s="584"/>
      <c r="CW36" s="584"/>
      <c r="CX36" s="584"/>
      <c r="CY36" s="584"/>
      <c r="CZ36" s="584"/>
      <c r="DA36" s="584"/>
      <c r="DB36" s="584"/>
      <c r="DC36" s="584"/>
      <c r="DD36" s="584"/>
      <c r="DE36" s="584"/>
      <c r="DG36" s="585" t="str">
        <f>IF('各会計、関係団体の財政状況及び健全化判断比率'!BR9="","",'各会計、関係団体の財政状況及び健全化判断比率'!BR9)</f>
        <v/>
      </c>
      <c r="DH36" s="585"/>
      <c r="DI36" s="199"/>
    </row>
    <row r="37" spans="1:113" ht="32.25" customHeight="1" x14ac:dyDescent="0.2">
      <c r="A37" s="172"/>
      <c r="B37" s="196"/>
      <c r="C37" s="583" t="str">
        <f>IF(E37="","",C36+1)</f>
        <v/>
      </c>
      <c r="D37" s="583"/>
      <c r="E37" s="584" t="str">
        <f>IF('各会計、関係団体の財政状況及び健全化判断比率'!B10="","",'各会計、関係団体の財政状況及び健全化判断比率'!B10)</f>
        <v/>
      </c>
      <c r="F37" s="584"/>
      <c r="G37" s="584"/>
      <c r="H37" s="584"/>
      <c r="I37" s="584"/>
      <c r="J37" s="584"/>
      <c r="K37" s="584"/>
      <c r="L37" s="584"/>
      <c r="M37" s="584"/>
      <c r="N37" s="584"/>
      <c r="O37" s="584"/>
      <c r="P37" s="584"/>
      <c r="Q37" s="584"/>
      <c r="R37" s="584"/>
      <c r="S37" s="584"/>
      <c r="T37" s="172"/>
      <c r="U37" s="583" t="str">
        <f t="shared" si="4"/>
        <v/>
      </c>
      <c r="V37" s="583"/>
      <c r="W37" s="584"/>
      <c r="X37" s="584"/>
      <c r="Y37" s="584"/>
      <c r="Z37" s="584"/>
      <c r="AA37" s="584"/>
      <c r="AB37" s="584"/>
      <c r="AC37" s="584"/>
      <c r="AD37" s="584"/>
      <c r="AE37" s="584"/>
      <c r="AF37" s="584"/>
      <c r="AG37" s="584"/>
      <c r="AH37" s="584"/>
      <c r="AI37" s="584"/>
      <c r="AJ37" s="584"/>
      <c r="AK37" s="584"/>
      <c r="AL37" s="172"/>
      <c r="AM37" s="583" t="str">
        <f t="shared" si="0"/>
        <v/>
      </c>
      <c r="AN37" s="583"/>
      <c r="AO37" s="584"/>
      <c r="AP37" s="584"/>
      <c r="AQ37" s="584"/>
      <c r="AR37" s="584"/>
      <c r="AS37" s="584"/>
      <c r="AT37" s="584"/>
      <c r="AU37" s="584"/>
      <c r="AV37" s="584"/>
      <c r="AW37" s="584"/>
      <c r="AX37" s="584"/>
      <c r="AY37" s="584"/>
      <c r="AZ37" s="584"/>
      <c r="BA37" s="584"/>
      <c r="BB37" s="584"/>
      <c r="BC37" s="584"/>
      <c r="BD37" s="172"/>
      <c r="BE37" s="583" t="str">
        <f t="shared" si="1"/>
        <v/>
      </c>
      <c r="BF37" s="583"/>
      <c r="BG37" s="584"/>
      <c r="BH37" s="584"/>
      <c r="BI37" s="584"/>
      <c r="BJ37" s="584"/>
      <c r="BK37" s="584"/>
      <c r="BL37" s="584"/>
      <c r="BM37" s="584"/>
      <c r="BN37" s="584"/>
      <c r="BO37" s="584"/>
      <c r="BP37" s="584"/>
      <c r="BQ37" s="584"/>
      <c r="BR37" s="584"/>
      <c r="BS37" s="584"/>
      <c r="BT37" s="584"/>
      <c r="BU37" s="584"/>
      <c r="BV37" s="172"/>
      <c r="BW37" s="583">
        <f t="shared" si="2"/>
        <v>11</v>
      </c>
      <c r="BX37" s="583"/>
      <c r="BY37" s="584" t="str">
        <f>IF('各会計、関係団体の財政状況及び健全化判断比率'!B71="","",'各会計、関係団体の財政状況及び健全化判断比率'!B71)</f>
        <v>千葉県市町村総合事務組合（千葉県市町村交通災害共済特別会計）</v>
      </c>
      <c r="BZ37" s="584"/>
      <c r="CA37" s="584"/>
      <c r="CB37" s="584"/>
      <c r="CC37" s="584"/>
      <c r="CD37" s="584"/>
      <c r="CE37" s="584"/>
      <c r="CF37" s="584"/>
      <c r="CG37" s="584"/>
      <c r="CH37" s="584"/>
      <c r="CI37" s="584"/>
      <c r="CJ37" s="584"/>
      <c r="CK37" s="584"/>
      <c r="CL37" s="584"/>
      <c r="CM37" s="584"/>
      <c r="CN37" s="172"/>
      <c r="CO37" s="583" t="str">
        <f t="shared" si="3"/>
        <v/>
      </c>
      <c r="CP37" s="583"/>
      <c r="CQ37" s="584" t="str">
        <f>IF('各会計、関係団体の財政状況及び健全化判断比率'!BS10="","",'各会計、関係団体の財政状況及び健全化判断比率'!BS10)</f>
        <v/>
      </c>
      <c r="CR37" s="584"/>
      <c r="CS37" s="584"/>
      <c r="CT37" s="584"/>
      <c r="CU37" s="584"/>
      <c r="CV37" s="584"/>
      <c r="CW37" s="584"/>
      <c r="CX37" s="584"/>
      <c r="CY37" s="584"/>
      <c r="CZ37" s="584"/>
      <c r="DA37" s="584"/>
      <c r="DB37" s="584"/>
      <c r="DC37" s="584"/>
      <c r="DD37" s="584"/>
      <c r="DE37" s="584"/>
      <c r="DG37" s="585" t="str">
        <f>IF('各会計、関係団体の財政状況及び健全化判断比率'!BR10="","",'各会計、関係団体の財政状況及び健全化判断比率'!BR10)</f>
        <v/>
      </c>
      <c r="DH37" s="585"/>
      <c r="DI37" s="199"/>
    </row>
    <row r="38" spans="1:113" ht="32.25" customHeight="1" x14ac:dyDescent="0.2">
      <c r="A38" s="172"/>
      <c r="B38" s="196"/>
      <c r="C38" s="583" t="str">
        <f t="shared" ref="C38:C43" si="5">IF(E38="","",C37+1)</f>
        <v/>
      </c>
      <c r="D38" s="583"/>
      <c r="E38" s="584" t="str">
        <f>IF('各会計、関係団体の財政状況及び健全化判断比率'!B11="","",'各会計、関係団体の財政状況及び健全化判断比率'!B11)</f>
        <v/>
      </c>
      <c r="F38" s="584"/>
      <c r="G38" s="584"/>
      <c r="H38" s="584"/>
      <c r="I38" s="584"/>
      <c r="J38" s="584"/>
      <c r="K38" s="584"/>
      <c r="L38" s="584"/>
      <c r="M38" s="584"/>
      <c r="N38" s="584"/>
      <c r="O38" s="584"/>
      <c r="P38" s="584"/>
      <c r="Q38" s="584"/>
      <c r="R38" s="584"/>
      <c r="S38" s="584"/>
      <c r="T38" s="172"/>
      <c r="U38" s="583" t="str">
        <f t="shared" si="4"/>
        <v/>
      </c>
      <c r="V38" s="583"/>
      <c r="W38" s="584"/>
      <c r="X38" s="584"/>
      <c r="Y38" s="584"/>
      <c r="Z38" s="584"/>
      <c r="AA38" s="584"/>
      <c r="AB38" s="584"/>
      <c r="AC38" s="584"/>
      <c r="AD38" s="584"/>
      <c r="AE38" s="584"/>
      <c r="AF38" s="584"/>
      <c r="AG38" s="584"/>
      <c r="AH38" s="584"/>
      <c r="AI38" s="584"/>
      <c r="AJ38" s="584"/>
      <c r="AK38" s="584"/>
      <c r="AL38" s="172"/>
      <c r="AM38" s="583" t="str">
        <f t="shared" si="0"/>
        <v/>
      </c>
      <c r="AN38" s="583"/>
      <c r="AO38" s="584"/>
      <c r="AP38" s="584"/>
      <c r="AQ38" s="584"/>
      <c r="AR38" s="584"/>
      <c r="AS38" s="584"/>
      <c r="AT38" s="584"/>
      <c r="AU38" s="584"/>
      <c r="AV38" s="584"/>
      <c r="AW38" s="584"/>
      <c r="AX38" s="584"/>
      <c r="AY38" s="584"/>
      <c r="AZ38" s="584"/>
      <c r="BA38" s="584"/>
      <c r="BB38" s="584"/>
      <c r="BC38" s="584"/>
      <c r="BD38" s="172"/>
      <c r="BE38" s="583" t="str">
        <f t="shared" si="1"/>
        <v/>
      </c>
      <c r="BF38" s="583"/>
      <c r="BG38" s="584"/>
      <c r="BH38" s="584"/>
      <c r="BI38" s="584"/>
      <c r="BJ38" s="584"/>
      <c r="BK38" s="584"/>
      <c r="BL38" s="584"/>
      <c r="BM38" s="584"/>
      <c r="BN38" s="584"/>
      <c r="BO38" s="584"/>
      <c r="BP38" s="584"/>
      <c r="BQ38" s="584"/>
      <c r="BR38" s="584"/>
      <c r="BS38" s="584"/>
      <c r="BT38" s="584"/>
      <c r="BU38" s="584"/>
      <c r="BV38" s="172"/>
      <c r="BW38" s="583">
        <f t="shared" si="2"/>
        <v>12</v>
      </c>
      <c r="BX38" s="583"/>
      <c r="BY38" s="584" t="str">
        <f>IF('各会計、関係団体の財政状況及び健全化判断比率'!B72="","",'各会計、関係団体の財政状況及び健全化判断比率'!B72)</f>
        <v>東葛中部地区総合開発事務組合（一般会計）</v>
      </c>
      <c r="BZ38" s="584"/>
      <c r="CA38" s="584"/>
      <c r="CB38" s="584"/>
      <c r="CC38" s="584"/>
      <c r="CD38" s="584"/>
      <c r="CE38" s="584"/>
      <c r="CF38" s="584"/>
      <c r="CG38" s="584"/>
      <c r="CH38" s="584"/>
      <c r="CI38" s="584"/>
      <c r="CJ38" s="584"/>
      <c r="CK38" s="584"/>
      <c r="CL38" s="584"/>
      <c r="CM38" s="584"/>
      <c r="CN38" s="172"/>
      <c r="CO38" s="583" t="str">
        <f t="shared" si="3"/>
        <v/>
      </c>
      <c r="CP38" s="583"/>
      <c r="CQ38" s="584" t="str">
        <f>IF('各会計、関係団体の財政状況及び健全化判断比率'!BS11="","",'各会計、関係団体の財政状況及び健全化判断比率'!BS11)</f>
        <v/>
      </c>
      <c r="CR38" s="584"/>
      <c r="CS38" s="584"/>
      <c r="CT38" s="584"/>
      <c r="CU38" s="584"/>
      <c r="CV38" s="584"/>
      <c r="CW38" s="584"/>
      <c r="CX38" s="584"/>
      <c r="CY38" s="584"/>
      <c r="CZ38" s="584"/>
      <c r="DA38" s="584"/>
      <c r="DB38" s="584"/>
      <c r="DC38" s="584"/>
      <c r="DD38" s="584"/>
      <c r="DE38" s="584"/>
      <c r="DG38" s="585" t="str">
        <f>IF('各会計、関係団体の財政状況及び健全化判断比率'!BR11="","",'各会計、関係団体の財政状況及び健全化判断比率'!BR11)</f>
        <v/>
      </c>
      <c r="DH38" s="585"/>
      <c r="DI38" s="199"/>
    </row>
    <row r="39" spans="1:113" ht="32.25" customHeight="1" x14ac:dyDescent="0.2">
      <c r="A39" s="172"/>
      <c r="B39" s="196"/>
      <c r="C39" s="583" t="str">
        <f t="shared" si="5"/>
        <v/>
      </c>
      <c r="D39" s="583"/>
      <c r="E39" s="584" t="str">
        <f>IF('各会計、関係団体の財政状況及び健全化判断比率'!B12="","",'各会計、関係団体の財政状況及び健全化判断比率'!B12)</f>
        <v/>
      </c>
      <c r="F39" s="584"/>
      <c r="G39" s="584"/>
      <c r="H39" s="584"/>
      <c r="I39" s="584"/>
      <c r="J39" s="584"/>
      <c r="K39" s="584"/>
      <c r="L39" s="584"/>
      <c r="M39" s="584"/>
      <c r="N39" s="584"/>
      <c r="O39" s="584"/>
      <c r="P39" s="584"/>
      <c r="Q39" s="584"/>
      <c r="R39" s="584"/>
      <c r="S39" s="584"/>
      <c r="T39" s="172"/>
      <c r="U39" s="583" t="str">
        <f t="shared" si="4"/>
        <v/>
      </c>
      <c r="V39" s="583"/>
      <c r="W39" s="584"/>
      <c r="X39" s="584"/>
      <c r="Y39" s="584"/>
      <c r="Z39" s="584"/>
      <c r="AA39" s="584"/>
      <c r="AB39" s="584"/>
      <c r="AC39" s="584"/>
      <c r="AD39" s="584"/>
      <c r="AE39" s="584"/>
      <c r="AF39" s="584"/>
      <c r="AG39" s="584"/>
      <c r="AH39" s="584"/>
      <c r="AI39" s="584"/>
      <c r="AJ39" s="584"/>
      <c r="AK39" s="584"/>
      <c r="AL39" s="172"/>
      <c r="AM39" s="583" t="str">
        <f t="shared" si="0"/>
        <v/>
      </c>
      <c r="AN39" s="583"/>
      <c r="AO39" s="584"/>
      <c r="AP39" s="584"/>
      <c r="AQ39" s="584"/>
      <c r="AR39" s="584"/>
      <c r="AS39" s="584"/>
      <c r="AT39" s="584"/>
      <c r="AU39" s="584"/>
      <c r="AV39" s="584"/>
      <c r="AW39" s="584"/>
      <c r="AX39" s="584"/>
      <c r="AY39" s="584"/>
      <c r="AZ39" s="584"/>
      <c r="BA39" s="584"/>
      <c r="BB39" s="584"/>
      <c r="BC39" s="584"/>
      <c r="BD39" s="172"/>
      <c r="BE39" s="583" t="str">
        <f t="shared" si="1"/>
        <v/>
      </c>
      <c r="BF39" s="583"/>
      <c r="BG39" s="584"/>
      <c r="BH39" s="584"/>
      <c r="BI39" s="584"/>
      <c r="BJ39" s="584"/>
      <c r="BK39" s="584"/>
      <c r="BL39" s="584"/>
      <c r="BM39" s="584"/>
      <c r="BN39" s="584"/>
      <c r="BO39" s="584"/>
      <c r="BP39" s="584"/>
      <c r="BQ39" s="584"/>
      <c r="BR39" s="584"/>
      <c r="BS39" s="584"/>
      <c r="BT39" s="584"/>
      <c r="BU39" s="584"/>
      <c r="BV39" s="172"/>
      <c r="BW39" s="583">
        <f t="shared" si="2"/>
        <v>13</v>
      </c>
      <c r="BX39" s="583"/>
      <c r="BY39" s="584" t="str">
        <f>IF('各会計、関係団体の財政状況及び健全化判断比率'!B73="","",'各会計、関係団体の財政状況及び健全化判断比率'!B73)</f>
        <v>北千葉広域水道企業団（水道用水供給事業会計）</v>
      </c>
      <c r="BZ39" s="584"/>
      <c r="CA39" s="584"/>
      <c r="CB39" s="584"/>
      <c r="CC39" s="584"/>
      <c r="CD39" s="584"/>
      <c r="CE39" s="584"/>
      <c r="CF39" s="584"/>
      <c r="CG39" s="584"/>
      <c r="CH39" s="584"/>
      <c r="CI39" s="584"/>
      <c r="CJ39" s="584"/>
      <c r="CK39" s="584"/>
      <c r="CL39" s="584"/>
      <c r="CM39" s="584"/>
      <c r="CN39" s="172"/>
      <c r="CO39" s="583" t="str">
        <f t="shared" si="3"/>
        <v/>
      </c>
      <c r="CP39" s="583"/>
      <c r="CQ39" s="584" t="str">
        <f>IF('各会計、関係団体の財政状況及び健全化判断比率'!BS12="","",'各会計、関係団体の財政状況及び健全化判断比率'!BS12)</f>
        <v/>
      </c>
      <c r="CR39" s="584"/>
      <c r="CS39" s="584"/>
      <c r="CT39" s="584"/>
      <c r="CU39" s="584"/>
      <c r="CV39" s="584"/>
      <c r="CW39" s="584"/>
      <c r="CX39" s="584"/>
      <c r="CY39" s="584"/>
      <c r="CZ39" s="584"/>
      <c r="DA39" s="584"/>
      <c r="DB39" s="584"/>
      <c r="DC39" s="584"/>
      <c r="DD39" s="584"/>
      <c r="DE39" s="584"/>
      <c r="DG39" s="585" t="str">
        <f>IF('各会計、関係団体の財政状況及び健全化判断比率'!BR12="","",'各会計、関係団体の財政状況及び健全化判断比率'!BR12)</f>
        <v/>
      </c>
      <c r="DH39" s="585"/>
      <c r="DI39" s="199"/>
    </row>
    <row r="40" spans="1:113" ht="32.25" customHeight="1" x14ac:dyDescent="0.2">
      <c r="A40" s="172"/>
      <c r="B40" s="196"/>
      <c r="C40" s="583" t="str">
        <f t="shared" si="5"/>
        <v/>
      </c>
      <c r="D40" s="583"/>
      <c r="E40" s="584" t="str">
        <f>IF('各会計、関係団体の財政状況及び健全化判断比率'!B13="","",'各会計、関係団体の財政状況及び健全化判断比率'!B13)</f>
        <v/>
      </c>
      <c r="F40" s="584"/>
      <c r="G40" s="584"/>
      <c r="H40" s="584"/>
      <c r="I40" s="584"/>
      <c r="J40" s="584"/>
      <c r="K40" s="584"/>
      <c r="L40" s="584"/>
      <c r="M40" s="584"/>
      <c r="N40" s="584"/>
      <c r="O40" s="584"/>
      <c r="P40" s="584"/>
      <c r="Q40" s="584"/>
      <c r="R40" s="584"/>
      <c r="S40" s="584"/>
      <c r="T40" s="172"/>
      <c r="U40" s="583" t="str">
        <f t="shared" si="4"/>
        <v/>
      </c>
      <c r="V40" s="583"/>
      <c r="W40" s="584"/>
      <c r="X40" s="584"/>
      <c r="Y40" s="584"/>
      <c r="Z40" s="584"/>
      <c r="AA40" s="584"/>
      <c r="AB40" s="584"/>
      <c r="AC40" s="584"/>
      <c r="AD40" s="584"/>
      <c r="AE40" s="584"/>
      <c r="AF40" s="584"/>
      <c r="AG40" s="584"/>
      <c r="AH40" s="584"/>
      <c r="AI40" s="584"/>
      <c r="AJ40" s="584"/>
      <c r="AK40" s="584"/>
      <c r="AL40" s="172"/>
      <c r="AM40" s="583" t="str">
        <f t="shared" si="0"/>
        <v/>
      </c>
      <c r="AN40" s="583"/>
      <c r="AO40" s="584"/>
      <c r="AP40" s="584"/>
      <c r="AQ40" s="584"/>
      <c r="AR40" s="584"/>
      <c r="AS40" s="584"/>
      <c r="AT40" s="584"/>
      <c r="AU40" s="584"/>
      <c r="AV40" s="584"/>
      <c r="AW40" s="584"/>
      <c r="AX40" s="584"/>
      <c r="AY40" s="584"/>
      <c r="AZ40" s="584"/>
      <c r="BA40" s="584"/>
      <c r="BB40" s="584"/>
      <c r="BC40" s="584"/>
      <c r="BD40" s="172"/>
      <c r="BE40" s="583" t="str">
        <f t="shared" si="1"/>
        <v/>
      </c>
      <c r="BF40" s="583"/>
      <c r="BG40" s="584"/>
      <c r="BH40" s="584"/>
      <c r="BI40" s="584"/>
      <c r="BJ40" s="584"/>
      <c r="BK40" s="584"/>
      <c r="BL40" s="584"/>
      <c r="BM40" s="584"/>
      <c r="BN40" s="584"/>
      <c r="BO40" s="584"/>
      <c r="BP40" s="584"/>
      <c r="BQ40" s="584"/>
      <c r="BR40" s="584"/>
      <c r="BS40" s="584"/>
      <c r="BT40" s="584"/>
      <c r="BU40" s="584"/>
      <c r="BV40" s="172"/>
      <c r="BW40" s="583">
        <f t="shared" si="2"/>
        <v>14</v>
      </c>
      <c r="BX40" s="583"/>
      <c r="BY40" s="584" t="str">
        <f>IF('各会計、関係団体の財政状況及び健全化判断比率'!B74="","",'各会計、関係団体の財政状況及び健全化判断比率'!B74)</f>
        <v>千葉県後期高齢者医療広域連合（一般会計）</v>
      </c>
      <c r="BZ40" s="584"/>
      <c r="CA40" s="584"/>
      <c r="CB40" s="584"/>
      <c r="CC40" s="584"/>
      <c r="CD40" s="584"/>
      <c r="CE40" s="584"/>
      <c r="CF40" s="584"/>
      <c r="CG40" s="584"/>
      <c r="CH40" s="584"/>
      <c r="CI40" s="584"/>
      <c r="CJ40" s="584"/>
      <c r="CK40" s="584"/>
      <c r="CL40" s="584"/>
      <c r="CM40" s="584"/>
      <c r="CN40" s="172"/>
      <c r="CO40" s="583" t="str">
        <f t="shared" si="3"/>
        <v/>
      </c>
      <c r="CP40" s="583"/>
      <c r="CQ40" s="584" t="str">
        <f>IF('各会計、関係団体の財政状況及び健全化判断比率'!BS13="","",'各会計、関係団体の財政状況及び健全化判断比率'!BS13)</f>
        <v/>
      </c>
      <c r="CR40" s="584"/>
      <c r="CS40" s="584"/>
      <c r="CT40" s="584"/>
      <c r="CU40" s="584"/>
      <c r="CV40" s="584"/>
      <c r="CW40" s="584"/>
      <c r="CX40" s="584"/>
      <c r="CY40" s="584"/>
      <c r="CZ40" s="584"/>
      <c r="DA40" s="584"/>
      <c r="DB40" s="584"/>
      <c r="DC40" s="584"/>
      <c r="DD40" s="584"/>
      <c r="DE40" s="584"/>
      <c r="DG40" s="585" t="str">
        <f>IF('各会計、関係団体の財政状況及び健全化判断比率'!BR13="","",'各会計、関係団体の財政状況及び健全化判断比率'!BR13)</f>
        <v/>
      </c>
      <c r="DH40" s="585"/>
      <c r="DI40" s="199"/>
    </row>
    <row r="41" spans="1:113" ht="32.25" customHeight="1" x14ac:dyDescent="0.2">
      <c r="A41" s="172"/>
      <c r="B41" s="196"/>
      <c r="C41" s="583" t="str">
        <f t="shared" si="5"/>
        <v/>
      </c>
      <c r="D41" s="583"/>
      <c r="E41" s="584" t="str">
        <f>IF('各会計、関係団体の財政状況及び健全化判断比率'!B14="","",'各会計、関係団体の財政状況及び健全化判断比率'!B14)</f>
        <v/>
      </c>
      <c r="F41" s="584"/>
      <c r="G41" s="584"/>
      <c r="H41" s="584"/>
      <c r="I41" s="584"/>
      <c r="J41" s="584"/>
      <c r="K41" s="584"/>
      <c r="L41" s="584"/>
      <c r="M41" s="584"/>
      <c r="N41" s="584"/>
      <c r="O41" s="584"/>
      <c r="P41" s="584"/>
      <c r="Q41" s="584"/>
      <c r="R41" s="584"/>
      <c r="S41" s="584"/>
      <c r="T41" s="172"/>
      <c r="U41" s="583" t="str">
        <f t="shared" si="4"/>
        <v/>
      </c>
      <c r="V41" s="583"/>
      <c r="W41" s="584"/>
      <c r="X41" s="584"/>
      <c r="Y41" s="584"/>
      <c r="Z41" s="584"/>
      <c r="AA41" s="584"/>
      <c r="AB41" s="584"/>
      <c r="AC41" s="584"/>
      <c r="AD41" s="584"/>
      <c r="AE41" s="584"/>
      <c r="AF41" s="584"/>
      <c r="AG41" s="584"/>
      <c r="AH41" s="584"/>
      <c r="AI41" s="584"/>
      <c r="AJ41" s="584"/>
      <c r="AK41" s="584"/>
      <c r="AL41" s="172"/>
      <c r="AM41" s="583" t="str">
        <f t="shared" si="0"/>
        <v/>
      </c>
      <c r="AN41" s="583"/>
      <c r="AO41" s="584"/>
      <c r="AP41" s="584"/>
      <c r="AQ41" s="584"/>
      <c r="AR41" s="584"/>
      <c r="AS41" s="584"/>
      <c r="AT41" s="584"/>
      <c r="AU41" s="584"/>
      <c r="AV41" s="584"/>
      <c r="AW41" s="584"/>
      <c r="AX41" s="584"/>
      <c r="AY41" s="584"/>
      <c r="AZ41" s="584"/>
      <c r="BA41" s="584"/>
      <c r="BB41" s="584"/>
      <c r="BC41" s="584"/>
      <c r="BD41" s="172"/>
      <c r="BE41" s="583" t="str">
        <f t="shared" si="1"/>
        <v/>
      </c>
      <c r="BF41" s="583"/>
      <c r="BG41" s="584"/>
      <c r="BH41" s="584"/>
      <c r="BI41" s="584"/>
      <c r="BJ41" s="584"/>
      <c r="BK41" s="584"/>
      <c r="BL41" s="584"/>
      <c r="BM41" s="584"/>
      <c r="BN41" s="584"/>
      <c r="BO41" s="584"/>
      <c r="BP41" s="584"/>
      <c r="BQ41" s="584"/>
      <c r="BR41" s="584"/>
      <c r="BS41" s="584"/>
      <c r="BT41" s="584"/>
      <c r="BU41" s="584"/>
      <c r="BV41" s="172"/>
      <c r="BW41" s="583">
        <f t="shared" si="2"/>
        <v>15</v>
      </c>
      <c r="BX41" s="583"/>
      <c r="BY41" s="584" t="str">
        <f>IF('各会計、関係団体の財政状況及び健全化判断比率'!B75="","",'各会計、関係団体の財政状況及び健全化判断比率'!B75)</f>
        <v>千葉県後期高齢者医療広域連合（後期高齢者医療特別会計）</v>
      </c>
      <c r="BZ41" s="584"/>
      <c r="CA41" s="584"/>
      <c r="CB41" s="584"/>
      <c r="CC41" s="584"/>
      <c r="CD41" s="584"/>
      <c r="CE41" s="584"/>
      <c r="CF41" s="584"/>
      <c r="CG41" s="584"/>
      <c r="CH41" s="584"/>
      <c r="CI41" s="584"/>
      <c r="CJ41" s="584"/>
      <c r="CK41" s="584"/>
      <c r="CL41" s="584"/>
      <c r="CM41" s="584"/>
      <c r="CN41" s="172"/>
      <c r="CO41" s="583" t="str">
        <f t="shared" si="3"/>
        <v/>
      </c>
      <c r="CP41" s="583"/>
      <c r="CQ41" s="584" t="str">
        <f>IF('各会計、関係団体の財政状況及び健全化判断比率'!BS14="","",'各会計、関係団体の財政状況及び健全化判断比率'!BS14)</f>
        <v/>
      </c>
      <c r="CR41" s="584"/>
      <c r="CS41" s="584"/>
      <c r="CT41" s="584"/>
      <c r="CU41" s="584"/>
      <c r="CV41" s="584"/>
      <c r="CW41" s="584"/>
      <c r="CX41" s="584"/>
      <c r="CY41" s="584"/>
      <c r="CZ41" s="584"/>
      <c r="DA41" s="584"/>
      <c r="DB41" s="584"/>
      <c r="DC41" s="584"/>
      <c r="DD41" s="584"/>
      <c r="DE41" s="584"/>
      <c r="DG41" s="585" t="str">
        <f>IF('各会計、関係団体の財政状況及び健全化判断比率'!BR14="","",'各会計、関係団体の財政状況及び健全化判断比率'!BR14)</f>
        <v/>
      </c>
      <c r="DH41" s="585"/>
      <c r="DI41" s="199"/>
    </row>
    <row r="42" spans="1:113" ht="32.25" customHeight="1" x14ac:dyDescent="0.2">
      <c r="B42" s="196"/>
      <c r="C42" s="583" t="str">
        <f t="shared" si="5"/>
        <v/>
      </c>
      <c r="D42" s="583"/>
      <c r="E42" s="584" t="str">
        <f>IF('各会計、関係団体の財政状況及び健全化判断比率'!B15="","",'各会計、関係団体の財政状況及び健全化判断比率'!B15)</f>
        <v/>
      </c>
      <c r="F42" s="584"/>
      <c r="G42" s="584"/>
      <c r="H42" s="584"/>
      <c r="I42" s="584"/>
      <c r="J42" s="584"/>
      <c r="K42" s="584"/>
      <c r="L42" s="584"/>
      <c r="M42" s="584"/>
      <c r="N42" s="584"/>
      <c r="O42" s="584"/>
      <c r="P42" s="584"/>
      <c r="Q42" s="584"/>
      <c r="R42" s="584"/>
      <c r="S42" s="584"/>
      <c r="T42" s="172"/>
      <c r="U42" s="583" t="str">
        <f t="shared" si="4"/>
        <v/>
      </c>
      <c r="V42" s="583"/>
      <c r="W42" s="584"/>
      <c r="X42" s="584"/>
      <c r="Y42" s="584"/>
      <c r="Z42" s="584"/>
      <c r="AA42" s="584"/>
      <c r="AB42" s="584"/>
      <c r="AC42" s="584"/>
      <c r="AD42" s="584"/>
      <c r="AE42" s="584"/>
      <c r="AF42" s="584"/>
      <c r="AG42" s="584"/>
      <c r="AH42" s="584"/>
      <c r="AI42" s="584"/>
      <c r="AJ42" s="584"/>
      <c r="AK42" s="584"/>
      <c r="AL42" s="172"/>
      <c r="AM42" s="583" t="str">
        <f t="shared" si="0"/>
        <v/>
      </c>
      <c r="AN42" s="583"/>
      <c r="AO42" s="584"/>
      <c r="AP42" s="584"/>
      <c r="AQ42" s="584"/>
      <c r="AR42" s="584"/>
      <c r="AS42" s="584"/>
      <c r="AT42" s="584"/>
      <c r="AU42" s="584"/>
      <c r="AV42" s="584"/>
      <c r="AW42" s="584"/>
      <c r="AX42" s="584"/>
      <c r="AY42" s="584"/>
      <c r="AZ42" s="584"/>
      <c r="BA42" s="584"/>
      <c r="BB42" s="584"/>
      <c r="BC42" s="584"/>
      <c r="BD42" s="172"/>
      <c r="BE42" s="583" t="str">
        <f t="shared" si="1"/>
        <v/>
      </c>
      <c r="BF42" s="583"/>
      <c r="BG42" s="584"/>
      <c r="BH42" s="584"/>
      <c r="BI42" s="584"/>
      <c r="BJ42" s="584"/>
      <c r="BK42" s="584"/>
      <c r="BL42" s="584"/>
      <c r="BM42" s="584"/>
      <c r="BN42" s="584"/>
      <c r="BO42" s="584"/>
      <c r="BP42" s="584"/>
      <c r="BQ42" s="584"/>
      <c r="BR42" s="584"/>
      <c r="BS42" s="584"/>
      <c r="BT42" s="584"/>
      <c r="BU42" s="584"/>
      <c r="BV42" s="172"/>
      <c r="BW42" s="583" t="str">
        <f t="shared" si="2"/>
        <v/>
      </c>
      <c r="BX42" s="583"/>
      <c r="BY42" s="584" t="str">
        <f>IF('各会計、関係団体の財政状況及び健全化判断比率'!B76="","",'各会計、関係団体の財政状況及び健全化判断比率'!B76)</f>
        <v/>
      </c>
      <c r="BZ42" s="584"/>
      <c r="CA42" s="584"/>
      <c r="CB42" s="584"/>
      <c r="CC42" s="584"/>
      <c r="CD42" s="584"/>
      <c r="CE42" s="584"/>
      <c r="CF42" s="584"/>
      <c r="CG42" s="584"/>
      <c r="CH42" s="584"/>
      <c r="CI42" s="584"/>
      <c r="CJ42" s="584"/>
      <c r="CK42" s="584"/>
      <c r="CL42" s="584"/>
      <c r="CM42" s="584"/>
      <c r="CN42" s="172"/>
      <c r="CO42" s="583" t="str">
        <f t="shared" si="3"/>
        <v/>
      </c>
      <c r="CP42" s="583"/>
      <c r="CQ42" s="584" t="str">
        <f>IF('各会計、関係団体の財政状況及び健全化判断比率'!BS15="","",'各会計、関係団体の財政状況及び健全化判断比率'!BS15)</f>
        <v/>
      </c>
      <c r="CR42" s="584"/>
      <c r="CS42" s="584"/>
      <c r="CT42" s="584"/>
      <c r="CU42" s="584"/>
      <c r="CV42" s="584"/>
      <c r="CW42" s="584"/>
      <c r="CX42" s="584"/>
      <c r="CY42" s="584"/>
      <c r="CZ42" s="584"/>
      <c r="DA42" s="584"/>
      <c r="DB42" s="584"/>
      <c r="DC42" s="584"/>
      <c r="DD42" s="584"/>
      <c r="DE42" s="584"/>
      <c r="DG42" s="585" t="str">
        <f>IF('各会計、関係団体の財政状況及び健全化判断比率'!BR15="","",'各会計、関係団体の財政状況及び健全化判断比率'!BR15)</f>
        <v/>
      </c>
      <c r="DH42" s="585"/>
      <c r="DI42" s="199"/>
    </row>
    <row r="43" spans="1:113" ht="32.25" customHeight="1" x14ac:dyDescent="0.2">
      <c r="B43" s="196"/>
      <c r="C43" s="583" t="str">
        <f t="shared" si="5"/>
        <v/>
      </c>
      <c r="D43" s="583"/>
      <c r="E43" s="584" t="str">
        <f>IF('各会計、関係団体の財政状況及び健全化判断比率'!B16="","",'各会計、関係団体の財政状況及び健全化判断比率'!B16)</f>
        <v/>
      </c>
      <c r="F43" s="584"/>
      <c r="G43" s="584"/>
      <c r="H43" s="584"/>
      <c r="I43" s="584"/>
      <c r="J43" s="584"/>
      <c r="K43" s="584"/>
      <c r="L43" s="584"/>
      <c r="M43" s="584"/>
      <c r="N43" s="584"/>
      <c r="O43" s="584"/>
      <c r="P43" s="584"/>
      <c r="Q43" s="584"/>
      <c r="R43" s="584"/>
      <c r="S43" s="584"/>
      <c r="T43" s="172"/>
      <c r="U43" s="583" t="str">
        <f t="shared" si="4"/>
        <v/>
      </c>
      <c r="V43" s="583"/>
      <c r="W43" s="584"/>
      <c r="X43" s="584"/>
      <c r="Y43" s="584"/>
      <c r="Z43" s="584"/>
      <c r="AA43" s="584"/>
      <c r="AB43" s="584"/>
      <c r="AC43" s="584"/>
      <c r="AD43" s="584"/>
      <c r="AE43" s="584"/>
      <c r="AF43" s="584"/>
      <c r="AG43" s="584"/>
      <c r="AH43" s="584"/>
      <c r="AI43" s="584"/>
      <c r="AJ43" s="584"/>
      <c r="AK43" s="584"/>
      <c r="AL43" s="172"/>
      <c r="AM43" s="583" t="str">
        <f t="shared" si="0"/>
        <v/>
      </c>
      <c r="AN43" s="583"/>
      <c r="AO43" s="584"/>
      <c r="AP43" s="584"/>
      <c r="AQ43" s="584"/>
      <c r="AR43" s="584"/>
      <c r="AS43" s="584"/>
      <c r="AT43" s="584"/>
      <c r="AU43" s="584"/>
      <c r="AV43" s="584"/>
      <c r="AW43" s="584"/>
      <c r="AX43" s="584"/>
      <c r="AY43" s="584"/>
      <c r="AZ43" s="584"/>
      <c r="BA43" s="584"/>
      <c r="BB43" s="584"/>
      <c r="BC43" s="584"/>
      <c r="BD43" s="172"/>
      <c r="BE43" s="583" t="str">
        <f t="shared" si="1"/>
        <v/>
      </c>
      <c r="BF43" s="583"/>
      <c r="BG43" s="584"/>
      <c r="BH43" s="584"/>
      <c r="BI43" s="584"/>
      <c r="BJ43" s="584"/>
      <c r="BK43" s="584"/>
      <c r="BL43" s="584"/>
      <c r="BM43" s="584"/>
      <c r="BN43" s="584"/>
      <c r="BO43" s="584"/>
      <c r="BP43" s="584"/>
      <c r="BQ43" s="584"/>
      <c r="BR43" s="584"/>
      <c r="BS43" s="584"/>
      <c r="BT43" s="584"/>
      <c r="BU43" s="584"/>
      <c r="BV43" s="172"/>
      <c r="BW43" s="583" t="str">
        <f t="shared" si="2"/>
        <v/>
      </c>
      <c r="BX43" s="583"/>
      <c r="BY43" s="584" t="str">
        <f>IF('各会計、関係団体の財政状況及び健全化判断比率'!B77="","",'各会計、関係団体の財政状況及び健全化判断比率'!B77)</f>
        <v/>
      </c>
      <c r="BZ43" s="584"/>
      <c r="CA43" s="584"/>
      <c r="CB43" s="584"/>
      <c r="CC43" s="584"/>
      <c r="CD43" s="584"/>
      <c r="CE43" s="584"/>
      <c r="CF43" s="584"/>
      <c r="CG43" s="584"/>
      <c r="CH43" s="584"/>
      <c r="CI43" s="584"/>
      <c r="CJ43" s="584"/>
      <c r="CK43" s="584"/>
      <c r="CL43" s="584"/>
      <c r="CM43" s="584"/>
      <c r="CN43" s="172"/>
      <c r="CO43" s="583" t="str">
        <f t="shared" si="3"/>
        <v/>
      </c>
      <c r="CP43" s="583"/>
      <c r="CQ43" s="584" t="str">
        <f>IF('各会計、関係団体の財政状況及び健全化判断比率'!BS16="","",'各会計、関係団体の財政状況及び健全化判断比率'!BS16)</f>
        <v/>
      </c>
      <c r="CR43" s="584"/>
      <c r="CS43" s="584"/>
      <c r="CT43" s="584"/>
      <c r="CU43" s="584"/>
      <c r="CV43" s="584"/>
      <c r="CW43" s="584"/>
      <c r="CX43" s="584"/>
      <c r="CY43" s="584"/>
      <c r="CZ43" s="584"/>
      <c r="DA43" s="584"/>
      <c r="DB43" s="584"/>
      <c r="DC43" s="584"/>
      <c r="DD43" s="584"/>
      <c r="DE43" s="584"/>
      <c r="DG43" s="585" t="str">
        <f>IF('各会計、関係団体の財政状況及び健全化判断比率'!BR16="","",'各会計、関係団体の財政状況及び健全化判断比率'!BR16)</f>
        <v/>
      </c>
      <c r="DH43" s="585"/>
      <c r="DI43" s="199"/>
    </row>
    <row r="44" spans="1:113" ht="13.5" customHeight="1" thickBot="1" x14ac:dyDescent="0.25">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2"/>
    <row r="46" spans="1:113" x14ac:dyDescent="0.2">
      <c r="B46" s="171" t="s">
        <v>204</v>
      </c>
      <c r="E46" s="586" t="s">
        <v>205</v>
      </c>
      <c r="F46" s="586"/>
      <c r="G46" s="586"/>
      <c r="H46" s="586"/>
      <c r="I46" s="586"/>
      <c r="J46" s="586"/>
      <c r="K46" s="586"/>
      <c r="L46" s="586"/>
      <c r="M46" s="586"/>
      <c r="N46" s="586"/>
      <c r="O46" s="586"/>
      <c r="P46" s="586"/>
      <c r="Q46" s="586"/>
      <c r="R46" s="586"/>
      <c r="S46" s="586"/>
      <c r="T46" s="586"/>
      <c r="U46" s="586"/>
      <c r="V46" s="586"/>
      <c r="W46" s="586"/>
      <c r="X46" s="586"/>
      <c r="Y46" s="586"/>
      <c r="Z46" s="586"/>
      <c r="AA46" s="586"/>
      <c r="AB46" s="586"/>
      <c r="AC46" s="586"/>
      <c r="AD46" s="586"/>
      <c r="AE46" s="586"/>
      <c r="AF46" s="586"/>
      <c r="AG46" s="586"/>
      <c r="AH46" s="586"/>
      <c r="AI46" s="586"/>
      <c r="AJ46" s="586"/>
      <c r="AK46" s="586"/>
      <c r="AL46" s="586"/>
      <c r="AM46" s="586"/>
      <c r="AN46" s="586"/>
      <c r="AO46" s="586"/>
      <c r="AP46" s="586"/>
      <c r="AQ46" s="586"/>
      <c r="AR46" s="586"/>
      <c r="AS46" s="586"/>
      <c r="AT46" s="586"/>
      <c r="AU46" s="586"/>
      <c r="AV46" s="586"/>
      <c r="AW46" s="586"/>
      <c r="AX46" s="586"/>
      <c r="AY46" s="586"/>
      <c r="AZ46" s="586"/>
      <c r="BA46" s="586"/>
      <c r="BB46" s="586"/>
      <c r="BC46" s="586"/>
      <c r="BD46" s="586"/>
      <c r="BE46" s="586"/>
      <c r="BF46" s="586"/>
      <c r="BG46" s="586"/>
      <c r="BH46" s="586"/>
      <c r="BI46" s="586"/>
      <c r="BJ46" s="586"/>
      <c r="BK46" s="586"/>
      <c r="BL46" s="586"/>
      <c r="BM46" s="586"/>
      <c r="BN46" s="586"/>
      <c r="BO46" s="586"/>
      <c r="BP46" s="586"/>
      <c r="BQ46" s="586"/>
      <c r="BR46" s="586"/>
      <c r="BS46" s="586"/>
      <c r="BT46" s="586"/>
      <c r="BU46" s="586"/>
      <c r="BV46" s="586"/>
      <c r="BW46" s="586"/>
      <c r="BX46" s="586"/>
      <c r="BY46" s="586"/>
      <c r="BZ46" s="586"/>
      <c r="CA46" s="586"/>
      <c r="CB46" s="586"/>
      <c r="CC46" s="586"/>
      <c r="CD46" s="586"/>
      <c r="CE46" s="586"/>
      <c r="CF46" s="586"/>
      <c r="CG46" s="586"/>
      <c r="CH46" s="586"/>
      <c r="CI46" s="586"/>
      <c r="CJ46" s="586"/>
      <c r="CK46" s="586"/>
      <c r="CL46" s="586"/>
      <c r="CM46" s="586"/>
      <c r="CN46" s="586"/>
      <c r="CO46" s="586"/>
      <c r="CP46" s="586"/>
      <c r="CQ46" s="586"/>
      <c r="CR46" s="586"/>
      <c r="CS46" s="586"/>
      <c r="CT46" s="586"/>
      <c r="CU46" s="586"/>
      <c r="CV46" s="586"/>
      <c r="CW46" s="586"/>
      <c r="CX46" s="586"/>
      <c r="CY46" s="586"/>
      <c r="CZ46" s="586"/>
      <c r="DA46" s="586"/>
      <c r="DB46" s="586"/>
      <c r="DC46" s="586"/>
      <c r="DD46" s="586"/>
      <c r="DE46" s="586"/>
      <c r="DF46" s="586"/>
      <c r="DG46" s="586"/>
      <c r="DH46" s="586"/>
      <c r="DI46" s="586"/>
    </row>
    <row r="47" spans="1:113" x14ac:dyDescent="0.2">
      <c r="E47" s="586" t="s">
        <v>206</v>
      </c>
      <c r="F47" s="586"/>
      <c r="G47" s="586"/>
      <c r="H47" s="586"/>
      <c r="I47" s="586"/>
      <c r="J47" s="586"/>
      <c r="K47" s="586"/>
      <c r="L47" s="586"/>
      <c r="M47" s="586"/>
      <c r="N47" s="586"/>
      <c r="O47" s="586"/>
      <c r="P47" s="586"/>
      <c r="Q47" s="586"/>
      <c r="R47" s="586"/>
      <c r="S47" s="586"/>
      <c r="T47" s="586"/>
      <c r="U47" s="586"/>
      <c r="V47" s="586"/>
      <c r="W47" s="586"/>
      <c r="X47" s="586"/>
      <c r="Y47" s="586"/>
      <c r="Z47" s="586"/>
      <c r="AA47" s="586"/>
      <c r="AB47" s="586"/>
      <c r="AC47" s="586"/>
      <c r="AD47" s="586"/>
      <c r="AE47" s="586"/>
      <c r="AF47" s="586"/>
      <c r="AG47" s="586"/>
      <c r="AH47" s="586"/>
      <c r="AI47" s="586"/>
      <c r="AJ47" s="586"/>
      <c r="AK47" s="586"/>
      <c r="AL47" s="586"/>
      <c r="AM47" s="586"/>
      <c r="AN47" s="586"/>
      <c r="AO47" s="586"/>
      <c r="AP47" s="586"/>
      <c r="AQ47" s="586"/>
      <c r="AR47" s="586"/>
      <c r="AS47" s="586"/>
      <c r="AT47" s="586"/>
      <c r="AU47" s="586"/>
      <c r="AV47" s="586"/>
      <c r="AW47" s="586"/>
      <c r="AX47" s="586"/>
      <c r="AY47" s="586"/>
      <c r="AZ47" s="586"/>
      <c r="BA47" s="586"/>
      <c r="BB47" s="586"/>
      <c r="BC47" s="586"/>
      <c r="BD47" s="586"/>
      <c r="BE47" s="586"/>
      <c r="BF47" s="586"/>
      <c r="BG47" s="586"/>
      <c r="BH47" s="586"/>
      <c r="BI47" s="586"/>
      <c r="BJ47" s="586"/>
      <c r="BK47" s="586"/>
      <c r="BL47" s="586"/>
      <c r="BM47" s="586"/>
      <c r="BN47" s="586"/>
      <c r="BO47" s="586"/>
      <c r="BP47" s="586"/>
      <c r="BQ47" s="586"/>
      <c r="BR47" s="586"/>
      <c r="BS47" s="586"/>
      <c r="BT47" s="586"/>
      <c r="BU47" s="586"/>
      <c r="BV47" s="586"/>
      <c r="BW47" s="586"/>
      <c r="BX47" s="586"/>
      <c r="BY47" s="586"/>
      <c r="BZ47" s="586"/>
      <c r="CA47" s="586"/>
      <c r="CB47" s="586"/>
      <c r="CC47" s="586"/>
      <c r="CD47" s="586"/>
      <c r="CE47" s="586"/>
      <c r="CF47" s="586"/>
      <c r="CG47" s="586"/>
      <c r="CH47" s="586"/>
      <c r="CI47" s="586"/>
      <c r="CJ47" s="586"/>
      <c r="CK47" s="586"/>
      <c r="CL47" s="586"/>
      <c r="CM47" s="586"/>
      <c r="CN47" s="586"/>
      <c r="CO47" s="586"/>
      <c r="CP47" s="586"/>
      <c r="CQ47" s="586"/>
      <c r="CR47" s="586"/>
      <c r="CS47" s="586"/>
      <c r="CT47" s="586"/>
      <c r="CU47" s="586"/>
      <c r="CV47" s="586"/>
      <c r="CW47" s="586"/>
      <c r="CX47" s="586"/>
      <c r="CY47" s="586"/>
      <c r="CZ47" s="586"/>
      <c r="DA47" s="586"/>
      <c r="DB47" s="586"/>
      <c r="DC47" s="586"/>
      <c r="DD47" s="586"/>
      <c r="DE47" s="586"/>
      <c r="DF47" s="586"/>
      <c r="DG47" s="586"/>
      <c r="DH47" s="586"/>
      <c r="DI47" s="586"/>
    </row>
    <row r="48" spans="1:113" x14ac:dyDescent="0.2">
      <c r="E48" s="586" t="s">
        <v>207</v>
      </c>
      <c r="F48" s="586"/>
      <c r="G48" s="586"/>
      <c r="H48" s="586"/>
      <c r="I48" s="586"/>
      <c r="J48" s="586"/>
      <c r="K48" s="586"/>
      <c r="L48" s="586"/>
      <c r="M48" s="586"/>
      <c r="N48" s="586"/>
      <c r="O48" s="586"/>
      <c r="P48" s="586"/>
      <c r="Q48" s="586"/>
      <c r="R48" s="586"/>
      <c r="S48" s="586"/>
      <c r="T48" s="586"/>
      <c r="U48" s="586"/>
      <c r="V48" s="586"/>
      <c r="W48" s="586"/>
      <c r="X48" s="586"/>
      <c r="Y48" s="586"/>
      <c r="Z48" s="586"/>
      <c r="AA48" s="586"/>
      <c r="AB48" s="586"/>
      <c r="AC48" s="586"/>
      <c r="AD48" s="586"/>
      <c r="AE48" s="586"/>
      <c r="AF48" s="586"/>
      <c r="AG48" s="586"/>
      <c r="AH48" s="586"/>
      <c r="AI48" s="586"/>
      <c r="AJ48" s="586"/>
      <c r="AK48" s="586"/>
      <c r="AL48" s="586"/>
      <c r="AM48" s="586"/>
      <c r="AN48" s="586"/>
      <c r="AO48" s="586"/>
      <c r="AP48" s="586"/>
      <c r="AQ48" s="586"/>
      <c r="AR48" s="586"/>
      <c r="AS48" s="586"/>
      <c r="AT48" s="586"/>
      <c r="AU48" s="586"/>
      <c r="AV48" s="586"/>
      <c r="AW48" s="586"/>
      <c r="AX48" s="586"/>
      <c r="AY48" s="586"/>
      <c r="AZ48" s="586"/>
      <c r="BA48" s="586"/>
      <c r="BB48" s="586"/>
      <c r="BC48" s="586"/>
      <c r="BD48" s="586"/>
      <c r="BE48" s="586"/>
      <c r="BF48" s="586"/>
      <c r="BG48" s="586"/>
      <c r="BH48" s="586"/>
      <c r="BI48" s="586"/>
      <c r="BJ48" s="586"/>
      <c r="BK48" s="586"/>
      <c r="BL48" s="586"/>
      <c r="BM48" s="586"/>
      <c r="BN48" s="586"/>
      <c r="BO48" s="586"/>
      <c r="BP48" s="586"/>
      <c r="BQ48" s="586"/>
      <c r="BR48" s="586"/>
      <c r="BS48" s="586"/>
      <c r="BT48" s="586"/>
      <c r="BU48" s="586"/>
      <c r="BV48" s="586"/>
      <c r="BW48" s="586"/>
      <c r="BX48" s="586"/>
      <c r="BY48" s="586"/>
      <c r="BZ48" s="586"/>
      <c r="CA48" s="586"/>
      <c r="CB48" s="586"/>
      <c r="CC48" s="586"/>
      <c r="CD48" s="586"/>
      <c r="CE48" s="586"/>
      <c r="CF48" s="586"/>
      <c r="CG48" s="586"/>
      <c r="CH48" s="586"/>
      <c r="CI48" s="586"/>
      <c r="CJ48" s="586"/>
      <c r="CK48" s="586"/>
      <c r="CL48" s="586"/>
      <c r="CM48" s="586"/>
      <c r="CN48" s="586"/>
      <c r="CO48" s="586"/>
      <c r="CP48" s="586"/>
      <c r="CQ48" s="586"/>
      <c r="CR48" s="586"/>
      <c r="CS48" s="586"/>
      <c r="CT48" s="586"/>
      <c r="CU48" s="586"/>
      <c r="CV48" s="586"/>
      <c r="CW48" s="586"/>
      <c r="CX48" s="586"/>
      <c r="CY48" s="586"/>
      <c r="CZ48" s="586"/>
      <c r="DA48" s="586"/>
      <c r="DB48" s="586"/>
      <c r="DC48" s="586"/>
      <c r="DD48" s="586"/>
      <c r="DE48" s="586"/>
      <c r="DF48" s="586"/>
      <c r="DG48" s="586"/>
      <c r="DH48" s="586"/>
      <c r="DI48" s="586"/>
    </row>
    <row r="49" spans="5:113" x14ac:dyDescent="0.2">
      <c r="E49" s="587" t="s">
        <v>208</v>
      </c>
      <c r="F49" s="587"/>
      <c r="G49" s="587"/>
      <c r="H49" s="587"/>
      <c r="I49" s="587"/>
      <c r="J49" s="587"/>
      <c r="K49" s="587"/>
      <c r="L49" s="587"/>
      <c r="M49" s="587"/>
      <c r="N49" s="587"/>
      <c r="O49" s="587"/>
      <c r="P49" s="587"/>
      <c r="Q49" s="587"/>
      <c r="R49" s="587"/>
      <c r="S49" s="587"/>
      <c r="T49" s="587"/>
      <c r="U49" s="587"/>
      <c r="V49" s="587"/>
      <c r="W49" s="587"/>
      <c r="X49" s="587"/>
      <c r="Y49" s="587"/>
      <c r="Z49" s="587"/>
      <c r="AA49" s="587"/>
      <c r="AB49" s="587"/>
      <c r="AC49" s="587"/>
      <c r="AD49" s="587"/>
      <c r="AE49" s="587"/>
      <c r="AF49" s="587"/>
      <c r="AG49" s="587"/>
      <c r="AH49" s="587"/>
      <c r="AI49" s="587"/>
      <c r="AJ49" s="587"/>
      <c r="AK49" s="587"/>
      <c r="AL49" s="587"/>
      <c r="AM49" s="587"/>
      <c r="AN49" s="587"/>
      <c r="AO49" s="587"/>
      <c r="AP49" s="587"/>
      <c r="AQ49" s="587"/>
      <c r="AR49" s="587"/>
      <c r="AS49" s="587"/>
      <c r="AT49" s="587"/>
      <c r="AU49" s="587"/>
      <c r="AV49" s="587"/>
      <c r="AW49" s="587"/>
      <c r="AX49" s="587"/>
      <c r="AY49" s="587"/>
      <c r="AZ49" s="587"/>
      <c r="BA49" s="587"/>
      <c r="BB49" s="587"/>
      <c r="BC49" s="587"/>
      <c r="BD49" s="587"/>
      <c r="BE49" s="587"/>
      <c r="BF49" s="587"/>
      <c r="BG49" s="587"/>
      <c r="BH49" s="587"/>
      <c r="BI49" s="587"/>
      <c r="BJ49" s="587"/>
      <c r="BK49" s="587"/>
      <c r="BL49" s="587"/>
      <c r="BM49" s="587"/>
      <c r="BN49" s="587"/>
      <c r="BO49" s="587"/>
      <c r="BP49" s="587"/>
      <c r="BQ49" s="587"/>
      <c r="BR49" s="587"/>
      <c r="BS49" s="587"/>
      <c r="BT49" s="587"/>
      <c r="BU49" s="587"/>
      <c r="BV49" s="587"/>
      <c r="BW49" s="587"/>
      <c r="BX49" s="587"/>
      <c r="BY49" s="587"/>
      <c r="BZ49" s="587"/>
      <c r="CA49" s="587"/>
      <c r="CB49" s="587"/>
      <c r="CC49" s="587"/>
      <c r="CD49" s="587"/>
      <c r="CE49" s="587"/>
      <c r="CF49" s="587"/>
      <c r="CG49" s="587"/>
      <c r="CH49" s="587"/>
      <c r="CI49" s="587"/>
      <c r="CJ49" s="587"/>
      <c r="CK49" s="587"/>
      <c r="CL49" s="587"/>
      <c r="CM49" s="587"/>
      <c r="CN49" s="587"/>
      <c r="CO49" s="587"/>
      <c r="CP49" s="587"/>
      <c r="CQ49" s="587"/>
      <c r="CR49" s="587"/>
      <c r="CS49" s="587"/>
      <c r="CT49" s="587"/>
      <c r="CU49" s="587"/>
      <c r="CV49" s="587"/>
      <c r="CW49" s="587"/>
      <c r="CX49" s="587"/>
      <c r="CY49" s="587"/>
      <c r="CZ49" s="587"/>
      <c r="DA49" s="587"/>
      <c r="DB49" s="587"/>
      <c r="DC49" s="587"/>
      <c r="DD49" s="587"/>
      <c r="DE49" s="587"/>
      <c r="DF49" s="587"/>
      <c r="DG49" s="587"/>
      <c r="DH49" s="587"/>
      <c r="DI49" s="587"/>
    </row>
    <row r="50" spans="5:113" x14ac:dyDescent="0.2">
      <c r="E50" s="586" t="s">
        <v>209</v>
      </c>
      <c r="F50" s="586"/>
      <c r="G50" s="586"/>
      <c r="H50" s="586"/>
      <c r="I50" s="586"/>
      <c r="J50" s="586"/>
      <c r="K50" s="586"/>
      <c r="L50" s="586"/>
      <c r="M50" s="586"/>
      <c r="N50" s="586"/>
      <c r="O50" s="586"/>
      <c r="P50" s="586"/>
      <c r="Q50" s="586"/>
      <c r="R50" s="586"/>
      <c r="S50" s="586"/>
      <c r="T50" s="586"/>
      <c r="U50" s="586"/>
      <c r="V50" s="586"/>
      <c r="W50" s="586"/>
      <c r="X50" s="586"/>
      <c r="Y50" s="586"/>
      <c r="Z50" s="586"/>
      <c r="AA50" s="586"/>
      <c r="AB50" s="586"/>
      <c r="AC50" s="586"/>
      <c r="AD50" s="586"/>
      <c r="AE50" s="586"/>
      <c r="AF50" s="586"/>
      <c r="AG50" s="586"/>
      <c r="AH50" s="586"/>
      <c r="AI50" s="586"/>
      <c r="AJ50" s="586"/>
      <c r="AK50" s="586"/>
      <c r="AL50" s="586"/>
      <c r="AM50" s="586"/>
      <c r="AN50" s="586"/>
      <c r="AO50" s="586"/>
      <c r="AP50" s="586"/>
      <c r="AQ50" s="586"/>
      <c r="AR50" s="586"/>
      <c r="AS50" s="586"/>
      <c r="AT50" s="586"/>
      <c r="AU50" s="586"/>
      <c r="AV50" s="586"/>
      <c r="AW50" s="586"/>
      <c r="AX50" s="586"/>
      <c r="AY50" s="586"/>
      <c r="AZ50" s="586"/>
      <c r="BA50" s="586"/>
      <c r="BB50" s="586"/>
      <c r="BC50" s="586"/>
      <c r="BD50" s="586"/>
      <c r="BE50" s="586"/>
      <c r="BF50" s="586"/>
      <c r="BG50" s="586"/>
      <c r="BH50" s="586"/>
      <c r="BI50" s="586"/>
      <c r="BJ50" s="586"/>
      <c r="BK50" s="586"/>
      <c r="BL50" s="586"/>
      <c r="BM50" s="586"/>
      <c r="BN50" s="586"/>
      <c r="BO50" s="586"/>
      <c r="BP50" s="586"/>
      <c r="BQ50" s="586"/>
      <c r="BR50" s="586"/>
      <c r="BS50" s="586"/>
      <c r="BT50" s="586"/>
      <c r="BU50" s="586"/>
      <c r="BV50" s="586"/>
      <c r="BW50" s="586"/>
      <c r="BX50" s="586"/>
      <c r="BY50" s="586"/>
      <c r="BZ50" s="586"/>
      <c r="CA50" s="586"/>
      <c r="CB50" s="586"/>
      <c r="CC50" s="586"/>
      <c r="CD50" s="586"/>
      <c r="CE50" s="586"/>
      <c r="CF50" s="586"/>
      <c r="CG50" s="586"/>
      <c r="CH50" s="586"/>
      <c r="CI50" s="586"/>
      <c r="CJ50" s="586"/>
      <c r="CK50" s="586"/>
      <c r="CL50" s="586"/>
      <c r="CM50" s="586"/>
      <c r="CN50" s="586"/>
      <c r="CO50" s="586"/>
      <c r="CP50" s="586"/>
      <c r="CQ50" s="586"/>
      <c r="CR50" s="586"/>
      <c r="CS50" s="586"/>
      <c r="CT50" s="586"/>
      <c r="CU50" s="586"/>
      <c r="CV50" s="586"/>
      <c r="CW50" s="586"/>
      <c r="CX50" s="586"/>
      <c r="CY50" s="586"/>
      <c r="CZ50" s="586"/>
      <c r="DA50" s="586"/>
      <c r="DB50" s="586"/>
      <c r="DC50" s="586"/>
      <c r="DD50" s="586"/>
      <c r="DE50" s="586"/>
      <c r="DF50" s="586"/>
      <c r="DG50" s="586"/>
      <c r="DH50" s="586"/>
      <c r="DI50" s="586"/>
    </row>
    <row r="51" spans="5:113" x14ac:dyDescent="0.2">
      <c r="E51" s="586" t="s">
        <v>210</v>
      </c>
      <c r="F51" s="586"/>
      <c r="G51" s="586"/>
      <c r="H51" s="586"/>
      <c r="I51" s="586"/>
      <c r="J51" s="586"/>
      <c r="K51" s="586"/>
      <c r="L51" s="586"/>
      <c r="M51" s="586"/>
      <c r="N51" s="586"/>
      <c r="O51" s="586"/>
      <c r="P51" s="586"/>
      <c r="Q51" s="586"/>
      <c r="R51" s="586"/>
      <c r="S51" s="586"/>
      <c r="T51" s="586"/>
      <c r="U51" s="586"/>
      <c r="V51" s="586"/>
      <c r="W51" s="586"/>
      <c r="X51" s="586"/>
      <c r="Y51" s="586"/>
      <c r="Z51" s="586"/>
      <c r="AA51" s="586"/>
      <c r="AB51" s="586"/>
      <c r="AC51" s="586"/>
      <c r="AD51" s="586"/>
      <c r="AE51" s="586"/>
      <c r="AF51" s="586"/>
      <c r="AG51" s="586"/>
      <c r="AH51" s="586"/>
      <c r="AI51" s="586"/>
      <c r="AJ51" s="586"/>
      <c r="AK51" s="586"/>
      <c r="AL51" s="586"/>
      <c r="AM51" s="586"/>
      <c r="AN51" s="586"/>
      <c r="AO51" s="586"/>
      <c r="AP51" s="586"/>
      <c r="AQ51" s="586"/>
      <c r="AR51" s="586"/>
      <c r="AS51" s="586"/>
      <c r="AT51" s="586"/>
      <c r="AU51" s="586"/>
      <c r="AV51" s="586"/>
      <c r="AW51" s="586"/>
      <c r="AX51" s="586"/>
      <c r="AY51" s="586"/>
      <c r="AZ51" s="586"/>
      <c r="BA51" s="586"/>
      <c r="BB51" s="586"/>
      <c r="BC51" s="586"/>
      <c r="BD51" s="586"/>
      <c r="BE51" s="586"/>
      <c r="BF51" s="586"/>
      <c r="BG51" s="586"/>
      <c r="BH51" s="586"/>
      <c r="BI51" s="586"/>
      <c r="BJ51" s="586"/>
      <c r="BK51" s="586"/>
      <c r="BL51" s="586"/>
      <c r="BM51" s="586"/>
      <c r="BN51" s="586"/>
      <c r="BO51" s="586"/>
      <c r="BP51" s="586"/>
      <c r="BQ51" s="586"/>
      <c r="BR51" s="586"/>
      <c r="BS51" s="586"/>
      <c r="BT51" s="586"/>
      <c r="BU51" s="586"/>
      <c r="BV51" s="586"/>
      <c r="BW51" s="586"/>
      <c r="BX51" s="586"/>
      <c r="BY51" s="586"/>
      <c r="BZ51" s="586"/>
      <c r="CA51" s="586"/>
      <c r="CB51" s="586"/>
      <c r="CC51" s="586"/>
      <c r="CD51" s="586"/>
      <c r="CE51" s="586"/>
      <c r="CF51" s="586"/>
      <c r="CG51" s="586"/>
      <c r="CH51" s="586"/>
      <c r="CI51" s="586"/>
      <c r="CJ51" s="586"/>
      <c r="CK51" s="586"/>
      <c r="CL51" s="586"/>
      <c r="CM51" s="586"/>
      <c r="CN51" s="586"/>
      <c r="CO51" s="586"/>
      <c r="CP51" s="586"/>
      <c r="CQ51" s="586"/>
      <c r="CR51" s="586"/>
      <c r="CS51" s="586"/>
      <c r="CT51" s="586"/>
      <c r="CU51" s="586"/>
      <c r="CV51" s="586"/>
      <c r="CW51" s="586"/>
      <c r="CX51" s="586"/>
      <c r="CY51" s="586"/>
      <c r="CZ51" s="586"/>
      <c r="DA51" s="586"/>
      <c r="DB51" s="586"/>
      <c r="DC51" s="586"/>
      <c r="DD51" s="586"/>
      <c r="DE51" s="586"/>
      <c r="DF51" s="586"/>
      <c r="DG51" s="586"/>
      <c r="DH51" s="586"/>
      <c r="DI51" s="586"/>
    </row>
    <row r="52" spans="5:113" x14ac:dyDescent="0.2">
      <c r="E52" s="586" t="s">
        <v>211</v>
      </c>
      <c r="F52" s="586"/>
      <c r="G52" s="586"/>
      <c r="H52" s="586"/>
      <c r="I52" s="586"/>
      <c r="J52" s="586"/>
      <c r="K52" s="586"/>
      <c r="L52" s="586"/>
      <c r="M52" s="586"/>
      <c r="N52" s="586"/>
      <c r="O52" s="586"/>
      <c r="P52" s="586"/>
      <c r="Q52" s="586"/>
      <c r="R52" s="586"/>
      <c r="S52" s="586"/>
      <c r="T52" s="586"/>
      <c r="U52" s="586"/>
      <c r="V52" s="586"/>
      <c r="W52" s="586"/>
      <c r="X52" s="586"/>
      <c r="Y52" s="586"/>
      <c r="Z52" s="586"/>
      <c r="AA52" s="586"/>
      <c r="AB52" s="586"/>
      <c r="AC52" s="586"/>
      <c r="AD52" s="586"/>
      <c r="AE52" s="586"/>
      <c r="AF52" s="586"/>
      <c r="AG52" s="586"/>
      <c r="AH52" s="586"/>
      <c r="AI52" s="586"/>
      <c r="AJ52" s="586"/>
      <c r="AK52" s="586"/>
      <c r="AL52" s="586"/>
      <c r="AM52" s="586"/>
      <c r="AN52" s="586"/>
      <c r="AO52" s="586"/>
      <c r="AP52" s="586"/>
      <c r="AQ52" s="586"/>
      <c r="AR52" s="586"/>
      <c r="AS52" s="586"/>
      <c r="AT52" s="586"/>
      <c r="AU52" s="586"/>
      <c r="AV52" s="586"/>
      <c r="AW52" s="586"/>
      <c r="AX52" s="586"/>
      <c r="AY52" s="586"/>
      <c r="AZ52" s="586"/>
      <c r="BA52" s="586"/>
      <c r="BB52" s="586"/>
      <c r="BC52" s="586"/>
      <c r="BD52" s="586"/>
      <c r="BE52" s="586"/>
      <c r="BF52" s="586"/>
      <c r="BG52" s="586"/>
      <c r="BH52" s="586"/>
      <c r="BI52" s="586"/>
      <c r="BJ52" s="586"/>
      <c r="BK52" s="586"/>
      <c r="BL52" s="586"/>
      <c r="BM52" s="586"/>
      <c r="BN52" s="586"/>
      <c r="BO52" s="586"/>
      <c r="BP52" s="586"/>
      <c r="BQ52" s="586"/>
      <c r="BR52" s="586"/>
      <c r="BS52" s="586"/>
      <c r="BT52" s="586"/>
      <c r="BU52" s="586"/>
      <c r="BV52" s="586"/>
      <c r="BW52" s="586"/>
      <c r="BX52" s="586"/>
      <c r="BY52" s="586"/>
      <c r="BZ52" s="586"/>
      <c r="CA52" s="586"/>
      <c r="CB52" s="586"/>
      <c r="CC52" s="586"/>
      <c r="CD52" s="586"/>
      <c r="CE52" s="586"/>
      <c r="CF52" s="586"/>
      <c r="CG52" s="586"/>
      <c r="CH52" s="586"/>
      <c r="CI52" s="586"/>
      <c r="CJ52" s="586"/>
      <c r="CK52" s="586"/>
      <c r="CL52" s="586"/>
      <c r="CM52" s="586"/>
      <c r="CN52" s="586"/>
      <c r="CO52" s="586"/>
      <c r="CP52" s="586"/>
      <c r="CQ52" s="586"/>
      <c r="CR52" s="586"/>
      <c r="CS52" s="586"/>
      <c r="CT52" s="586"/>
      <c r="CU52" s="586"/>
      <c r="CV52" s="586"/>
      <c r="CW52" s="586"/>
      <c r="CX52" s="586"/>
      <c r="CY52" s="586"/>
      <c r="CZ52" s="586"/>
      <c r="DA52" s="586"/>
      <c r="DB52" s="586"/>
      <c r="DC52" s="586"/>
      <c r="DD52" s="586"/>
      <c r="DE52" s="586"/>
      <c r="DF52" s="586"/>
      <c r="DG52" s="586"/>
      <c r="DH52" s="586"/>
      <c r="DI52" s="586"/>
    </row>
    <row r="53" spans="5:113" x14ac:dyDescent="0.2">
      <c r="E53" s="348" t="s">
        <v>604</v>
      </c>
      <c r="F53" s="349"/>
      <c r="G53" s="349"/>
      <c r="H53" s="349"/>
      <c r="I53" s="349"/>
      <c r="J53" s="349"/>
      <c r="K53" s="349"/>
      <c r="L53" s="349"/>
      <c r="M53" s="349"/>
      <c r="N53" s="349"/>
      <c r="O53" s="349"/>
      <c r="P53" s="349"/>
      <c r="Q53" s="349"/>
      <c r="R53" s="349"/>
      <c r="S53" s="349"/>
      <c r="T53" s="349"/>
      <c r="U53" s="349"/>
      <c r="V53" s="349"/>
      <c r="W53" s="349"/>
      <c r="X53" s="349"/>
      <c r="Y53" s="349"/>
      <c r="Z53" s="349"/>
      <c r="AA53" s="349"/>
      <c r="AB53" s="349"/>
      <c r="AC53" s="349"/>
    </row>
    <row r="54" spans="5:113" x14ac:dyDescent="0.2"/>
    <row r="55" spans="5:113" x14ac:dyDescent="0.2"/>
    <row r="56" spans="5:113" x14ac:dyDescent="0.2"/>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686D65-CACC-4650-9269-7BC8BD87D859}">
  <sheetPr codeName="Sheet2">
    <pageSetUpPr fitToPage="1"/>
  </sheetPr>
  <dimension ref="B1:EM50"/>
  <sheetViews>
    <sheetView showGridLines="0" zoomScaleNormal="100" workbookViewId="0"/>
  </sheetViews>
  <sheetFormatPr defaultColWidth="0" defaultRowHeight="11.25" customHeight="1" zeroHeight="1" x14ac:dyDescent="0.2"/>
  <cols>
    <col min="1" max="1" width="1.6640625" style="205" customWidth="1"/>
    <col min="2" max="2" width="2.33203125" style="205" customWidth="1"/>
    <col min="3" max="16" width="2.6640625" style="205" customWidth="1"/>
    <col min="17" max="17" width="2.33203125" style="205" customWidth="1"/>
    <col min="18" max="95" width="1.6640625" style="205" customWidth="1"/>
    <col min="96" max="133" width="1.6640625" style="212" customWidth="1"/>
    <col min="134" max="143" width="1.6640625" style="205" customWidth="1"/>
    <col min="144" max="16384" width="0" style="205" hidden="1"/>
  </cols>
  <sheetData>
    <row r="1" spans="2:143" ht="22.5" customHeight="1" thickBot="1" x14ac:dyDescent="0.25">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88" t="s">
        <v>212</v>
      </c>
      <c r="DI1" s="589"/>
      <c r="DJ1" s="589"/>
      <c r="DK1" s="589"/>
      <c r="DL1" s="589"/>
      <c r="DM1" s="589"/>
      <c r="DN1" s="590"/>
      <c r="DO1" s="205"/>
      <c r="DP1" s="588" t="s">
        <v>213</v>
      </c>
      <c r="DQ1" s="589"/>
      <c r="DR1" s="589"/>
      <c r="DS1" s="589"/>
      <c r="DT1" s="589"/>
      <c r="DU1" s="589"/>
      <c r="DV1" s="589"/>
      <c r="DW1" s="589"/>
      <c r="DX1" s="589"/>
      <c r="DY1" s="589"/>
      <c r="DZ1" s="589"/>
      <c r="EA1" s="589"/>
      <c r="EB1" s="589"/>
      <c r="EC1" s="590"/>
      <c r="ED1" s="204"/>
      <c r="EE1" s="204"/>
      <c r="EF1" s="204"/>
      <c r="EG1" s="204"/>
      <c r="EH1" s="204"/>
      <c r="EI1" s="204"/>
      <c r="EJ1" s="204"/>
      <c r="EK1" s="204"/>
      <c r="EL1" s="204"/>
      <c r="EM1" s="204"/>
    </row>
    <row r="2" spans="2:143" ht="22.5" customHeight="1" x14ac:dyDescent="0.2">
      <c r="B2" s="206" t="s">
        <v>214</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2">
      <c r="B3" s="591" t="s">
        <v>215</v>
      </c>
      <c r="C3" s="592"/>
      <c r="D3" s="592"/>
      <c r="E3" s="592"/>
      <c r="F3" s="592"/>
      <c r="G3" s="592"/>
      <c r="H3" s="592"/>
      <c r="I3" s="592"/>
      <c r="J3" s="592"/>
      <c r="K3" s="592"/>
      <c r="L3" s="592"/>
      <c r="M3" s="592"/>
      <c r="N3" s="592"/>
      <c r="O3" s="592"/>
      <c r="P3" s="592"/>
      <c r="Q3" s="592"/>
      <c r="R3" s="592"/>
      <c r="S3" s="592"/>
      <c r="T3" s="592"/>
      <c r="U3" s="592"/>
      <c r="V3" s="592"/>
      <c r="W3" s="592"/>
      <c r="X3" s="592"/>
      <c r="Y3" s="592"/>
      <c r="Z3" s="592"/>
      <c r="AA3" s="592"/>
      <c r="AB3" s="592"/>
      <c r="AC3" s="592"/>
      <c r="AD3" s="592"/>
      <c r="AE3" s="592"/>
      <c r="AF3" s="592"/>
      <c r="AG3" s="592"/>
      <c r="AH3" s="592"/>
      <c r="AI3" s="592"/>
      <c r="AJ3" s="592"/>
      <c r="AK3" s="592"/>
      <c r="AL3" s="592"/>
      <c r="AM3" s="592"/>
      <c r="AN3" s="592"/>
      <c r="AO3" s="592"/>
      <c r="AP3" s="591" t="s">
        <v>216</v>
      </c>
      <c r="AQ3" s="592"/>
      <c r="AR3" s="592"/>
      <c r="AS3" s="592"/>
      <c r="AT3" s="592"/>
      <c r="AU3" s="592"/>
      <c r="AV3" s="592"/>
      <c r="AW3" s="592"/>
      <c r="AX3" s="592"/>
      <c r="AY3" s="592"/>
      <c r="AZ3" s="592"/>
      <c r="BA3" s="592"/>
      <c r="BB3" s="592"/>
      <c r="BC3" s="592"/>
      <c r="BD3" s="592"/>
      <c r="BE3" s="592"/>
      <c r="BF3" s="592"/>
      <c r="BG3" s="592"/>
      <c r="BH3" s="592"/>
      <c r="BI3" s="592"/>
      <c r="BJ3" s="592"/>
      <c r="BK3" s="592"/>
      <c r="BL3" s="592"/>
      <c r="BM3" s="592"/>
      <c r="BN3" s="592"/>
      <c r="BO3" s="592"/>
      <c r="BP3" s="592"/>
      <c r="BQ3" s="592"/>
      <c r="BR3" s="592"/>
      <c r="BS3" s="592"/>
      <c r="BT3" s="592"/>
      <c r="BU3" s="592"/>
      <c r="BV3" s="592"/>
      <c r="BW3" s="592"/>
      <c r="BX3" s="592"/>
      <c r="BY3" s="592"/>
      <c r="BZ3" s="592"/>
      <c r="CA3" s="592"/>
      <c r="CB3" s="593"/>
      <c r="CD3" s="591" t="s">
        <v>217</v>
      </c>
      <c r="CE3" s="592"/>
      <c r="CF3" s="592"/>
      <c r="CG3" s="592"/>
      <c r="CH3" s="592"/>
      <c r="CI3" s="592"/>
      <c r="CJ3" s="592"/>
      <c r="CK3" s="592"/>
      <c r="CL3" s="592"/>
      <c r="CM3" s="592"/>
      <c r="CN3" s="592"/>
      <c r="CO3" s="592"/>
      <c r="CP3" s="592"/>
      <c r="CQ3" s="592"/>
      <c r="CR3" s="592"/>
      <c r="CS3" s="592"/>
      <c r="CT3" s="592"/>
      <c r="CU3" s="592"/>
      <c r="CV3" s="592"/>
      <c r="CW3" s="592"/>
      <c r="CX3" s="592"/>
      <c r="CY3" s="592"/>
      <c r="CZ3" s="592"/>
      <c r="DA3" s="592"/>
      <c r="DB3" s="592"/>
      <c r="DC3" s="592"/>
      <c r="DD3" s="592"/>
      <c r="DE3" s="592"/>
      <c r="DF3" s="592"/>
      <c r="DG3" s="592"/>
      <c r="DH3" s="592"/>
      <c r="DI3" s="592"/>
      <c r="DJ3" s="592"/>
      <c r="DK3" s="592"/>
      <c r="DL3" s="592"/>
      <c r="DM3" s="592"/>
      <c r="DN3" s="592"/>
      <c r="DO3" s="592"/>
      <c r="DP3" s="592"/>
      <c r="DQ3" s="592"/>
      <c r="DR3" s="592"/>
      <c r="DS3" s="592"/>
      <c r="DT3" s="592"/>
      <c r="DU3" s="592"/>
      <c r="DV3" s="592"/>
      <c r="DW3" s="592"/>
      <c r="DX3" s="592"/>
      <c r="DY3" s="592"/>
      <c r="DZ3" s="592"/>
      <c r="EA3" s="592"/>
      <c r="EB3" s="592"/>
      <c r="EC3" s="593"/>
    </row>
    <row r="4" spans="2:143" ht="11.25" customHeight="1" x14ac:dyDescent="0.2">
      <c r="B4" s="591" t="s">
        <v>1</v>
      </c>
      <c r="C4" s="592"/>
      <c r="D4" s="592"/>
      <c r="E4" s="592"/>
      <c r="F4" s="592"/>
      <c r="G4" s="592"/>
      <c r="H4" s="592"/>
      <c r="I4" s="592"/>
      <c r="J4" s="592"/>
      <c r="K4" s="592"/>
      <c r="L4" s="592"/>
      <c r="M4" s="592"/>
      <c r="N4" s="592"/>
      <c r="O4" s="592"/>
      <c r="P4" s="592"/>
      <c r="Q4" s="593"/>
      <c r="R4" s="591" t="s">
        <v>218</v>
      </c>
      <c r="S4" s="592"/>
      <c r="T4" s="592"/>
      <c r="U4" s="592"/>
      <c r="V4" s="592"/>
      <c r="W4" s="592"/>
      <c r="X4" s="592"/>
      <c r="Y4" s="593"/>
      <c r="Z4" s="591" t="s">
        <v>219</v>
      </c>
      <c r="AA4" s="592"/>
      <c r="AB4" s="592"/>
      <c r="AC4" s="593"/>
      <c r="AD4" s="591" t="s">
        <v>220</v>
      </c>
      <c r="AE4" s="592"/>
      <c r="AF4" s="592"/>
      <c r="AG4" s="592"/>
      <c r="AH4" s="592"/>
      <c r="AI4" s="592"/>
      <c r="AJ4" s="592"/>
      <c r="AK4" s="593"/>
      <c r="AL4" s="591" t="s">
        <v>219</v>
      </c>
      <c r="AM4" s="592"/>
      <c r="AN4" s="592"/>
      <c r="AO4" s="593"/>
      <c r="AP4" s="594" t="s">
        <v>221</v>
      </c>
      <c r="AQ4" s="594"/>
      <c r="AR4" s="594"/>
      <c r="AS4" s="594"/>
      <c r="AT4" s="594"/>
      <c r="AU4" s="594"/>
      <c r="AV4" s="594"/>
      <c r="AW4" s="594"/>
      <c r="AX4" s="594"/>
      <c r="AY4" s="594"/>
      <c r="AZ4" s="594"/>
      <c r="BA4" s="594"/>
      <c r="BB4" s="594"/>
      <c r="BC4" s="594"/>
      <c r="BD4" s="594"/>
      <c r="BE4" s="594"/>
      <c r="BF4" s="594"/>
      <c r="BG4" s="594" t="s">
        <v>222</v>
      </c>
      <c r="BH4" s="594"/>
      <c r="BI4" s="594"/>
      <c r="BJ4" s="594"/>
      <c r="BK4" s="594"/>
      <c r="BL4" s="594"/>
      <c r="BM4" s="594"/>
      <c r="BN4" s="594"/>
      <c r="BO4" s="594" t="s">
        <v>219</v>
      </c>
      <c r="BP4" s="594"/>
      <c r="BQ4" s="594"/>
      <c r="BR4" s="594"/>
      <c r="BS4" s="594" t="s">
        <v>223</v>
      </c>
      <c r="BT4" s="594"/>
      <c r="BU4" s="594"/>
      <c r="BV4" s="594"/>
      <c r="BW4" s="594"/>
      <c r="BX4" s="594"/>
      <c r="BY4" s="594"/>
      <c r="BZ4" s="594"/>
      <c r="CA4" s="594"/>
      <c r="CB4" s="594"/>
      <c r="CD4" s="591" t="s">
        <v>224</v>
      </c>
      <c r="CE4" s="592"/>
      <c r="CF4" s="592"/>
      <c r="CG4" s="592"/>
      <c r="CH4" s="592"/>
      <c r="CI4" s="592"/>
      <c r="CJ4" s="592"/>
      <c r="CK4" s="592"/>
      <c r="CL4" s="592"/>
      <c r="CM4" s="592"/>
      <c r="CN4" s="592"/>
      <c r="CO4" s="592"/>
      <c r="CP4" s="592"/>
      <c r="CQ4" s="592"/>
      <c r="CR4" s="592"/>
      <c r="CS4" s="592"/>
      <c r="CT4" s="592"/>
      <c r="CU4" s="592"/>
      <c r="CV4" s="592"/>
      <c r="CW4" s="592"/>
      <c r="CX4" s="592"/>
      <c r="CY4" s="592"/>
      <c r="CZ4" s="592"/>
      <c r="DA4" s="592"/>
      <c r="DB4" s="592"/>
      <c r="DC4" s="592"/>
      <c r="DD4" s="592"/>
      <c r="DE4" s="592"/>
      <c r="DF4" s="592"/>
      <c r="DG4" s="592"/>
      <c r="DH4" s="592"/>
      <c r="DI4" s="592"/>
      <c r="DJ4" s="592"/>
      <c r="DK4" s="592"/>
      <c r="DL4" s="592"/>
      <c r="DM4" s="592"/>
      <c r="DN4" s="592"/>
      <c r="DO4" s="592"/>
      <c r="DP4" s="592"/>
      <c r="DQ4" s="592"/>
      <c r="DR4" s="592"/>
      <c r="DS4" s="592"/>
      <c r="DT4" s="592"/>
      <c r="DU4" s="592"/>
      <c r="DV4" s="592"/>
      <c r="DW4" s="592"/>
      <c r="DX4" s="592"/>
      <c r="DY4" s="592"/>
      <c r="DZ4" s="592"/>
      <c r="EA4" s="592"/>
      <c r="EB4" s="592"/>
      <c r="EC4" s="593"/>
    </row>
    <row r="5" spans="2:143" ht="11.25" customHeight="1" x14ac:dyDescent="0.2">
      <c r="B5" s="595" t="s">
        <v>225</v>
      </c>
      <c r="C5" s="596"/>
      <c r="D5" s="596"/>
      <c r="E5" s="596"/>
      <c r="F5" s="596"/>
      <c r="G5" s="596"/>
      <c r="H5" s="596"/>
      <c r="I5" s="596"/>
      <c r="J5" s="596"/>
      <c r="K5" s="596"/>
      <c r="L5" s="596"/>
      <c r="M5" s="596"/>
      <c r="N5" s="596"/>
      <c r="O5" s="596"/>
      <c r="P5" s="596"/>
      <c r="Q5" s="597"/>
      <c r="R5" s="598">
        <v>31007110</v>
      </c>
      <c r="S5" s="599"/>
      <c r="T5" s="599"/>
      <c r="U5" s="599"/>
      <c r="V5" s="599"/>
      <c r="W5" s="599"/>
      <c r="X5" s="599"/>
      <c r="Y5" s="600"/>
      <c r="Z5" s="601">
        <v>35.700000000000003</v>
      </c>
      <c r="AA5" s="601"/>
      <c r="AB5" s="601"/>
      <c r="AC5" s="601"/>
      <c r="AD5" s="602">
        <v>28586676</v>
      </c>
      <c r="AE5" s="602"/>
      <c r="AF5" s="602"/>
      <c r="AG5" s="602"/>
      <c r="AH5" s="602"/>
      <c r="AI5" s="602"/>
      <c r="AJ5" s="602"/>
      <c r="AK5" s="602"/>
      <c r="AL5" s="603">
        <v>78</v>
      </c>
      <c r="AM5" s="604"/>
      <c r="AN5" s="604"/>
      <c r="AO5" s="605"/>
      <c r="AP5" s="595" t="s">
        <v>226</v>
      </c>
      <c r="AQ5" s="596"/>
      <c r="AR5" s="596"/>
      <c r="AS5" s="596"/>
      <c r="AT5" s="596"/>
      <c r="AU5" s="596"/>
      <c r="AV5" s="596"/>
      <c r="AW5" s="596"/>
      <c r="AX5" s="596"/>
      <c r="AY5" s="596"/>
      <c r="AZ5" s="596"/>
      <c r="BA5" s="596"/>
      <c r="BB5" s="596"/>
      <c r="BC5" s="596"/>
      <c r="BD5" s="596"/>
      <c r="BE5" s="596"/>
      <c r="BF5" s="597"/>
      <c r="BG5" s="609">
        <v>28586676</v>
      </c>
      <c r="BH5" s="610"/>
      <c r="BI5" s="610"/>
      <c r="BJ5" s="610"/>
      <c r="BK5" s="610"/>
      <c r="BL5" s="610"/>
      <c r="BM5" s="610"/>
      <c r="BN5" s="611"/>
      <c r="BO5" s="612">
        <v>92.2</v>
      </c>
      <c r="BP5" s="612"/>
      <c r="BQ5" s="612"/>
      <c r="BR5" s="612"/>
      <c r="BS5" s="613">
        <v>108051</v>
      </c>
      <c r="BT5" s="613"/>
      <c r="BU5" s="613"/>
      <c r="BV5" s="613"/>
      <c r="BW5" s="613"/>
      <c r="BX5" s="613"/>
      <c r="BY5" s="613"/>
      <c r="BZ5" s="613"/>
      <c r="CA5" s="613"/>
      <c r="CB5" s="617"/>
      <c r="CD5" s="591" t="s">
        <v>221</v>
      </c>
      <c r="CE5" s="592"/>
      <c r="CF5" s="592"/>
      <c r="CG5" s="592"/>
      <c r="CH5" s="592"/>
      <c r="CI5" s="592"/>
      <c r="CJ5" s="592"/>
      <c r="CK5" s="592"/>
      <c r="CL5" s="592"/>
      <c r="CM5" s="592"/>
      <c r="CN5" s="592"/>
      <c r="CO5" s="592"/>
      <c r="CP5" s="592"/>
      <c r="CQ5" s="593"/>
      <c r="CR5" s="591" t="s">
        <v>227</v>
      </c>
      <c r="CS5" s="592"/>
      <c r="CT5" s="592"/>
      <c r="CU5" s="592"/>
      <c r="CV5" s="592"/>
      <c r="CW5" s="592"/>
      <c r="CX5" s="592"/>
      <c r="CY5" s="593"/>
      <c r="CZ5" s="591" t="s">
        <v>219</v>
      </c>
      <c r="DA5" s="592"/>
      <c r="DB5" s="592"/>
      <c r="DC5" s="593"/>
      <c r="DD5" s="591" t="s">
        <v>228</v>
      </c>
      <c r="DE5" s="592"/>
      <c r="DF5" s="592"/>
      <c r="DG5" s="592"/>
      <c r="DH5" s="592"/>
      <c r="DI5" s="592"/>
      <c r="DJ5" s="592"/>
      <c r="DK5" s="592"/>
      <c r="DL5" s="592"/>
      <c r="DM5" s="592"/>
      <c r="DN5" s="592"/>
      <c r="DO5" s="592"/>
      <c r="DP5" s="593"/>
      <c r="DQ5" s="591" t="s">
        <v>229</v>
      </c>
      <c r="DR5" s="592"/>
      <c r="DS5" s="592"/>
      <c r="DT5" s="592"/>
      <c r="DU5" s="592"/>
      <c r="DV5" s="592"/>
      <c r="DW5" s="592"/>
      <c r="DX5" s="592"/>
      <c r="DY5" s="592"/>
      <c r="DZ5" s="592"/>
      <c r="EA5" s="592"/>
      <c r="EB5" s="592"/>
      <c r="EC5" s="593"/>
    </row>
    <row r="6" spans="2:143" ht="11.25" customHeight="1" x14ac:dyDescent="0.2">
      <c r="B6" s="606" t="s">
        <v>230</v>
      </c>
      <c r="C6" s="607"/>
      <c r="D6" s="607"/>
      <c r="E6" s="607"/>
      <c r="F6" s="607"/>
      <c r="G6" s="607"/>
      <c r="H6" s="607"/>
      <c r="I6" s="607"/>
      <c r="J6" s="607"/>
      <c r="K6" s="607"/>
      <c r="L6" s="607"/>
      <c r="M6" s="607"/>
      <c r="N6" s="607"/>
      <c r="O6" s="607"/>
      <c r="P6" s="607"/>
      <c r="Q6" s="608"/>
      <c r="R6" s="609">
        <v>360610</v>
      </c>
      <c r="S6" s="610"/>
      <c r="T6" s="610"/>
      <c r="U6" s="610"/>
      <c r="V6" s="610"/>
      <c r="W6" s="610"/>
      <c r="X6" s="610"/>
      <c r="Y6" s="611"/>
      <c r="Z6" s="612">
        <v>0.4</v>
      </c>
      <c r="AA6" s="612"/>
      <c r="AB6" s="612"/>
      <c r="AC6" s="612"/>
      <c r="AD6" s="613">
        <v>360610</v>
      </c>
      <c r="AE6" s="613"/>
      <c r="AF6" s="613"/>
      <c r="AG6" s="613"/>
      <c r="AH6" s="613"/>
      <c r="AI6" s="613"/>
      <c r="AJ6" s="613"/>
      <c r="AK6" s="613"/>
      <c r="AL6" s="614">
        <v>1</v>
      </c>
      <c r="AM6" s="615"/>
      <c r="AN6" s="615"/>
      <c r="AO6" s="616"/>
      <c r="AP6" s="606" t="s">
        <v>231</v>
      </c>
      <c r="AQ6" s="607"/>
      <c r="AR6" s="607"/>
      <c r="AS6" s="607"/>
      <c r="AT6" s="607"/>
      <c r="AU6" s="607"/>
      <c r="AV6" s="607"/>
      <c r="AW6" s="607"/>
      <c r="AX6" s="607"/>
      <c r="AY6" s="607"/>
      <c r="AZ6" s="607"/>
      <c r="BA6" s="607"/>
      <c r="BB6" s="607"/>
      <c r="BC6" s="607"/>
      <c r="BD6" s="607"/>
      <c r="BE6" s="607"/>
      <c r="BF6" s="608"/>
      <c r="BG6" s="609">
        <v>28586676</v>
      </c>
      <c r="BH6" s="610"/>
      <c r="BI6" s="610"/>
      <c r="BJ6" s="610"/>
      <c r="BK6" s="610"/>
      <c r="BL6" s="610"/>
      <c r="BM6" s="610"/>
      <c r="BN6" s="611"/>
      <c r="BO6" s="612">
        <v>92.2</v>
      </c>
      <c r="BP6" s="612"/>
      <c r="BQ6" s="612"/>
      <c r="BR6" s="612"/>
      <c r="BS6" s="613">
        <v>108051</v>
      </c>
      <c r="BT6" s="613"/>
      <c r="BU6" s="613"/>
      <c r="BV6" s="613"/>
      <c r="BW6" s="613"/>
      <c r="BX6" s="613"/>
      <c r="BY6" s="613"/>
      <c r="BZ6" s="613"/>
      <c r="CA6" s="613"/>
      <c r="CB6" s="617"/>
      <c r="CD6" s="595" t="s">
        <v>232</v>
      </c>
      <c r="CE6" s="596"/>
      <c r="CF6" s="596"/>
      <c r="CG6" s="596"/>
      <c r="CH6" s="596"/>
      <c r="CI6" s="596"/>
      <c r="CJ6" s="596"/>
      <c r="CK6" s="596"/>
      <c r="CL6" s="596"/>
      <c r="CM6" s="596"/>
      <c r="CN6" s="596"/>
      <c r="CO6" s="596"/>
      <c r="CP6" s="596"/>
      <c r="CQ6" s="597"/>
      <c r="CR6" s="609">
        <v>375961</v>
      </c>
      <c r="CS6" s="610"/>
      <c r="CT6" s="610"/>
      <c r="CU6" s="610"/>
      <c r="CV6" s="610"/>
      <c r="CW6" s="610"/>
      <c r="CX6" s="610"/>
      <c r="CY6" s="611"/>
      <c r="CZ6" s="603">
        <v>0.5</v>
      </c>
      <c r="DA6" s="604"/>
      <c r="DB6" s="604"/>
      <c r="DC6" s="620"/>
      <c r="DD6" s="618" t="s">
        <v>128</v>
      </c>
      <c r="DE6" s="610"/>
      <c r="DF6" s="610"/>
      <c r="DG6" s="610"/>
      <c r="DH6" s="610"/>
      <c r="DI6" s="610"/>
      <c r="DJ6" s="610"/>
      <c r="DK6" s="610"/>
      <c r="DL6" s="610"/>
      <c r="DM6" s="610"/>
      <c r="DN6" s="610"/>
      <c r="DO6" s="610"/>
      <c r="DP6" s="611"/>
      <c r="DQ6" s="618">
        <v>375765</v>
      </c>
      <c r="DR6" s="610"/>
      <c r="DS6" s="610"/>
      <c r="DT6" s="610"/>
      <c r="DU6" s="610"/>
      <c r="DV6" s="610"/>
      <c r="DW6" s="610"/>
      <c r="DX6" s="610"/>
      <c r="DY6" s="610"/>
      <c r="DZ6" s="610"/>
      <c r="EA6" s="610"/>
      <c r="EB6" s="610"/>
      <c r="EC6" s="619"/>
    </row>
    <row r="7" spans="2:143" ht="11.25" customHeight="1" x14ac:dyDescent="0.2">
      <c r="B7" s="606" t="s">
        <v>233</v>
      </c>
      <c r="C7" s="607"/>
      <c r="D7" s="607"/>
      <c r="E7" s="607"/>
      <c r="F7" s="607"/>
      <c r="G7" s="607"/>
      <c r="H7" s="607"/>
      <c r="I7" s="607"/>
      <c r="J7" s="607"/>
      <c r="K7" s="607"/>
      <c r="L7" s="607"/>
      <c r="M7" s="607"/>
      <c r="N7" s="607"/>
      <c r="O7" s="607"/>
      <c r="P7" s="607"/>
      <c r="Q7" s="608"/>
      <c r="R7" s="609">
        <v>22230</v>
      </c>
      <c r="S7" s="610"/>
      <c r="T7" s="610"/>
      <c r="U7" s="610"/>
      <c r="V7" s="610"/>
      <c r="W7" s="610"/>
      <c r="X7" s="610"/>
      <c r="Y7" s="611"/>
      <c r="Z7" s="612">
        <v>0</v>
      </c>
      <c r="AA7" s="612"/>
      <c r="AB7" s="612"/>
      <c r="AC7" s="612"/>
      <c r="AD7" s="613">
        <v>22230</v>
      </c>
      <c r="AE7" s="613"/>
      <c r="AF7" s="613"/>
      <c r="AG7" s="613"/>
      <c r="AH7" s="613"/>
      <c r="AI7" s="613"/>
      <c r="AJ7" s="613"/>
      <c r="AK7" s="613"/>
      <c r="AL7" s="614">
        <v>0.1</v>
      </c>
      <c r="AM7" s="615"/>
      <c r="AN7" s="615"/>
      <c r="AO7" s="616"/>
      <c r="AP7" s="606" t="s">
        <v>234</v>
      </c>
      <c r="AQ7" s="607"/>
      <c r="AR7" s="607"/>
      <c r="AS7" s="607"/>
      <c r="AT7" s="607"/>
      <c r="AU7" s="607"/>
      <c r="AV7" s="607"/>
      <c r="AW7" s="607"/>
      <c r="AX7" s="607"/>
      <c r="AY7" s="607"/>
      <c r="AZ7" s="607"/>
      <c r="BA7" s="607"/>
      <c r="BB7" s="607"/>
      <c r="BC7" s="607"/>
      <c r="BD7" s="607"/>
      <c r="BE7" s="607"/>
      <c r="BF7" s="608"/>
      <c r="BG7" s="609">
        <v>15730078</v>
      </c>
      <c r="BH7" s="610"/>
      <c r="BI7" s="610"/>
      <c r="BJ7" s="610"/>
      <c r="BK7" s="610"/>
      <c r="BL7" s="610"/>
      <c r="BM7" s="610"/>
      <c r="BN7" s="611"/>
      <c r="BO7" s="612">
        <v>50.7</v>
      </c>
      <c r="BP7" s="612"/>
      <c r="BQ7" s="612"/>
      <c r="BR7" s="612"/>
      <c r="BS7" s="613">
        <v>108051</v>
      </c>
      <c r="BT7" s="613"/>
      <c r="BU7" s="613"/>
      <c r="BV7" s="613"/>
      <c r="BW7" s="613"/>
      <c r="BX7" s="613"/>
      <c r="BY7" s="613"/>
      <c r="BZ7" s="613"/>
      <c r="CA7" s="613"/>
      <c r="CB7" s="617"/>
      <c r="CD7" s="606" t="s">
        <v>235</v>
      </c>
      <c r="CE7" s="607"/>
      <c r="CF7" s="607"/>
      <c r="CG7" s="607"/>
      <c r="CH7" s="607"/>
      <c r="CI7" s="607"/>
      <c r="CJ7" s="607"/>
      <c r="CK7" s="607"/>
      <c r="CL7" s="607"/>
      <c r="CM7" s="607"/>
      <c r="CN7" s="607"/>
      <c r="CO7" s="607"/>
      <c r="CP7" s="607"/>
      <c r="CQ7" s="608"/>
      <c r="CR7" s="609">
        <v>4916066</v>
      </c>
      <c r="CS7" s="610"/>
      <c r="CT7" s="610"/>
      <c r="CU7" s="610"/>
      <c r="CV7" s="610"/>
      <c r="CW7" s="610"/>
      <c r="CX7" s="610"/>
      <c r="CY7" s="611"/>
      <c r="CZ7" s="612">
        <v>5.9</v>
      </c>
      <c r="DA7" s="612"/>
      <c r="DB7" s="612"/>
      <c r="DC7" s="612"/>
      <c r="DD7" s="618">
        <v>179946</v>
      </c>
      <c r="DE7" s="610"/>
      <c r="DF7" s="610"/>
      <c r="DG7" s="610"/>
      <c r="DH7" s="610"/>
      <c r="DI7" s="610"/>
      <c r="DJ7" s="610"/>
      <c r="DK7" s="610"/>
      <c r="DL7" s="610"/>
      <c r="DM7" s="610"/>
      <c r="DN7" s="610"/>
      <c r="DO7" s="610"/>
      <c r="DP7" s="611"/>
      <c r="DQ7" s="618">
        <v>4230904</v>
      </c>
      <c r="DR7" s="610"/>
      <c r="DS7" s="610"/>
      <c r="DT7" s="610"/>
      <c r="DU7" s="610"/>
      <c r="DV7" s="610"/>
      <c r="DW7" s="610"/>
      <c r="DX7" s="610"/>
      <c r="DY7" s="610"/>
      <c r="DZ7" s="610"/>
      <c r="EA7" s="610"/>
      <c r="EB7" s="610"/>
      <c r="EC7" s="619"/>
    </row>
    <row r="8" spans="2:143" ht="11.25" customHeight="1" x14ac:dyDescent="0.2">
      <c r="B8" s="606" t="s">
        <v>236</v>
      </c>
      <c r="C8" s="607"/>
      <c r="D8" s="607"/>
      <c r="E8" s="607"/>
      <c r="F8" s="607"/>
      <c r="G8" s="607"/>
      <c r="H8" s="607"/>
      <c r="I8" s="607"/>
      <c r="J8" s="607"/>
      <c r="K8" s="607"/>
      <c r="L8" s="607"/>
      <c r="M8" s="607"/>
      <c r="N8" s="607"/>
      <c r="O8" s="607"/>
      <c r="P8" s="607"/>
      <c r="Q8" s="608"/>
      <c r="R8" s="609">
        <v>232385</v>
      </c>
      <c r="S8" s="610"/>
      <c r="T8" s="610"/>
      <c r="U8" s="610"/>
      <c r="V8" s="610"/>
      <c r="W8" s="610"/>
      <c r="X8" s="610"/>
      <c r="Y8" s="611"/>
      <c r="Z8" s="612">
        <v>0.3</v>
      </c>
      <c r="AA8" s="612"/>
      <c r="AB8" s="612"/>
      <c r="AC8" s="612"/>
      <c r="AD8" s="613">
        <v>232385</v>
      </c>
      <c r="AE8" s="613"/>
      <c r="AF8" s="613"/>
      <c r="AG8" s="613"/>
      <c r="AH8" s="613"/>
      <c r="AI8" s="613"/>
      <c r="AJ8" s="613"/>
      <c r="AK8" s="613"/>
      <c r="AL8" s="614">
        <v>0.6</v>
      </c>
      <c r="AM8" s="615"/>
      <c r="AN8" s="615"/>
      <c r="AO8" s="616"/>
      <c r="AP8" s="606" t="s">
        <v>237</v>
      </c>
      <c r="AQ8" s="607"/>
      <c r="AR8" s="607"/>
      <c r="AS8" s="607"/>
      <c r="AT8" s="607"/>
      <c r="AU8" s="607"/>
      <c r="AV8" s="607"/>
      <c r="AW8" s="607"/>
      <c r="AX8" s="607"/>
      <c r="AY8" s="607"/>
      <c r="AZ8" s="607"/>
      <c r="BA8" s="607"/>
      <c r="BB8" s="607"/>
      <c r="BC8" s="607"/>
      <c r="BD8" s="607"/>
      <c r="BE8" s="607"/>
      <c r="BF8" s="608"/>
      <c r="BG8" s="609">
        <v>367659</v>
      </c>
      <c r="BH8" s="610"/>
      <c r="BI8" s="610"/>
      <c r="BJ8" s="610"/>
      <c r="BK8" s="610"/>
      <c r="BL8" s="610"/>
      <c r="BM8" s="610"/>
      <c r="BN8" s="611"/>
      <c r="BO8" s="612">
        <v>1.2</v>
      </c>
      <c r="BP8" s="612"/>
      <c r="BQ8" s="612"/>
      <c r="BR8" s="612"/>
      <c r="BS8" s="613" t="s">
        <v>128</v>
      </c>
      <c r="BT8" s="613"/>
      <c r="BU8" s="613"/>
      <c r="BV8" s="613"/>
      <c r="BW8" s="613"/>
      <c r="BX8" s="613"/>
      <c r="BY8" s="613"/>
      <c r="BZ8" s="613"/>
      <c r="CA8" s="613"/>
      <c r="CB8" s="617"/>
      <c r="CD8" s="606" t="s">
        <v>238</v>
      </c>
      <c r="CE8" s="607"/>
      <c r="CF8" s="607"/>
      <c r="CG8" s="607"/>
      <c r="CH8" s="607"/>
      <c r="CI8" s="607"/>
      <c r="CJ8" s="607"/>
      <c r="CK8" s="607"/>
      <c r="CL8" s="607"/>
      <c r="CM8" s="607"/>
      <c r="CN8" s="607"/>
      <c r="CO8" s="607"/>
      <c r="CP8" s="607"/>
      <c r="CQ8" s="608"/>
      <c r="CR8" s="609">
        <v>37310012</v>
      </c>
      <c r="CS8" s="610"/>
      <c r="CT8" s="610"/>
      <c r="CU8" s="610"/>
      <c r="CV8" s="610"/>
      <c r="CW8" s="610"/>
      <c r="CX8" s="610"/>
      <c r="CY8" s="611"/>
      <c r="CZ8" s="612">
        <v>45</v>
      </c>
      <c r="DA8" s="612"/>
      <c r="DB8" s="612"/>
      <c r="DC8" s="612"/>
      <c r="DD8" s="618">
        <v>1228147</v>
      </c>
      <c r="DE8" s="610"/>
      <c r="DF8" s="610"/>
      <c r="DG8" s="610"/>
      <c r="DH8" s="610"/>
      <c r="DI8" s="610"/>
      <c r="DJ8" s="610"/>
      <c r="DK8" s="610"/>
      <c r="DL8" s="610"/>
      <c r="DM8" s="610"/>
      <c r="DN8" s="610"/>
      <c r="DO8" s="610"/>
      <c r="DP8" s="611"/>
      <c r="DQ8" s="618">
        <v>13770402</v>
      </c>
      <c r="DR8" s="610"/>
      <c r="DS8" s="610"/>
      <c r="DT8" s="610"/>
      <c r="DU8" s="610"/>
      <c r="DV8" s="610"/>
      <c r="DW8" s="610"/>
      <c r="DX8" s="610"/>
      <c r="DY8" s="610"/>
      <c r="DZ8" s="610"/>
      <c r="EA8" s="610"/>
      <c r="EB8" s="610"/>
      <c r="EC8" s="619"/>
    </row>
    <row r="9" spans="2:143" ht="11.25" customHeight="1" x14ac:dyDescent="0.2">
      <c r="B9" s="606" t="s">
        <v>239</v>
      </c>
      <c r="C9" s="607"/>
      <c r="D9" s="607"/>
      <c r="E9" s="607"/>
      <c r="F9" s="607"/>
      <c r="G9" s="607"/>
      <c r="H9" s="607"/>
      <c r="I9" s="607"/>
      <c r="J9" s="607"/>
      <c r="K9" s="607"/>
      <c r="L9" s="607"/>
      <c r="M9" s="607"/>
      <c r="N9" s="607"/>
      <c r="O9" s="607"/>
      <c r="P9" s="607"/>
      <c r="Q9" s="608"/>
      <c r="R9" s="609">
        <v>295459</v>
      </c>
      <c r="S9" s="610"/>
      <c r="T9" s="610"/>
      <c r="U9" s="610"/>
      <c r="V9" s="610"/>
      <c r="W9" s="610"/>
      <c r="X9" s="610"/>
      <c r="Y9" s="611"/>
      <c r="Z9" s="612">
        <v>0.3</v>
      </c>
      <c r="AA9" s="612"/>
      <c r="AB9" s="612"/>
      <c r="AC9" s="612"/>
      <c r="AD9" s="613">
        <v>295459</v>
      </c>
      <c r="AE9" s="613"/>
      <c r="AF9" s="613"/>
      <c r="AG9" s="613"/>
      <c r="AH9" s="613"/>
      <c r="AI9" s="613"/>
      <c r="AJ9" s="613"/>
      <c r="AK9" s="613"/>
      <c r="AL9" s="614">
        <v>0.8</v>
      </c>
      <c r="AM9" s="615"/>
      <c r="AN9" s="615"/>
      <c r="AO9" s="616"/>
      <c r="AP9" s="606" t="s">
        <v>240</v>
      </c>
      <c r="AQ9" s="607"/>
      <c r="AR9" s="607"/>
      <c r="AS9" s="607"/>
      <c r="AT9" s="607"/>
      <c r="AU9" s="607"/>
      <c r="AV9" s="607"/>
      <c r="AW9" s="607"/>
      <c r="AX9" s="607"/>
      <c r="AY9" s="607"/>
      <c r="AZ9" s="607"/>
      <c r="BA9" s="607"/>
      <c r="BB9" s="607"/>
      <c r="BC9" s="607"/>
      <c r="BD9" s="607"/>
      <c r="BE9" s="607"/>
      <c r="BF9" s="608"/>
      <c r="BG9" s="609">
        <v>14342563</v>
      </c>
      <c r="BH9" s="610"/>
      <c r="BI9" s="610"/>
      <c r="BJ9" s="610"/>
      <c r="BK9" s="610"/>
      <c r="BL9" s="610"/>
      <c r="BM9" s="610"/>
      <c r="BN9" s="611"/>
      <c r="BO9" s="612">
        <v>46.3</v>
      </c>
      <c r="BP9" s="612"/>
      <c r="BQ9" s="612"/>
      <c r="BR9" s="612"/>
      <c r="BS9" s="613" t="s">
        <v>128</v>
      </c>
      <c r="BT9" s="613"/>
      <c r="BU9" s="613"/>
      <c r="BV9" s="613"/>
      <c r="BW9" s="613"/>
      <c r="BX9" s="613"/>
      <c r="BY9" s="613"/>
      <c r="BZ9" s="613"/>
      <c r="CA9" s="613"/>
      <c r="CB9" s="617"/>
      <c r="CD9" s="606" t="s">
        <v>241</v>
      </c>
      <c r="CE9" s="607"/>
      <c r="CF9" s="607"/>
      <c r="CG9" s="607"/>
      <c r="CH9" s="607"/>
      <c r="CI9" s="607"/>
      <c r="CJ9" s="607"/>
      <c r="CK9" s="607"/>
      <c r="CL9" s="607"/>
      <c r="CM9" s="607"/>
      <c r="CN9" s="607"/>
      <c r="CO9" s="607"/>
      <c r="CP9" s="607"/>
      <c r="CQ9" s="608"/>
      <c r="CR9" s="609">
        <v>9102922</v>
      </c>
      <c r="CS9" s="610"/>
      <c r="CT9" s="610"/>
      <c r="CU9" s="610"/>
      <c r="CV9" s="610"/>
      <c r="CW9" s="610"/>
      <c r="CX9" s="610"/>
      <c r="CY9" s="611"/>
      <c r="CZ9" s="612">
        <v>11</v>
      </c>
      <c r="DA9" s="612"/>
      <c r="DB9" s="612"/>
      <c r="DC9" s="612"/>
      <c r="DD9" s="618">
        <v>52193</v>
      </c>
      <c r="DE9" s="610"/>
      <c r="DF9" s="610"/>
      <c r="DG9" s="610"/>
      <c r="DH9" s="610"/>
      <c r="DI9" s="610"/>
      <c r="DJ9" s="610"/>
      <c r="DK9" s="610"/>
      <c r="DL9" s="610"/>
      <c r="DM9" s="610"/>
      <c r="DN9" s="610"/>
      <c r="DO9" s="610"/>
      <c r="DP9" s="611"/>
      <c r="DQ9" s="618">
        <v>5794982</v>
      </c>
      <c r="DR9" s="610"/>
      <c r="DS9" s="610"/>
      <c r="DT9" s="610"/>
      <c r="DU9" s="610"/>
      <c r="DV9" s="610"/>
      <c r="DW9" s="610"/>
      <c r="DX9" s="610"/>
      <c r="DY9" s="610"/>
      <c r="DZ9" s="610"/>
      <c r="EA9" s="610"/>
      <c r="EB9" s="610"/>
      <c r="EC9" s="619"/>
    </row>
    <row r="10" spans="2:143" ht="11.25" customHeight="1" x14ac:dyDescent="0.2">
      <c r="B10" s="606" t="s">
        <v>242</v>
      </c>
      <c r="C10" s="607"/>
      <c r="D10" s="607"/>
      <c r="E10" s="607"/>
      <c r="F10" s="607"/>
      <c r="G10" s="607"/>
      <c r="H10" s="607"/>
      <c r="I10" s="607"/>
      <c r="J10" s="607"/>
      <c r="K10" s="607"/>
      <c r="L10" s="607"/>
      <c r="M10" s="607"/>
      <c r="N10" s="607"/>
      <c r="O10" s="607"/>
      <c r="P10" s="607"/>
      <c r="Q10" s="608"/>
      <c r="R10" s="609" t="s">
        <v>128</v>
      </c>
      <c r="S10" s="610"/>
      <c r="T10" s="610"/>
      <c r="U10" s="610"/>
      <c r="V10" s="610"/>
      <c r="W10" s="610"/>
      <c r="X10" s="610"/>
      <c r="Y10" s="611"/>
      <c r="Z10" s="612" t="s">
        <v>128</v>
      </c>
      <c r="AA10" s="612"/>
      <c r="AB10" s="612"/>
      <c r="AC10" s="612"/>
      <c r="AD10" s="613" t="s">
        <v>128</v>
      </c>
      <c r="AE10" s="613"/>
      <c r="AF10" s="613"/>
      <c r="AG10" s="613"/>
      <c r="AH10" s="613"/>
      <c r="AI10" s="613"/>
      <c r="AJ10" s="613"/>
      <c r="AK10" s="613"/>
      <c r="AL10" s="614" t="s">
        <v>128</v>
      </c>
      <c r="AM10" s="615"/>
      <c r="AN10" s="615"/>
      <c r="AO10" s="616"/>
      <c r="AP10" s="606" t="s">
        <v>243</v>
      </c>
      <c r="AQ10" s="607"/>
      <c r="AR10" s="607"/>
      <c r="AS10" s="607"/>
      <c r="AT10" s="607"/>
      <c r="AU10" s="607"/>
      <c r="AV10" s="607"/>
      <c r="AW10" s="607"/>
      <c r="AX10" s="607"/>
      <c r="AY10" s="607"/>
      <c r="AZ10" s="607"/>
      <c r="BA10" s="607"/>
      <c r="BB10" s="607"/>
      <c r="BC10" s="607"/>
      <c r="BD10" s="607"/>
      <c r="BE10" s="607"/>
      <c r="BF10" s="608"/>
      <c r="BG10" s="609">
        <v>392054</v>
      </c>
      <c r="BH10" s="610"/>
      <c r="BI10" s="610"/>
      <c r="BJ10" s="610"/>
      <c r="BK10" s="610"/>
      <c r="BL10" s="610"/>
      <c r="BM10" s="610"/>
      <c r="BN10" s="611"/>
      <c r="BO10" s="612">
        <v>1.3</v>
      </c>
      <c r="BP10" s="612"/>
      <c r="BQ10" s="612"/>
      <c r="BR10" s="612"/>
      <c r="BS10" s="613" t="s">
        <v>128</v>
      </c>
      <c r="BT10" s="613"/>
      <c r="BU10" s="613"/>
      <c r="BV10" s="613"/>
      <c r="BW10" s="613"/>
      <c r="BX10" s="613"/>
      <c r="BY10" s="613"/>
      <c r="BZ10" s="613"/>
      <c r="CA10" s="613"/>
      <c r="CB10" s="617"/>
      <c r="CD10" s="606" t="s">
        <v>244</v>
      </c>
      <c r="CE10" s="607"/>
      <c r="CF10" s="607"/>
      <c r="CG10" s="607"/>
      <c r="CH10" s="607"/>
      <c r="CI10" s="607"/>
      <c r="CJ10" s="607"/>
      <c r="CK10" s="607"/>
      <c r="CL10" s="607"/>
      <c r="CM10" s="607"/>
      <c r="CN10" s="607"/>
      <c r="CO10" s="607"/>
      <c r="CP10" s="607"/>
      <c r="CQ10" s="608"/>
      <c r="CR10" s="609">
        <v>20080</v>
      </c>
      <c r="CS10" s="610"/>
      <c r="CT10" s="610"/>
      <c r="CU10" s="610"/>
      <c r="CV10" s="610"/>
      <c r="CW10" s="610"/>
      <c r="CX10" s="610"/>
      <c r="CY10" s="611"/>
      <c r="CZ10" s="612">
        <v>0</v>
      </c>
      <c r="DA10" s="612"/>
      <c r="DB10" s="612"/>
      <c r="DC10" s="612"/>
      <c r="DD10" s="618" t="s">
        <v>128</v>
      </c>
      <c r="DE10" s="610"/>
      <c r="DF10" s="610"/>
      <c r="DG10" s="610"/>
      <c r="DH10" s="610"/>
      <c r="DI10" s="610"/>
      <c r="DJ10" s="610"/>
      <c r="DK10" s="610"/>
      <c r="DL10" s="610"/>
      <c r="DM10" s="610"/>
      <c r="DN10" s="610"/>
      <c r="DO10" s="610"/>
      <c r="DP10" s="611"/>
      <c r="DQ10" s="618">
        <v>16951</v>
      </c>
      <c r="DR10" s="610"/>
      <c r="DS10" s="610"/>
      <c r="DT10" s="610"/>
      <c r="DU10" s="610"/>
      <c r="DV10" s="610"/>
      <c r="DW10" s="610"/>
      <c r="DX10" s="610"/>
      <c r="DY10" s="610"/>
      <c r="DZ10" s="610"/>
      <c r="EA10" s="610"/>
      <c r="EB10" s="610"/>
      <c r="EC10" s="619"/>
    </row>
    <row r="11" spans="2:143" ht="11.25" customHeight="1" x14ac:dyDescent="0.2">
      <c r="B11" s="606" t="s">
        <v>245</v>
      </c>
      <c r="C11" s="607"/>
      <c r="D11" s="607"/>
      <c r="E11" s="607"/>
      <c r="F11" s="607"/>
      <c r="G11" s="607"/>
      <c r="H11" s="607"/>
      <c r="I11" s="607"/>
      <c r="J11" s="607"/>
      <c r="K11" s="607"/>
      <c r="L11" s="607"/>
      <c r="M11" s="607"/>
      <c r="N11" s="607"/>
      <c r="O11" s="607"/>
      <c r="P11" s="607"/>
      <c r="Q11" s="608"/>
      <c r="R11" s="609">
        <v>3813726</v>
      </c>
      <c r="S11" s="610"/>
      <c r="T11" s="610"/>
      <c r="U11" s="610"/>
      <c r="V11" s="610"/>
      <c r="W11" s="610"/>
      <c r="X11" s="610"/>
      <c r="Y11" s="611"/>
      <c r="Z11" s="614">
        <v>4.4000000000000004</v>
      </c>
      <c r="AA11" s="615"/>
      <c r="AB11" s="615"/>
      <c r="AC11" s="621"/>
      <c r="AD11" s="618">
        <v>3813726</v>
      </c>
      <c r="AE11" s="610"/>
      <c r="AF11" s="610"/>
      <c r="AG11" s="610"/>
      <c r="AH11" s="610"/>
      <c r="AI11" s="610"/>
      <c r="AJ11" s="610"/>
      <c r="AK11" s="611"/>
      <c r="AL11" s="614">
        <v>10.4</v>
      </c>
      <c r="AM11" s="615"/>
      <c r="AN11" s="615"/>
      <c r="AO11" s="616"/>
      <c r="AP11" s="606" t="s">
        <v>246</v>
      </c>
      <c r="AQ11" s="607"/>
      <c r="AR11" s="607"/>
      <c r="AS11" s="607"/>
      <c r="AT11" s="607"/>
      <c r="AU11" s="607"/>
      <c r="AV11" s="607"/>
      <c r="AW11" s="607"/>
      <c r="AX11" s="607"/>
      <c r="AY11" s="607"/>
      <c r="AZ11" s="607"/>
      <c r="BA11" s="607"/>
      <c r="BB11" s="607"/>
      <c r="BC11" s="607"/>
      <c r="BD11" s="607"/>
      <c r="BE11" s="607"/>
      <c r="BF11" s="608"/>
      <c r="BG11" s="609">
        <v>627802</v>
      </c>
      <c r="BH11" s="610"/>
      <c r="BI11" s="610"/>
      <c r="BJ11" s="610"/>
      <c r="BK11" s="610"/>
      <c r="BL11" s="610"/>
      <c r="BM11" s="610"/>
      <c r="BN11" s="611"/>
      <c r="BO11" s="612">
        <v>2</v>
      </c>
      <c r="BP11" s="612"/>
      <c r="BQ11" s="612"/>
      <c r="BR11" s="612"/>
      <c r="BS11" s="613">
        <v>108051</v>
      </c>
      <c r="BT11" s="613"/>
      <c r="BU11" s="613"/>
      <c r="BV11" s="613"/>
      <c r="BW11" s="613"/>
      <c r="BX11" s="613"/>
      <c r="BY11" s="613"/>
      <c r="BZ11" s="613"/>
      <c r="CA11" s="613"/>
      <c r="CB11" s="617"/>
      <c r="CD11" s="606" t="s">
        <v>247</v>
      </c>
      <c r="CE11" s="607"/>
      <c r="CF11" s="607"/>
      <c r="CG11" s="607"/>
      <c r="CH11" s="607"/>
      <c r="CI11" s="607"/>
      <c r="CJ11" s="607"/>
      <c r="CK11" s="607"/>
      <c r="CL11" s="607"/>
      <c r="CM11" s="607"/>
      <c r="CN11" s="607"/>
      <c r="CO11" s="607"/>
      <c r="CP11" s="607"/>
      <c r="CQ11" s="608"/>
      <c r="CR11" s="609">
        <v>182325</v>
      </c>
      <c r="CS11" s="610"/>
      <c r="CT11" s="610"/>
      <c r="CU11" s="610"/>
      <c r="CV11" s="610"/>
      <c r="CW11" s="610"/>
      <c r="CX11" s="610"/>
      <c r="CY11" s="611"/>
      <c r="CZ11" s="612">
        <v>0.2</v>
      </c>
      <c r="DA11" s="612"/>
      <c r="DB11" s="612"/>
      <c r="DC11" s="612"/>
      <c r="DD11" s="618">
        <v>6017</v>
      </c>
      <c r="DE11" s="610"/>
      <c r="DF11" s="610"/>
      <c r="DG11" s="610"/>
      <c r="DH11" s="610"/>
      <c r="DI11" s="610"/>
      <c r="DJ11" s="610"/>
      <c r="DK11" s="610"/>
      <c r="DL11" s="610"/>
      <c r="DM11" s="610"/>
      <c r="DN11" s="610"/>
      <c r="DO11" s="610"/>
      <c r="DP11" s="611"/>
      <c r="DQ11" s="618">
        <v>172336</v>
      </c>
      <c r="DR11" s="610"/>
      <c r="DS11" s="610"/>
      <c r="DT11" s="610"/>
      <c r="DU11" s="610"/>
      <c r="DV11" s="610"/>
      <c r="DW11" s="610"/>
      <c r="DX11" s="610"/>
      <c r="DY11" s="610"/>
      <c r="DZ11" s="610"/>
      <c r="EA11" s="610"/>
      <c r="EB11" s="610"/>
      <c r="EC11" s="619"/>
    </row>
    <row r="12" spans="2:143" ht="11.25" customHeight="1" x14ac:dyDescent="0.2">
      <c r="B12" s="606" t="s">
        <v>248</v>
      </c>
      <c r="C12" s="607"/>
      <c r="D12" s="607"/>
      <c r="E12" s="607"/>
      <c r="F12" s="607"/>
      <c r="G12" s="607"/>
      <c r="H12" s="607"/>
      <c r="I12" s="607"/>
      <c r="J12" s="607"/>
      <c r="K12" s="607"/>
      <c r="L12" s="607"/>
      <c r="M12" s="607"/>
      <c r="N12" s="607"/>
      <c r="O12" s="607"/>
      <c r="P12" s="607"/>
      <c r="Q12" s="608"/>
      <c r="R12" s="609" t="s">
        <v>128</v>
      </c>
      <c r="S12" s="610"/>
      <c r="T12" s="610"/>
      <c r="U12" s="610"/>
      <c r="V12" s="610"/>
      <c r="W12" s="610"/>
      <c r="X12" s="610"/>
      <c r="Y12" s="611"/>
      <c r="Z12" s="612" t="s">
        <v>128</v>
      </c>
      <c r="AA12" s="612"/>
      <c r="AB12" s="612"/>
      <c r="AC12" s="612"/>
      <c r="AD12" s="613" t="s">
        <v>128</v>
      </c>
      <c r="AE12" s="613"/>
      <c r="AF12" s="613"/>
      <c r="AG12" s="613"/>
      <c r="AH12" s="613"/>
      <c r="AI12" s="613"/>
      <c r="AJ12" s="613"/>
      <c r="AK12" s="613"/>
      <c r="AL12" s="614" t="s">
        <v>128</v>
      </c>
      <c r="AM12" s="615"/>
      <c r="AN12" s="615"/>
      <c r="AO12" s="616"/>
      <c r="AP12" s="606" t="s">
        <v>249</v>
      </c>
      <c r="AQ12" s="607"/>
      <c r="AR12" s="607"/>
      <c r="AS12" s="607"/>
      <c r="AT12" s="607"/>
      <c r="AU12" s="607"/>
      <c r="AV12" s="607"/>
      <c r="AW12" s="607"/>
      <c r="AX12" s="607"/>
      <c r="AY12" s="607"/>
      <c r="AZ12" s="607"/>
      <c r="BA12" s="607"/>
      <c r="BB12" s="607"/>
      <c r="BC12" s="607"/>
      <c r="BD12" s="607"/>
      <c r="BE12" s="607"/>
      <c r="BF12" s="608"/>
      <c r="BG12" s="609">
        <v>11717652</v>
      </c>
      <c r="BH12" s="610"/>
      <c r="BI12" s="610"/>
      <c r="BJ12" s="610"/>
      <c r="BK12" s="610"/>
      <c r="BL12" s="610"/>
      <c r="BM12" s="610"/>
      <c r="BN12" s="611"/>
      <c r="BO12" s="612">
        <v>37.799999999999997</v>
      </c>
      <c r="BP12" s="612"/>
      <c r="BQ12" s="612"/>
      <c r="BR12" s="612"/>
      <c r="BS12" s="613" t="s">
        <v>128</v>
      </c>
      <c r="BT12" s="613"/>
      <c r="BU12" s="613"/>
      <c r="BV12" s="613"/>
      <c r="BW12" s="613"/>
      <c r="BX12" s="613"/>
      <c r="BY12" s="613"/>
      <c r="BZ12" s="613"/>
      <c r="CA12" s="613"/>
      <c r="CB12" s="617"/>
      <c r="CD12" s="606" t="s">
        <v>250</v>
      </c>
      <c r="CE12" s="607"/>
      <c r="CF12" s="607"/>
      <c r="CG12" s="607"/>
      <c r="CH12" s="607"/>
      <c r="CI12" s="607"/>
      <c r="CJ12" s="607"/>
      <c r="CK12" s="607"/>
      <c r="CL12" s="607"/>
      <c r="CM12" s="607"/>
      <c r="CN12" s="607"/>
      <c r="CO12" s="607"/>
      <c r="CP12" s="607"/>
      <c r="CQ12" s="608"/>
      <c r="CR12" s="609">
        <v>754807</v>
      </c>
      <c r="CS12" s="610"/>
      <c r="CT12" s="610"/>
      <c r="CU12" s="610"/>
      <c r="CV12" s="610"/>
      <c r="CW12" s="610"/>
      <c r="CX12" s="610"/>
      <c r="CY12" s="611"/>
      <c r="CZ12" s="612">
        <v>0.9</v>
      </c>
      <c r="DA12" s="612"/>
      <c r="DB12" s="612"/>
      <c r="DC12" s="612"/>
      <c r="DD12" s="618">
        <v>7496</v>
      </c>
      <c r="DE12" s="610"/>
      <c r="DF12" s="610"/>
      <c r="DG12" s="610"/>
      <c r="DH12" s="610"/>
      <c r="DI12" s="610"/>
      <c r="DJ12" s="610"/>
      <c r="DK12" s="610"/>
      <c r="DL12" s="610"/>
      <c r="DM12" s="610"/>
      <c r="DN12" s="610"/>
      <c r="DO12" s="610"/>
      <c r="DP12" s="611"/>
      <c r="DQ12" s="618">
        <v>383672</v>
      </c>
      <c r="DR12" s="610"/>
      <c r="DS12" s="610"/>
      <c r="DT12" s="610"/>
      <c r="DU12" s="610"/>
      <c r="DV12" s="610"/>
      <c r="DW12" s="610"/>
      <c r="DX12" s="610"/>
      <c r="DY12" s="610"/>
      <c r="DZ12" s="610"/>
      <c r="EA12" s="610"/>
      <c r="EB12" s="610"/>
      <c r="EC12" s="619"/>
    </row>
    <row r="13" spans="2:143" ht="11.25" customHeight="1" x14ac:dyDescent="0.2">
      <c r="B13" s="606" t="s">
        <v>251</v>
      </c>
      <c r="C13" s="607"/>
      <c r="D13" s="607"/>
      <c r="E13" s="607"/>
      <c r="F13" s="607"/>
      <c r="G13" s="607"/>
      <c r="H13" s="607"/>
      <c r="I13" s="607"/>
      <c r="J13" s="607"/>
      <c r="K13" s="607"/>
      <c r="L13" s="607"/>
      <c r="M13" s="607"/>
      <c r="N13" s="607"/>
      <c r="O13" s="607"/>
      <c r="P13" s="607"/>
      <c r="Q13" s="608"/>
      <c r="R13" s="609" t="s">
        <v>128</v>
      </c>
      <c r="S13" s="610"/>
      <c r="T13" s="610"/>
      <c r="U13" s="610"/>
      <c r="V13" s="610"/>
      <c r="W13" s="610"/>
      <c r="X13" s="610"/>
      <c r="Y13" s="611"/>
      <c r="Z13" s="612" t="s">
        <v>128</v>
      </c>
      <c r="AA13" s="612"/>
      <c r="AB13" s="612"/>
      <c r="AC13" s="612"/>
      <c r="AD13" s="613" t="s">
        <v>128</v>
      </c>
      <c r="AE13" s="613"/>
      <c r="AF13" s="613"/>
      <c r="AG13" s="613"/>
      <c r="AH13" s="613"/>
      <c r="AI13" s="613"/>
      <c r="AJ13" s="613"/>
      <c r="AK13" s="613"/>
      <c r="AL13" s="614" t="s">
        <v>128</v>
      </c>
      <c r="AM13" s="615"/>
      <c r="AN13" s="615"/>
      <c r="AO13" s="616"/>
      <c r="AP13" s="606" t="s">
        <v>252</v>
      </c>
      <c r="AQ13" s="607"/>
      <c r="AR13" s="607"/>
      <c r="AS13" s="607"/>
      <c r="AT13" s="607"/>
      <c r="AU13" s="607"/>
      <c r="AV13" s="607"/>
      <c r="AW13" s="607"/>
      <c r="AX13" s="607"/>
      <c r="AY13" s="607"/>
      <c r="AZ13" s="607"/>
      <c r="BA13" s="607"/>
      <c r="BB13" s="607"/>
      <c r="BC13" s="607"/>
      <c r="BD13" s="607"/>
      <c r="BE13" s="607"/>
      <c r="BF13" s="608"/>
      <c r="BG13" s="609">
        <v>11670198</v>
      </c>
      <c r="BH13" s="610"/>
      <c r="BI13" s="610"/>
      <c r="BJ13" s="610"/>
      <c r="BK13" s="610"/>
      <c r="BL13" s="610"/>
      <c r="BM13" s="610"/>
      <c r="BN13" s="611"/>
      <c r="BO13" s="612">
        <v>37.6</v>
      </c>
      <c r="BP13" s="612"/>
      <c r="BQ13" s="612"/>
      <c r="BR13" s="612"/>
      <c r="BS13" s="613" t="s">
        <v>128</v>
      </c>
      <c r="BT13" s="613"/>
      <c r="BU13" s="613"/>
      <c r="BV13" s="613"/>
      <c r="BW13" s="613"/>
      <c r="BX13" s="613"/>
      <c r="BY13" s="613"/>
      <c r="BZ13" s="613"/>
      <c r="CA13" s="613"/>
      <c r="CB13" s="617"/>
      <c r="CD13" s="606" t="s">
        <v>253</v>
      </c>
      <c r="CE13" s="607"/>
      <c r="CF13" s="607"/>
      <c r="CG13" s="607"/>
      <c r="CH13" s="607"/>
      <c r="CI13" s="607"/>
      <c r="CJ13" s="607"/>
      <c r="CK13" s="607"/>
      <c r="CL13" s="607"/>
      <c r="CM13" s="607"/>
      <c r="CN13" s="607"/>
      <c r="CO13" s="607"/>
      <c r="CP13" s="607"/>
      <c r="CQ13" s="608"/>
      <c r="CR13" s="609">
        <v>4772164</v>
      </c>
      <c r="CS13" s="610"/>
      <c r="CT13" s="610"/>
      <c r="CU13" s="610"/>
      <c r="CV13" s="610"/>
      <c r="CW13" s="610"/>
      <c r="CX13" s="610"/>
      <c r="CY13" s="611"/>
      <c r="CZ13" s="612">
        <v>5.8</v>
      </c>
      <c r="DA13" s="612"/>
      <c r="DB13" s="612"/>
      <c r="DC13" s="612"/>
      <c r="DD13" s="618">
        <v>2072493</v>
      </c>
      <c r="DE13" s="610"/>
      <c r="DF13" s="610"/>
      <c r="DG13" s="610"/>
      <c r="DH13" s="610"/>
      <c r="DI13" s="610"/>
      <c r="DJ13" s="610"/>
      <c r="DK13" s="610"/>
      <c r="DL13" s="610"/>
      <c r="DM13" s="610"/>
      <c r="DN13" s="610"/>
      <c r="DO13" s="610"/>
      <c r="DP13" s="611"/>
      <c r="DQ13" s="618">
        <v>2282787</v>
      </c>
      <c r="DR13" s="610"/>
      <c r="DS13" s="610"/>
      <c r="DT13" s="610"/>
      <c r="DU13" s="610"/>
      <c r="DV13" s="610"/>
      <c r="DW13" s="610"/>
      <c r="DX13" s="610"/>
      <c r="DY13" s="610"/>
      <c r="DZ13" s="610"/>
      <c r="EA13" s="610"/>
      <c r="EB13" s="610"/>
      <c r="EC13" s="619"/>
    </row>
    <row r="14" spans="2:143" ht="11.25" customHeight="1" x14ac:dyDescent="0.2">
      <c r="B14" s="606" t="s">
        <v>254</v>
      </c>
      <c r="C14" s="607"/>
      <c r="D14" s="607"/>
      <c r="E14" s="607"/>
      <c r="F14" s="607"/>
      <c r="G14" s="607"/>
      <c r="H14" s="607"/>
      <c r="I14" s="607"/>
      <c r="J14" s="607"/>
      <c r="K14" s="607"/>
      <c r="L14" s="607"/>
      <c r="M14" s="607"/>
      <c r="N14" s="607"/>
      <c r="O14" s="607"/>
      <c r="P14" s="607"/>
      <c r="Q14" s="608"/>
      <c r="R14" s="609">
        <v>1</v>
      </c>
      <c r="S14" s="610"/>
      <c r="T14" s="610"/>
      <c r="U14" s="610"/>
      <c r="V14" s="610"/>
      <c r="W14" s="610"/>
      <c r="X14" s="610"/>
      <c r="Y14" s="611"/>
      <c r="Z14" s="612">
        <v>0</v>
      </c>
      <c r="AA14" s="612"/>
      <c r="AB14" s="612"/>
      <c r="AC14" s="612"/>
      <c r="AD14" s="613">
        <v>1</v>
      </c>
      <c r="AE14" s="613"/>
      <c r="AF14" s="613"/>
      <c r="AG14" s="613"/>
      <c r="AH14" s="613"/>
      <c r="AI14" s="613"/>
      <c r="AJ14" s="613"/>
      <c r="AK14" s="613"/>
      <c r="AL14" s="614">
        <v>0</v>
      </c>
      <c r="AM14" s="615"/>
      <c r="AN14" s="615"/>
      <c r="AO14" s="616"/>
      <c r="AP14" s="606" t="s">
        <v>255</v>
      </c>
      <c r="AQ14" s="607"/>
      <c r="AR14" s="607"/>
      <c r="AS14" s="607"/>
      <c r="AT14" s="607"/>
      <c r="AU14" s="607"/>
      <c r="AV14" s="607"/>
      <c r="AW14" s="607"/>
      <c r="AX14" s="607"/>
      <c r="AY14" s="607"/>
      <c r="AZ14" s="607"/>
      <c r="BA14" s="607"/>
      <c r="BB14" s="607"/>
      <c r="BC14" s="607"/>
      <c r="BD14" s="607"/>
      <c r="BE14" s="607"/>
      <c r="BF14" s="608"/>
      <c r="BG14" s="609">
        <v>213599</v>
      </c>
      <c r="BH14" s="610"/>
      <c r="BI14" s="610"/>
      <c r="BJ14" s="610"/>
      <c r="BK14" s="610"/>
      <c r="BL14" s="610"/>
      <c r="BM14" s="610"/>
      <c r="BN14" s="611"/>
      <c r="BO14" s="612">
        <v>0.7</v>
      </c>
      <c r="BP14" s="612"/>
      <c r="BQ14" s="612"/>
      <c r="BR14" s="612"/>
      <c r="BS14" s="613" t="s">
        <v>128</v>
      </c>
      <c r="BT14" s="613"/>
      <c r="BU14" s="613"/>
      <c r="BV14" s="613"/>
      <c r="BW14" s="613"/>
      <c r="BX14" s="613"/>
      <c r="BY14" s="613"/>
      <c r="BZ14" s="613"/>
      <c r="CA14" s="613"/>
      <c r="CB14" s="617"/>
      <c r="CD14" s="606" t="s">
        <v>256</v>
      </c>
      <c r="CE14" s="607"/>
      <c r="CF14" s="607"/>
      <c r="CG14" s="607"/>
      <c r="CH14" s="607"/>
      <c r="CI14" s="607"/>
      <c r="CJ14" s="607"/>
      <c r="CK14" s="607"/>
      <c r="CL14" s="607"/>
      <c r="CM14" s="607"/>
      <c r="CN14" s="607"/>
      <c r="CO14" s="607"/>
      <c r="CP14" s="607"/>
      <c r="CQ14" s="608"/>
      <c r="CR14" s="609">
        <v>2264854</v>
      </c>
      <c r="CS14" s="610"/>
      <c r="CT14" s="610"/>
      <c r="CU14" s="610"/>
      <c r="CV14" s="610"/>
      <c r="CW14" s="610"/>
      <c r="CX14" s="610"/>
      <c r="CY14" s="611"/>
      <c r="CZ14" s="612">
        <v>2.7</v>
      </c>
      <c r="DA14" s="612"/>
      <c r="DB14" s="612"/>
      <c r="DC14" s="612"/>
      <c r="DD14" s="618">
        <v>177021</v>
      </c>
      <c r="DE14" s="610"/>
      <c r="DF14" s="610"/>
      <c r="DG14" s="610"/>
      <c r="DH14" s="610"/>
      <c r="DI14" s="610"/>
      <c r="DJ14" s="610"/>
      <c r="DK14" s="610"/>
      <c r="DL14" s="610"/>
      <c r="DM14" s="610"/>
      <c r="DN14" s="610"/>
      <c r="DO14" s="610"/>
      <c r="DP14" s="611"/>
      <c r="DQ14" s="618">
        <v>2086434</v>
      </c>
      <c r="DR14" s="610"/>
      <c r="DS14" s="610"/>
      <c r="DT14" s="610"/>
      <c r="DU14" s="610"/>
      <c r="DV14" s="610"/>
      <c r="DW14" s="610"/>
      <c r="DX14" s="610"/>
      <c r="DY14" s="610"/>
      <c r="DZ14" s="610"/>
      <c r="EA14" s="610"/>
      <c r="EB14" s="610"/>
      <c r="EC14" s="619"/>
    </row>
    <row r="15" spans="2:143" ht="11.25" customHeight="1" x14ac:dyDescent="0.2">
      <c r="B15" s="606" t="s">
        <v>257</v>
      </c>
      <c r="C15" s="607"/>
      <c r="D15" s="607"/>
      <c r="E15" s="607"/>
      <c r="F15" s="607"/>
      <c r="G15" s="607"/>
      <c r="H15" s="607"/>
      <c r="I15" s="607"/>
      <c r="J15" s="607"/>
      <c r="K15" s="607"/>
      <c r="L15" s="607"/>
      <c r="M15" s="607"/>
      <c r="N15" s="607"/>
      <c r="O15" s="607"/>
      <c r="P15" s="607"/>
      <c r="Q15" s="608"/>
      <c r="R15" s="609" t="s">
        <v>128</v>
      </c>
      <c r="S15" s="610"/>
      <c r="T15" s="610"/>
      <c r="U15" s="610"/>
      <c r="V15" s="610"/>
      <c r="W15" s="610"/>
      <c r="X15" s="610"/>
      <c r="Y15" s="611"/>
      <c r="Z15" s="612" t="s">
        <v>128</v>
      </c>
      <c r="AA15" s="612"/>
      <c r="AB15" s="612"/>
      <c r="AC15" s="612"/>
      <c r="AD15" s="613" t="s">
        <v>128</v>
      </c>
      <c r="AE15" s="613"/>
      <c r="AF15" s="613"/>
      <c r="AG15" s="613"/>
      <c r="AH15" s="613"/>
      <c r="AI15" s="613"/>
      <c r="AJ15" s="613"/>
      <c r="AK15" s="613"/>
      <c r="AL15" s="614" t="s">
        <v>128</v>
      </c>
      <c r="AM15" s="615"/>
      <c r="AN15" s="615"/>
      <c r="AO15" s="616"/>
      <c r="AP15" s="606" t="s">
        <v>258</v>
      </c>
      <c r="AQ15" s="607"/>
      <c r="AR15" s="607"/>
      <c r="AS15" s="607"/>
      <c r="AT15" s="607"/>
      <c r="AU15" s="607"/>
      <c r="AV15" s="607"/>
      <c r="AW15" s="607"/>
      <c r="AX15" s="607"/>
      <c r="AY15" s="607"/>
      <c r="AZ15" s="607"/>
      <c r="BA15" s="607"/>
      <c r="BB15" s="607"/>
      <c r="BC15" s="607"/>
      <c r="BD15" s="607"/>
      <c r="BE15" s="607"/>
      <c r="BF15" s="608"/>
      <c r="BG15" s="609">
        <v>925347</v>
      </c>
      <c r="BH15" s="610"/>
      <c r="BI15" s="610"/>
      <c r="BJ15" s="610"/>
      <c r="BK15" s="610"/>
      <c r="BL15" s="610"/>
      <c r="BM15" s="610"/>
      <c r="BN15" s="611"/>
      <c r="BO15" s="612">
        <v>3</v>
      </c>
      <c r="BP15" s="612"/>
      <c r="BQ15" s="612"/>
      <c r="BR15" s="612"/>
      <c r="BS15" s="613" t="s">
        <v>128</v>
      </c>
      <c r="BT15" s="613"/>
      <c r="BU15" s="613"/>
      <c r="BV15" s="613"/>
      <c r="BW15" s="613"/>
      <c r="BX15" s="613"/>
      <c r="BY15" s="613"/>
      <c r="BZ15" s="613"/>
      <c r="CA15" s="613"/>
      <c r="CB15" s="617"/>
      <c r="CD15" s="606" t="s">
        <v>259</v>
      </c>
      <c r="CE15" s="607"/>
      <c r="CF15" s="607"/>
      <c r="CG15" s="607"/>
      <c r="CH15" s="607"/>
      <c r="CI15" s="607"/>
      <c r="CJ15" s="607"/>
      <c r="CK15" s="607"/>
      <c r="CL15" s="607"/>
      <c r="CM15" s="607"/>
      <c r="CN15" s="607"/>
      <c r="CO15" s="607"/>
      <c r="CP15" s="607"/>
      <c r="CQ15" s="608"/>
      <c r="CR15" s="609">
        <v>19100739</v>
      </c>
      <c r="CS15" s="610"/>
      <c r="CT15" s="610"/>
      <c r="CU15" s="610"/>
      <c r="CV15" s="610"/>
      <c r="CW15" s="610"/>
      <c r="CX15" s="610"/>
      <c r="CY15" s="611"/>
      <c r="CZ15" s="612">
        <v>23</v>
      </c>
      <c r="DA15" s="612"/>
      <c r="DB15" s="612"/>
      <c r="DC15" s="612"/>
      <c r="DD15" s="618">
        <v>10045900</v>
      </c>
      <c r="DE15" s="610"/>
      <c r="DF15" s="610"/>
      <c r="DG15" s="610"/>
      <c r="DH15" s="610"/>
      <c r="DI15" s="610"/>
      <c r="DJ15" s="610"/>
      <c r="DK15" s="610"/>
      <c r="DL15" s="610"/>
      <c r="DM15" s="610"/>
      <c r="DN15" s="610"/>
      <c r="DO15" s="610"/>
      <c r="DP15" s="611"/>
      <c r="DQ15" s="618">
        <v>8243818</v>
      </c>
      <c r="DR15" s="610"/>
      <c r="DS15" s="610"/>
      <c r="DT15" s="610"/>
      <c r="DU15" s="610"/>
      <c r="DV15" s="610"/>
      <c r="DW15" s="610"/>
      <c r="DX15" s="610"/>
      <c r="DY15" s="610"/>
      <c r="DZ15" s="610"/>
      <c r="EA15" s="610"/>
      <c r="EB15" s="610"/>
      <c r="EC15" s="619"/>
    </row>
    <row r="16" spans="2:143" ht="11.25" customHeight="1" x14ac:dyDescent="0.2">
      <c r="B16" s="606" t="s">
        <v>260</v>
      </c>
      <c r="C16" s="607"/>
      <c r="D16" s="607"/>
      <c r="E16" s="607"/>
      <c r="F16" s="607"/>
      <c r="G16" s="607"/>
      <c r="H16" s="607"/>
      <c r="I16" s="607"/>
      <c r="J16" s="607"/>
      <c r="K16" s="607"/>
      <c r="L16" s="607"/>
      <c r="M16" s="607"/>
      <c r="N16" s="607"/>
      <c r="O16" s="607"/>
      <c r="P16" s="607"/>
      <c r="Q16" s="608"/>
      <c r="R16" s="609">
        <v>45447</v>
      </c>
      <c r="S16" s="610"/>
      <c r="T16" s="610"/>
      <c r="U16" s="610"/>
      <c r="V16" s="610"/>
      <c r="W16" s="610"/>
      <c r="X16" s="610"/>
      <c r="Y16" s="611"/>
      <c r="Z16" s="612">
        <v>0.1</v>
      </c>
      <c r="AA16" s="612"/>
      <c r="AB16" s="612"/>
      <c r="AC16" s="612"/>
      <c r="AD16" s="613">
        <v>45447</v>
      </c>
      <c r="AE16" s="613"/>
      <c r="AF16" s="613"/>
      <c r="AG16" s="613"/>
      <c r="AH16" s="613"/>
      <c r="AI16" s="613"/>
      <c r="AJ16" s="613"/>
      <c r="AK16" s="613"/>
      <c r="AL16" s="614">
        <v>0.1</v>
      </c>
      <c r="AM16" s="615"/>
      <c r="AN16" s="615"/>
      <c r="AO16" s="616"/>
      <c r="AP16" s="606" t="s">
        <v>261</v>
      </c>
      <c r="AQ16" s="607"/>
      <c r="AR16" s="607"/>
      <c r="AS16" s="607"/>
      <c r="AT16" s="607"/>
      <c r="AU16" s="607"/>
      <c r="AV16" s="607"/>
      <c r="AW16" s="607"/>
      <c r="AX16" s="607"/>
      <c r="AY16" s="607"/>
      <c r="AZ16" s="607"/>
      <c r="BA16" s="607"/>
      <c r="BB16" s="607"/>
      <c r="BC16" s="607"/>
      <c r="BD16" s="607"/>
      <c r="BE16" s="607"/>
      <c r="BF16" s="608"/>
      <c r="BG16" s="609" t="s">
        <v>128</v>
      </c>
      <c r="BH16" s="610"/>
      <c r="BI16" s="610"/>
      <c r="BJ16" s="610"/>
      <c r="BK16" s="610"/>
      <c r="BL16" s="610"/>
      <c r="BM16" s="610"/>
      <c r="BN16" s="611"/>
      <c r="BO16" s="612" t="s">
        <v>128</v>
      </c>
      <c r="BP16" s="612"/>
      <c r="BQ16" s="612"/>
      <c r="BR16" s="612"/>
      <c r="BS16" s="613" t="s">
        <v>128</v>
      </c>
      <c r="BT16" s="613"/>
      <c r="BU16" s="613"/>
      <c r="BV16" s="613"/>
      <c r="BW16" s="613"/>
      <c r="BX16" s="613"/>
      <c r="BY16" s="613"/>
      <c r="BZ16" s="613"/>
      <c r="CA16" s="613"/>
      <c r="CB16" s="617"/>
      <c r="CD16" s="606" t="s">
        <v>262</v>
      </c>
      <c r="CE16" s="607"/>
      <c r="CF16" s="607"/>
      <c r="CG16" s="607"/>
      <c r="CH16" s="607"/>
      <c r="CI16" s="607"/>
      <c r="CJ16" s="607"/>
      <c r="CK16" s="607"/>
      <c r="CL16" s="607"/>
      <c r="CM16" s="607"/>
      <c r="CN16" s="607"/>
      <c r="CO16" s="607"/>
      <c r="CP16" s="607"/>
      <c r="CQ16" s="608"/>
      <c r="CR16" s="609" t="s">
        <v>128</v>
      </c>
      <c r="CS16" s="610"/>
      <c r="CT16" s="610"/>
      <c r="CU16" s="610"/>
      <c r="CV16" s="610"/>
      <c r="CW16" s="610"/>
      <c r="CX16" s="610"/>
      <c r="CY16" s="611"/>
      <c r="CZ16" s="612" t="s">
        <v>128</v>
      </c>
      <c r="DA16" s="612"/>
      <c r="DB16" s="612"/>
      <c r="DC16" s="612"/>
      <c r="DD16" s="618" t="s">
        <v>128</v>
      </c>
      <c r="DE16" s="610"/>
      <c r="DF16" s="610"/>
      <c r="DG16" s="610"/>
      <c r="DH16" s="610"/>
      <c r="DI16" s="610"/>
      <c r="DJ16" s="610"/>
      <c r="DK16" s="610"/>
      <c r="DL16" s="610"/>
      <c r="DM16" s="610"/>
      <c r="DN16" s="610"/>
      <c r="DO16" s="610"/>
      <c r="DP16" s="611"/>
      <c r="DQ16" s="618" t="s">
        <v>128</v>
      </c>
      <c r="DR16" s="610"/>
      <c r="DS16" s="610"/>
      <c r="DT16" s="610"/>
      <c r="DU16" s="610"/>
      <c r="DV16" s="610"/>
      <c r="DW16" s="610"/>
      <c r="DX16" s="610"/>
      <c r="DY16" s="610"/>
      <c r="DZ16" s="610"/>
      <c r="EA16" s="610"/>
      <c r="EB16" s="610"/>
      <c r="EC16" s="619"/>
    </row>
    <row r="17" spans="2:133" ht="11.25" customHeight="1" x14ac:dyDescent="0.2">
      <c r="B17" s="606" t="s">
        <v>263</v>
      </c>
      <c r="C17" s="607"/>
      <c r="D17" s="607"/>
      <c r="E17" s="607"/>
      <c r="F17" s="607"/>
      <c r="G17" s="607"/>
      <c r="H17" s="607"/>
      <c r="I17" s="607"/>
      <c r="J17" s="607"/>
      <c r="K17" s="607"/>
      <c r="L17" s="607"/>
      <c r="M17" s="607"/>
      <c r="N17" s="607"/>
      <c r="O17" s="607"/>
      <c r="P17" s="607"/>
      <c r="Q17" s="608"/>
      <c r="R17" s="609">
        <v>154317</v>
      </c>
      <c r="S17" s="610"/>
      <c r="T17" s="610"/>
      <c r="U17" s="610"/>
      <c r="V17" s="610"/>
      <c r="W17" s="610"/>
      <c r="X17" s="610"/>
      <c r="Y17" s="611"/>
      <c r="Z17" s="612">
        <v>0.2</v>
      </c>
      <c r="AA17" s="612"/>
      <c r="AB17" s="612"/>
      <c r="AC17" s="612"/>
      <c r="AD17" s="613">
        <v>154317</v>
      </c>
      <c r="AE17" s="613"/>
      <c r="AF17" s="613"/>
      <c r="AG17" s="613"/>
      <c r="AH17" s="613"/>
      <c r="AI17" s="613"/>
      <c r="AJ17" s="613"/>
      <c r="AK17" s="613"/>
      <c r="AL17" s="614">
        <v>0.4</v>
      </c>
      <c r="AM17" s="615"/>
      <c r="AN17" s="615"/>
      <c r="AO17" s="616"/>
      <c r="AP17" s="606" t="s">
        <v>264</v>
      </c>
      <c r="AQ17" s="607"/>
      <c r="AR17" s="607"/>
      <c r="AS17" s="607"/>
      <c r="AT17" s="607"/>
      <c r="AU17" s="607"/>
      <c r="AV17" s="607"/>
      <c r="AW17" s="607"/>
      <c r="AX17" s="607"/>
      <c r="AY17" s="607"/>
      <c r="AZ17" s="607"/>
      <c r="BA17" s="607"/>
      <c r="BB17" s="607"/>
      <c r="BC17" s="607"/>
      <c r="BD17" s="607"/>
      <c r="BE17" s="607"/>
      <c r="BF17" s="608"/>
      <c r="BG17" s="609" t="s">
        <v>128</v>
      </c>
      <c r="BH17" s="610"/>
      <c r="BI17" s="610"/>
      <c r="BJ17" s="610"/>
      <c r="BK17" s="610"/>
      <c r="BL17" s="610"/>
      <c r="BM17" s="610"/>
      <c r="BN17" s="611"/>
      <c r="BO17" s="612" t="s">
        <v>128</v>
      </c>
      <c r="BP17" s="612"/>
      <c r="BQ17" s="612"/>
      <c r="BR17" s="612"/>
      <c r="BS17" s="613" t="s">
        <v>128</v>
      </c>
      <c r="BT17" s="613"/>
      <c r="BU17" s="613"/>
      <c r="BV17" s="613"/>
      <c r="BW17" s="613"/>
      <c r="BX17" s="613"/>
      <c r="BY17" s="613"/>
      <c r="BZ17" s="613"/>
      <c r="CA17" s="613"/>
      <c r="CB17" s="617"/>
      <c r="CD17" s="606" t="s">
        <v>265</v>
      </c>
      <c r="CE17" s="607"/>
      <c r="CF17" s="607"/>
      <c r="CG17" s="607"/>
      <c r="CH17" s="607"/>
      <c r="CI17" s="607"/>
      <c r="CJ17" s="607"/>
      <c r="CK17" s="607"/>
      <c r="CL17" s="607"/>
      <c r="CM17" s="607"/>
      <c r="CN17" s="607"/>
      <c r="CO17" s="607"/>
      <c r="CP17" s="607"/>
      <c r="CQ17" s="608"/>
      <c r="CR17" s="609">
        <v>3917379</v>
      </c>
      <c r="CS17" s="610"/>
      <c r="CT17" s="610"/>
      <c r="CU17" s="610"/>
      <c r="CV17" s="610"/>
      <c r="CW17" s="610"/>
      <c r="CX17" s="610"/>
      <c r="CY17" s="611"/>
      <c r="CZ17" s="612">
        <v>4.7</v>
      </c>
      <c r="DA17" s="612"/>
      <c r="DB17" s="612"/>
      <c r="DC17" s="612"/>
      <c r="DD17" s="618" t="s">
        <v>128</v>
      </c>
      <c r="DE17" s="610"/>
      <c r="DF17" s="610"/>
      <c r="DG17" s="610"/>
      <c r="DH17" s="610"/>
      <c r="DI17" s="610"/>
      <c r="DJ17" s="610"/>
      <c r="DK17" s="610"/>
      <c r="DL17" s="610"/>
      <c r="DM17" s="610"/>
      <c r="DN17" s="610"/>
      <c r="DO17" s="610"/>
      <c r="DP17" s="611"/>
      <c r="DQ17" s="618">
        <v>3917379</v>
      </c>
      <c r="DR17" s="610"/>
      <c r="DS17" s="610"/>
      <c r="DT17" s="610"/>
      <c r="DU17" s="610"/>
      <c r="DV17" s="610"/>
      <c r="DW17" s="610"/>
      <c r="DX17" s="610"/>
      <c r="DY17" s="610"/>
      <c r="DZ17" s="610"/>
      <c r="EA17" s="610"/>
      <c r="EB17" s="610"/>
      <c r="EC17" s="619"/>
    </row>
    <row r="18" spans="2:133" ht="11.25" customHeight="1" x14ac:dyDescent="0.2">
      <c r="B18" s="606" t="s">
        <v>266</v>
      </c>
      <c r="C18" s="607"/>
      <c r="D18" s="607"/>
      <c r="E18" s="607"/>
      <c r="F18" s="607"/>
      <c r="G18" s="607"/>
      <c r="H18" s="607"/>
      <c r="I18" s="607"/>
      <c r="J18" s="607"/>
      <c r="K18" s="607"/>
      <c r="L18" s="607"/>
      <c r="M18" s="607"/>
      <c r="N18" s="607"/>
      <c r="O18" s="607"/>
      <c r="P18" s="607"/>
      <c r="Q18" s="608"/>
      <c r="R18" s="609">
        <v>413427</v>
      </c>
      <c r="S18" s="610"/>
      <c r="T18" s="610"/>
      <c r="U18" s="610"/>
      <c r="V18" s="610"/>
      <c r="W18" s="610"/>
      <c r="X18" s="610"/>
      <c r="Y18" s="611"/>
      <c r="Z18" s="612">
        <v>0.5</v>
      </c>
      <c r="AA18" s="612"/>
      <c r="AB18" s="612"/>
      <c r="AC18" s="612"/>
      <c r="AD18" s="613">
        <v>401876</v>
      </c>
      <c r="AE18" s="613"/>
      <c r="AF18" s="613"/>
      <c r="AG18" s="613"/>
      <c r="AH18" s="613"/>
      <c r="AI18" s="613"/>
      <c r="AJ18" s="613"/>
      <c r="AK18" s="613"/>
      <c r="AL18" s="614">
        <v>1.1000000238418579</v>
      </c>
      <c r="AM18" s="615"/>
      <c r="AN18" s="615"/>
      <c r="AO18" s="616"/>
      <c r="AP18" s="606" t="s">
        <v>267</v>
      </c>
      <c r="AQ18" s="607"/>
      <c r="AR18" s="607"/>
      <c r="AS18" s="607"/>
      <c r="AT18" s="607"/>
      <c r="AU18" s="607"/>
      <c r="AV18" s="607"/>
      <c r="AW18" s="607"/>
      <c r="AX18" s="607"/>
      <c r="AY18" s="607"/>
      <c r="AZ18" s="607"/>
      <c r="BA18" s="607"/>
      <c r="BB18" s="607"/>
      <c r="BC18" s="607"/>
      <c r="BD18" s="607"/>
      <c r="BE18" s="607"/>
      <c r="BF18" s="608"/>
      <c r="BG18" s="609" t="s">
        <v>128</v>
      </c>
      <c r="BH18" s="610"/>
      <c r="BI18" s="610"/>
      <c r="BJ18" s="610"/>
      <c r="BK18" s="610"/>
      <c r="BL18" s="610"/>
      <c r="BM18" s="610"/>
      <c r="BN18" s="611"/>
      <c r="BO18" s="612" t="s">
        <v>128</v>
      </c>
      <c r="BP18" s="612"/>
      <c r="BQ18" s="612"/>
      <c r="BR18" s="612"/>
      <c r="BS18" s="613" t="s">
        <v>128</v>
      </c>
      <c r="BT18" s="613"/>
      <c r="BU18" s="613"/>
      <c r="BV18" s="613"/>
      <c r="BW18" s="613"/>
      <c r="BX18" s="613"/>
      <c r="BY18" s="613"/>
      <c r="BZ18" s="613"/>
      <c r="CA18" s="613"/>
      <c r="CB18" s="617"/>
      <c r="CD18" s="606" t="s">
        <v>268</v>
      </c>
      <c r="CE18" s="607"/>
      <c r="CF18" s="607"/>
      <c r="CG18" s="607"/>
      <c r="CH18" s="607"/>
      <c r="CI18" s="607"/>
      <c r="CJ18" s="607"/>
      <c r="CK18" s="607"/>
      <c r="CL18" s="607"/>
      <c r="CM18" s="607"/>
      <c r="CN18" s="607"/>
      <c r="CO18" s="607"/>
      <c r="CP18" s="607"/>
      <c r="CQ18" s="608"/>
      <c r="CR18" s="609">
        <v>150455</v>
      </c>
      <c r="CS18" s="610"/>
      <c r="CT18" s="610"/>
      <c r="CU18" s="610"/>
      <c r="CV18" s="610"/>
      <c r="CW18" s="610"/>
      <c r="CX18" s="610"/>
      <c r="CY18" s="611"/>
      <c r="CZ18" s="612">
        <v>0.2</v>
      </c>
      <c r="DA18" s="612"/>
      <c r="DB18" s="612"/>
      <c r="DC18" s="612"/>
      <c r="DD18" s="618">
        <v>150455</v>
      </c>
      <c r="DE18" s="610"/>
      <c r="DF18" s="610"/>
      <c r="DG18" s="610"/>
      <c r="DH18" s="610"/>
      <c r="DI18" s="610"/>
      <c r="DJ18" s="610"/>
      <c r="DK18" s="610"/>
      <c r="DL18" s="610"/>
      <c r="DM18" s="610"/>
      <c r="DN18" s="610"/>
      <c r="DO18" s="610"/>
      <c r="DP18" s="611"/>
      <c r="DQ18" s="618">
        <v>150455</v>
      </c>
      <c r="DR18" s="610"/>
      <c r="DS18" s="610"/>
      <c r="DT18" s="610"/>
      <c r="DU18" s="610"/>
      <c r="DV18" s="610"/>
      <c r="DW18" s="610"/>
      <c r="DX18" s="610"/>
      <c r="DY18" s="610"/>
      <c r="DZ18" s="610"/>
      <c r="EA18" s="610"/>
      <c r="EB18" s="610"/>
      <c r="EC18" s="619"/>
    </row>
    <row r="19" spans="2:133" ht="11.25" customHeight="1" x14ac:dyDescent="0.2">
      <c r="B19" s="606" t="s">
        <v>269</v>
      </c>
      <c r="C19" s="607"/>
      <c r="D19" s="607"/>
      <c r="E19" s="607"/>
      <c r="F19" s="607"/>
      <c r="G19" s="607"/>
      <c r="H19" s="607"/>
      <c r="I19" s="607"/>
      <c r="J19" s="607"/>
      <c r="K19" s="607"/>
      <c r="L19" s="607"/>
      <c r="M19" s="607"/>
      <c r="N19" s="607"/>
      <c r="O19" s="607"/>
      <c r="P19" s="607"/>
      <c r="Q19" s="608"/>
      <c r="R19" s="609">
        <v>285376</v>
      </c>
      <c r="S19" s="610"/>
      <c r="T19" s="610"/>
      <c r="U19" s="610"/>
      <c r="V19" s="610"/>
      <c r="W19" s="610"/>
      <c r="X19" s="610"/>
      <c r="Y19" s="611"/>
      <c r="Z19" s="612">
        <v>0.3</v>
      </c>
      <c r="AA19" s="612"/>
      <c r="AB19" s="612"/>
      <c r="AC19" s="612"/>
      <c r="AD19" s="613">
        <v>285376</v>
      </c>
      <c r="AE19" s="613"/>
      <c r="AF19" s="613"/>
      <c r="AG19" s="613"/>
      <c r="AH19" s="613"/>
      <c r="AI19" s="613"/>
      <c r="AJ19" s="613"/>
      <c r="AK19" s="613"/>
      <c r="AL19" s="614">
        <v>0.8</v>
      </c>
      <c r="AM19" s="615"/>
      <c r="AN19" s="615"/>
      <c r="AO19" s="616"/>
      <c r="AP19" s="606" t="s">
        <v>270</v>
      </c>
      <c r="AQ19" s="607"/>
      <c r="AR19" s="607"/>
      <c r="AS19" s="607"/>
      <c r="AT19" s="607"/>
      <c r="AU19" s="607"/>
      <c r="AV19" s="607"/>
      <c r="AW19" s="607"/>
      <c r="AX19" s="607"/>
      <c r="AY19" s="607"/>
      <c r="AZ19" s="607"/>
      <c r="BA19" s="607"/>
      <c r="BB19" s="607"/>
      <c r="BC19" s="607"/>
      <c r="BD19" s="607"/>
      <c r="BE19" s="607"/>
      <c r="BF19" s="608"/>
      <c r="BG19" s="609">
        <v>2420434</v>
      </c>
      <c r="BH19" s="610"/>
      <c r="BI19" s="610"/>
      <c r="BJ19" s="610"/>
      <c r="BK19" s="610"/>
      <c r="BL19" s="610"/>
      <c r="BM19" s="610"/>
      <c r="BN19" s="611"/>
      <c r="BO19" s="612">
        <v>7.8</v>
      </c>
      <c r="BP19" s="612"/>
      <c r="BQ19" s="612"/>
      <c r="BR19" s="612"/>
      <c r="BS19" s="613" t="s">
        <v>128</v>
      </c>
      <c r="BT19" s="613"/>
      <c r="BU19" s="613"/>
      <c r="BV19" s="613"/>
      <c r="BW19" s="613"/>
      <c r="BX19" s="613"/>
      <c r="BY19" s="613"/>
      <c r="BZ19" s="613"/>
      <c r="CA19" s="613"/>
      <c r="CB19" s="617"/>
      <c r="CD19" s="606" t="s">
        <v>271</v>
      </c>
      <c r="CE19" s="607"/>
      <c r="CF19" s="607"/>
      <c r="CG19" s="607"/>
      <c r="CH19" s="607"/>
      <c r="CI19" s="607"/>
      <c r="CJ19" s="607"/>
      <c r="CK19" s="607"/>
      <c r="CL19" s="607"/>
      <c r="CM19" s="607"/>
      <c r="CN19" s="607"/>
      <c r="CO19" s="607"/>
      <c r="CP19" s="607"/>
      <c r="CQ19" s="608"/>
      <c r="CR19" s="609" t="s">
        <v>128</v>
      </c>
      <c r="CS19" s="610"/>
      <c r="CT19" s="610"/>
      <c r="CU19" s="610"/>
      <c r="CV19" s="610"/>
      <c r="CW19" s="610"/>
      <c r="CX19" s="610"/>
      <c r="CY19" s="611"/>
      <c r="CZ19" s="612" t="s">
        <v>128</v>
      </c>
      <c r="DA19" s="612"/>
      <c r="DB19" s="612"/>
      <c r="DC19" s="612"/>
      <c r="DD19" s="618" t="s">
        <v>128</v>
      </c>
      <c r="DE19" s="610"/>
      <c r="DF19" s="610"/>
      <c r="DG19" s="610"/>
      <c r="DH19" s="610"/>
      <c r="DI19" s="610"/>
      <c r="DJ19" s="610"/>
      <c r="DK19" s="610"/>
      <c r="DL19" s="610"/>
      <c r="DM19" s="610"/>
      <c r="DN19" s="610"/>
      <c r="DO19" s="610"/>
      <c r="DP19" s="611"/>
      <c r="DQ19" s="618" t="s">
        <v>128</v>
      </c>
      <c r="DR19" s="610"/>
      <c r="DS19" s="610"/>
      <c r="DT19" s="610"/>
      <c r="DU19" s="610"/>
      <c r="DV19" s="610"/>
      <c r="DW19" s="610"/>
      <c r="DX19" s="610"/>
      <c r="DY19" s="610"/>
      <c r="DZ19" s="610"/>
      <c r="EA19" s="610"/>
      <c r="EB19" s="610"/>
      <c r="EC19" s="619"/>
    </row>
    <row r="20" spans="2:133" ht="11.25" customHeight="1" x14ac:dyDescent="0.2">
      <c r="B20" s="606" t="s">
        <v>272</v>
      </c>
      <c r="C20" s="607"/>
      <c r="D20" s="607"/>
      <c r="E20" s="607"/>
      <c r="F20" s="607"/>
      <c r="G20" s="607"/>
      <c r="H20" s="607"/>
      <c r="I20" s="607"/>
      <c r="J20" s="607"/>
      <c r="K20" s="607"/>
      <c r="L20" s="607"/>
      <c r="M20" s="607"/>
      <c r="N20" s="607"/>
      <c r="O20" s="607"/>
      <c r="P20" s="607"/>
      <c r="Q20" s="608"/>
      <c r="R20" s="609">
        <v>14136</v>
      </c>
      <c r="S20" s="610"/>
      <c r="T20" s="610"/>
      <c r="U20" s="610"/>
      <c r="V20" s="610"/>
      <c r="W20" s="610"/>
      <c r="X20" s="610"/>
      <c r="Y20" s="611"/>
      <c r="Z20" s="612">
        <v>0</v>
      </c>
      <c r="AA20" s="612"/>
      <c r="AB20" s="612"/>
      <c r="AC20" s="612"/>
      <c r="AD20" s="613">
        <v>14136</v>
      </c>
      <c r="AE20" s="613"/>
      <c r="AF20" s="613"/>
      <c r="AG20" s="613"/>
      <c r="AH20" s="613"/>
      <c r="AI20" s="613"/>
      <c r="AJ20" s="613"/>
      <c r="AK20" s="613"/>
      <c r="AL20" s="614">
        <v>0</v>
      </c>
      <c r="AM20" s="615"/>
      <c r="AN20" s="615"/>
      <c r="AO20" s="616"/>
      <c r="AP20" s="606" t="s">
        <v>273</v>
      </c>
      <c r="AQ20" s="607"/>
      <c r="AR20" s="607"/>
      <c r="AS20" s="607"/>
      <c r="AT20" s="607"/>
      <c r="AU20" s="607"/>
      <c r="AV20" s="607"/>
      <c r="AW20" s="607"/>
      <c r="AX20" s="607"/>
      <c r="AY20" s="607"/>
      <c r="AZ20" s="607"/>
      <c r="BA20" s="607"/>
      <c r="BB20" s="607"/>
      <c r="BC20" s="607"/>
      <c r="BD20" s="607"/>
      <c r="BE20" s="607"/>
      <c r="BF20" s="608"/>
      <c r="BG20" s="609">
        <v>2420434</v>
      </c>
      <c r="BH20" s="610"/>
      <c r="BI20" s="610"/>
      <c r="BJ20" s="610"/>
      <c r="BK20" s="610"/>
      <c r="BL20" s="610"/>
      <c r="BM20" s="610"/>
      <c r="BN20" s="611"/>
      <c r="BO20" s="612">
        <v>7.8</v>
      </c>
      <c r="BP20" s="612"/>
      <c r="BQ20" s="612"/>
      <c r="BR20" s="612"/>
      <c r="BS20" s="613" t="s">
        <v>128</v>
      </c>
      <c r="BT20" s="613"/>
      <c r="BU20" s="613"/>
      <c r="BV20" s="613"/>
      <c r="BW20" s="613"/>
      <c r="BX20" s="613"/>
      <c r="BY20" s="613"/>
      <c r="BZ20" s="613"/>
      <c r="CA20" s="613"/>
      <c r="CB20" s="617"/>
      <c r="CD20" s="606" t="s">
        <v>274</v>
      </c>
      <c r="CE20" s="607"/>
      <c r="CF20" s="607"/>
      <c r="CG20" s="607"/>
      <c r="CH20" s="607"/>
      <c r="CI20" s="607"/>
      <c r="CJ20" s="607"/>
      <c r="CK20" s="607"/>
      <c r="CL20" s="607"/>
      <c r="CM20" s="607"/>
      <c r="CN20" s="607"/>
      <c r="CO20" s="607"/>
      <c r="CP20" s="607"/>
      <c r="CQ20" s="608"/>
      <c r="CR20" s="609">
        <v>82867764</v>
      </c>
      <c r="CS20" s="610"/>
      <c r="CT20" s="610"/>
      <c r="CU20" s="610"/>
      <c r="CV20" s="610"/>
      <c r="CW20" s="610"/>
      <c r="CX20" s="610"/>
      <c r="CY20" s="611"/>
      <c r="CZ20" s="612">
        <v>100</v>
      </c>
      <c r="DA20" s="612"/>
      <c r="DB20" s="612"/>
      <c r="DC20" s="612"/>
      <c r="DD20" s="618">
        <v>13919668</v>
      </c>
      <c r="DE20" s="610"/>
      <c r="DF20" s="610"/>
      <c r="DG20" s="610"/>
      <c r="DH20" s="610"/>
      <c r="DI20" s="610"/>
      <c r="DJ20" s="610"/>
      <c r="DK20" s="610"/>
      <c r="DL20" s="610"/>
      <c r="DM20" s="610"/>
      <c r="DN20" s="610"/>
      <c r="DO20" s="610"/>
      <c r="DP20" s="611"/>
      <c r="DQ20" s="618">
        <v>41425885</v>
      </c>
      <c r="DR20" s="610"/>
      <c r="DS20" s="610"/>
      <c r="DT20" s="610"/>
      <c r="DU20" s="610"/>
      <c r="DV20" s="610"/>
      <c r="DW20" s="610"/>
      <c r="DX20" s="610"/>
      <c r="DY20" s="610"/>
      <c r="DZ20" s="610"/>
      <c r="EA20" s="610"/>
      <c r="EB20" s="610"/>
      <c r="EC20" s="619"/>
    </row>
    <row r="21" spans="2:133" ht="11.25" customHeight="1" x14ac:dyDescent="0.2">
      <c r="B21" s="606" t="s">
        <v>275</v>
      </c>
      <c r="C21" s="607"/>
      <c r="D21" s="607"/>
      <c r="E21" s="607"/>
      <c r="F21" s="607"/>
      <c r="G21" s="607"/>
      <c r="H21" s="607"/>
      <c r="I21" s="607"/>
      <c r="J21" s="607"/>
      <c r="K21" s="607"/>
      <c r="L21" s="607"/>
      <c r="M21" s="607"/>
      <c r="N21" s="607"/>
      <c r="O21" s="607"/>
      <c r="P21" s="607"/>
      <c r="Q21" s="608"/>
      <c r="R21" s="609">
        <v>3091</v>
      </c>
      <c r="S21" s="610"/>
      <c r="T21" s="610"/>
      <c r="U21" s="610"/>
      <c r="V21" s="610"/>
      <c r="W21" s="610"/>
      <c r="X21" s="610"/>
      <c r="Y21" s="611"/>
      <c r="Z21" s="612">
        <v>0</v>
      </c>
      <c r="AA21" s="612"/>
      <c r="AB21" s="612"/>
      <c r="AC21" s="612"/>
      <c r="AD21" s="613">
        <v>3091</v>
      </c>
      <c r="AE21" s="613"/>
      <c r="AF21" s="613"/>
      <c r="AG21" s="613"/>
      <c r="AH21" s="613"/>
      <c r="AI21" s="613"/>
      <c r="AJ21" s="613"/>
      <c r="AK21" s="613"/>
      <c r="AL21" s="614">
        <v>0</v>
      </c>
      <c r="AM21" s="615"/>
      <c r="AN21" s="615"/>
      <c r="AO21" s="616"/>
      <c r="AP21" s="606" t="s">
        <v>276</v>
      </c>
      <c r="AQ21" s="622"/>
      <c r="AR21" s="622"/>
      <c r="AS21" s="622"/>
      <c r="AT21" s="622"/>
      <c r="AU21" s="622"/>
      <c r="AV21" s="622"/>
      <c r="AW21" s="622"/>
      <c r="AX21" s="622"/>
      <c r="AY21" s="622"/>
      <c r="AZ21" s="622"/>
      <c r="BA21" s="622"/>
      <c r="BB21" s="622"/>
      <c r="BC21" s="622"/>
      <c r="BD21" s="622"/>
      <c r="BE21" s="622"/>
      <c r="BF21" s="623"/>
      <c r="BG21" s="609" t="s">
        <v>128</v>
      </c>
      <c r="BH21" s="610"/>
      <c r="BI21" s="610"/>
      <c r="BJ21" s="610"/>
      <c r="BK21" s="610"/>
      <c r="BL21" s="610"/>
      <c r="BM21" s="610"/>
      <c r="BN21" s="611"/>
      <c r="BO21" s="612" t="s">
        <v>128</v>
      </c>
      <c r="BP21" s="612"/>
      <c r="BQ21" s="612"/>
      <c r="BR21" s="612"/>
      <c r="BS21" s="613" t="s">
        <v>128</v>
      </c>
      <c r="BT21" s="613"/>
      <c r="BU21" s="613"/>
      <c r="BV21" s="613"/>
      <c r="BW21" s="613"/>
      <c r="BX21" s="613"/>
      <c r="BY21" s="613"/>
      <c r="BZ21" s="613"/>
      <c r="CA21" s="613"/>
      <c r="CB21" s="617"/>
      <c r="CD21" s="629"/>
      <c r="CE21" s="630"/>
      <c r="CF21" s="630"/>
      <c r="CG21" s="630"/>
      <c r="CH21" s="630"/>
      <c r="CI21" s="630"/>
      <c r="CJ21" s="630"/>
      <c r="CK21" s="630"/>
      <c r="CL21" s="630"/>
      <c r="CM21" s="630"/>
      <c r="CN21" s="630"/>
      <c r="CO21" s="630"/>
      <c r="CP21" s="630"/>
      <c r="CQ21" s="631"/>
      <c r="CR21" s="632"/>
      <c r="CS21" s="625"/>
      <c r="CT21" s="625"/>
      <c r="CU21" s="625"/>
      <c r="CV21" s="625"/>
      <c r="CW21" s="625"/>
      <c r="CX21" s="625"/>
      <c r="CY21" s="633"/>
      <c r="CZ21" s="634"/>
      <c r="DA21" s="634"/>
      <c r="DB21" s="634"/>
      <c r="DC21" s="634"/>
      <c r="DD21" s="624"/>
      <c r="DE21" s="625"/>
      <c r="DF21" s="625"/>
      <c r="DG21" s="625"/>
      <c r="DH21" s="625"/>
      <c r="DI21" s="625"/>
      <c r="DJ21" s="625"/>
      <c r="DK21" s="625"/>
      <c r="DL21" s="625"/>
      <c r="DM21" s="625"/>
      <c r="DN21" s="625"/>
      <c r="DO21" s="625"/>
      <c r="DP21" s="633"/>
      <c r="DQ21" s="624"/>
      <c r="DR21" s="625"/>
      <c r="DS21" s="625"/>
      <c r="DT21" s="625"/>
      <c r="DU21" s="625"/>
      <c r="DV21" s="625"/>
      <c r="DW21" s="625"/>
      <c r="DX21" s="625"/>
      <c r="DY21" s="625"/>
      <c r="DZ21" s="625"/>
      <c r="EA21" s="625"/>
      <c r="EB21" s="625"/>
      <c r="EC21" s="626"/>
    </row>
    <row r="22" spans="2:133" ht="11.25" customHeight="1" x14ac:dyDescent="0.2">
      <c r="B22" s="638" t="s">
        <v>277</v>
      </c>
      <c r="C22" s="639"/>
      <c r="D22" s="639"/>
      <c r="E22" s="639"/>
      <c r="F22" s="639"/>
      <c r="G22" s="639"/>
      <c r="H22" s="639"/>
      <c r="I22" s="639"/>
      <c r="J22" s="639"/>
      <c r="K22" s="639"/>
      <c r="L22" s="639"/>
      <c r="M22" s="639"/>
      <c r="N22" s="639"/>
      <c r="O22" s="639"/>
      <c r="P22" s="639"/>
      <c r="Q22" s="640"/>
      <c r="R22" s="609">
        <v>110824</v>
      </c>
      <c r="S22" s="610"/>
      <c r="T22" s="610"/>
      <c r="U22" s="610"/>
      <c r="V22" s="610"/>
      <c r="W22" s="610"/>
      <c r="X22" s="610"/>
      <c r="Y22" s="611"/>
      <c r="Z22" s="612">
        <v>0.1</v>
      </c>
      <c r="AA22" s="612"/>
      <c r="AB22" s="612"/>
      <c r="AC22" s="612"/>
      <c r="AD22" s="613">
        <v>99273</v>
      </c>
      <c r="AE22" s="613"/>
      <c r="AF22" s="613"/>
      <c r="AG22" s="613"/>
      <c r="AH22" s="613"/>
      <c r="AI22" s="613"/>
      <c r="AJ22" s="613"/>
      <c r="AK22" s="613"/>
      <c r="AL22" s="614">
        <v>0.30000001192092896</v>
      </c>
      <c r="AM22" s="615"/>
      <c r="AN22" s="615"/>
      <c r="AO22" s="616"/>
      <c r="AP22" s="606" t="s">
        <v>278</v>
      </c>
      <c r="AQ22" s="622"/>
      <c r="AR22" s="622"/>
      <c r="AS22" s="622"/>
      <c r="AT22" s="622"/>
      <c r="AU22" s="622"/>
      <c r="AV22" s="622"/>
      <c r="AW22" s="622"/>
      <c r="AX22" s="622"/>
      <c r="AY22" s="622"/>
      <c r="AZ22" s="622"/>
      <c r="BA22" s="622"/>
      <c r="BB22" s="622"/>
      <c r="BC22" s="622"/>
      <c r="BD22" s="622"/>
      <c r="BE22" s="622"/>
      <c r="BF22" s="623"/>
      <c r="BG22" s="609" t="s">
        <v>128</v>
      </c>
      <c r="BH22" s="610"/>
      <c r="BI22" s="610"/>
      <c r="BJ22" s="610"/>
      <c r="BK22" s="610"/>
      <c r="BL22" s="610"/>
      <c r="BM22" s="610"/>
      <c r="BN22" s="611"/>
      <c r="BO22" s="612" t="s">
        <v>128</v>
      </c>
      <c r="BP22" s="612"/>
      <c r="BQ22" s="612"/>
      <c r="BR22" s="612"/>
      <c r="BS22" s="613" t="s">
        <v>128</v>
      </c>
      <c r="BT22" s="613"/>
      <c r="BU22" s="613"/>
      <c r="BV22" s="613"/>
      <c r="BW22" s="613"/>
      <c r="BX22" s="613"/>
      <c r="BY22" s="613"/>
      <c r="BZ22" s="613"/>
      <c r="CA22" s="613"/>
      <c r="CB22" s="617"/>
      <c r="CD22" s="591" t="s">
        <v>279</v>
      </c>
      <c r="CE22" s="592"/>
      <c r="CF22" s="592"/>
      <c r="CG22" s="592"/>
      <c r="CH22" s="592"/>
      <c r="CI22" s="592"/>
      <c r="CJ22" s="592"/>
      <c r="CK22" s="592"/>
      <c r="CL22" s="592"/>
      <c r="CM22" s="592"/>
      <c r="CN22" s="592"/>
      <c r="CO22" s="592"/>
      <c r="CP22" s="592"/>
      <c r="CQ22" s="592"/>
      <c r="CR22" s="592"/>
      <c r="CS22" s="592"/>
      <c r="CT22" s="592"/>
      <c r="CU22" s="592"/>
      <c r="CV22" s="592"/>
      <c r="CW22" s="592"/>
      <c r="CX22" s="592"/>
      <c r="CY22" s="592"/>
      <c r="CZ22" s="592"/>
      <c r="DA22" s="592"/>
      <c r="DB22" s="592"/>
      <c r="DC22" s="592"/>
      <c r="DD22" s="592"/>
      <c r="DE22" s="592"/>
      <c r="DF22" s="592"/>
      <c r="DG22" s="592"/>
      <c r="DH22" s="592"/>
      <c r="DI22" s="592"/>
      <c r="DJ22" s="592"/>
      <c r="DK22" s="592"/>
      <c r="DL22" s="592"/>
      <c r="DM22" s="592"/>
      <c r="DN22" s="592"/>
      <c r="DO22" s="592"/>
      <c r="DP22" s="592"/>
      <c r="DQ22" s="592"/>
      <c r="DR22" s="592"/>
      <c r="DS22" s="592"/>
      <c r="DT22" s="592"/>
      <c r="DU22" s="592"/>
      <c r="DV22" s="592"/>
      <c r="DW22" s="592"/>
      <c r="DX22" s="592"/>
      <c r="DY22" s="592"/>
      <c r="DZ22" s="592"/>
      <c r="EA22" s="592"/>
      <c r="EB22" s="592"/>
      <c r="EC22" s="593"/>
    </row>
    <row r="23" spans="2:133" ht="11.25" customHeight="1" x14ac:dyDescent="0.2">
      <c r="B23" s="606" t="s">
        <v>280</v>
      </c>
      <c r="C23" s="607"/>
      <c r="D23" s="607"/>
      <c r="E23" s="607"/>
      <c r="F23" s="607"/>
      <c r="G23" s="607"/>
      <c r="H23" s="607"/>
      <c r="I23" s="607"/>
      <c r="J23" s="607"/>
      <c r="K23" s="607"/>
      <c r="L23" s="607"/>
      <c r="M23" s="607"/>
      <c r="N23" s="607"/>
      <c r="O23" s="607"/>
      <c r="P23" s="607"/>
      <c r="Q23" s="608"/>
      <c r="R23" s="609">
        <v>2743266</v>
      </c>
      <c r="S23" s="610"/>
      <c r="T23" s="610"/>
      <c r="U23" s="610"/>
      <c r="V23" s="610"/>
      <c r="W23" s="610"/>
      <c r="X23" s="610"/>
      <c r="Y23" s="611"/>
      <c r="Z23" s="612">
        <v>3.2</v>
      </c>
      <c r="AA23" s="612"/>
      <c r="AB23" s="612"/>
      <c r="AC23" s="612"/>
      <c r="AD23" s="613">
        <v>2526861</v>
      </c>
      <c r="AE23" s="613"/>
      <c r="AF23" s="613"/>
      <c r="AG23" s="613"/>
      <c r="AH23" s="613"/>
      <c r="AI23" s="613"/>
      <c r="AJ23" s="613"/>
      <c r="AK23" s="613"/>
      <c r="AL23" s="614">
        <v>6.9</v>
      </c>
      <c r="AM23" s="615"/>
      <c r="AN23" s="615"/>
      <c r="AO23" s="616"/>
      <c r="AP23" s="606" t="s">
        <v>281</v>
      </c>
      <c r="AQ23" s="622"/>
      <c r="AR23" s="622"/>
      <c r="AS23" s="622"/>
      <c r="AT23" s="622"/>
      <c r="AU23" s="622"/>
      <c r="AV23" s="622"/>
      <c r="AW23" s="622"/>
      <c r="AX23" s="622"/>
      <c r="AY23" s="622"/>
      <c r="AZ23" s="622"/>
      <c r="BA23" s="622"/>
      <c r="BB23" s="622"/>
      <c r="BC23" s="622"/>
      <c r="BD23" s="622"/>
      <c r="BE23" s="622"/>
      <c r="BF23" s="623"/>
      <c r="BG23" s="609">
        <v>2420434</v>
      </c>
      <c r="BH23" s="610"/>
      <c r="BI23" s="610"/>
      <c r="BJ23" s="610"/>
      <c r="BK23" s="610"/>
      <c r="BL23" s="610"/>
      <c r="BM23" s="610"/>
      <c r="BN23" s="611"/>
      <c r="BO23" s="612">
        <v>7.8</v>
      </c>
      <c r="BP23" s="612"/>
      <c r="BQ23" s="612"/>
      <c r="BR23" s="612"/>
      <c r="BS23" s="613" t="s">
        <v>128</v>
      </c>
      <c r="BT23" s="613"/>
      <c r="BU23" s="613"/>
      <c r="BV23" s="613"/>
      <c r="BW23" s="613"/>
      <c r="BX23" s="613"/>
      <c r="BY23" s="613"/>
      <c r="BZ23" s="613"/>
      <c r="CA23" s="613"/>
      <c r="CB23" s="617"/>
      <c r="CD23" s="591" t="s">
        <v>221</v>
      </c>
      <c r="CE23" s="592"/>
      <c r="CF23" s="592"/>
      <c r="CG23" s="592"/>
      <c r="CH23" s="592"/>
      <c r="CI23" s="592"/>
      <c r="CJ23" s="592"/>
      <c r="CK23" s="592"/>
      <c r="CL23" s="592"/>
      <c r="CM23" s="592"/>
      <c r="CN23" s="592"/>
      <c r="CO23" s="592"/>
      <c r="CP23" s="592"/>
      <c r="CQ23" s="593"/>
      <c r="CR23" s="591" t="s">
        <v>282</v>
      </c>
      <c r="CS23" s="592"/>
      <c r="CT23" s="592"/>
      <c r="CU23" s="592"/>
      <c r="CV23" s="592"/>
      <c r="CW23" s="592"/>
      <c r="CX23" s="592"/>
      <c r="CY23" s="593"/>
      <c r="CZ23" s="591" t="s">
        <v>283</v>
      </c>
      <c r="DA23" s="592"/>
      <c r="DB23" s="592"/>
      <c r="DC23" s="593"/>
      <c r="DD23" s="591" t="s">
        <v>284</v>
      </c>
      <c r="DE23" s="592"/>
      <c r="DF23" s="592"/>
      <c r="DG23" s="592"/>
      <c r="DH23" s="592"/>
      <c r="DI23" s="592"/>
      <c r="DJ23" s="592"/>
      <c r="DK23" s="593"/>
      <c r="DL23" s="635" t="s">
        <v>285</v>
      </c>
      <c r="DM23" s="636"/>
      <c r="DN23" s="636"/>
      <c r="DO23" s="636"/>
      <c r="DP23" s="636"/>
      <c r="DQ23" s="636"/>
      <c r="DR23" s="636"/>
      <c r="DS23" s="636"/>
      <c r="DT23" s="636"/>
      <c r="DU23" s="636"/>
      <c r="DV23" s="637"/>
      <c r="DW23" s="591" t="s">
        <v>286</v>
      </c>
      <c r="DX23" s="592"/>
      <c r="DY23" s="592"/>
      <c r="DZ23" s="592"/>
      <c r="EA23" s="592"/>
      <c r="EB23" s="592"/>
      <c r="EC23" s="593"/>
    </row>
    <row r="24" spans="2:133" ht="11.25" customHeight="1" x14ac:dyDescent="0.2">
      <c r="B24" s="606" t="s">
        <v>287</v>
      </c>
      <c r="C24" s="607"/>
      <c r="D24" s="607"/>
      <c r="E24" s="607"/>
      <c r="F24" s="607"/>
      <c r="G24" s="607"/>
      <c r="H24" s="607"/>
      <c r="I24" s="607"/>
      <c r="J24" s="607"/>
      <c r="K24" s="607"/>
      <c r="L24" s="607"/>
      <c r="M24" s="607"/>
      <c r="N24" s="607"/>
      <c r="O24" s="607"/>
      <c r="P24" s="607"/>
      <c r="Q24" s="608"/>
      <c r="R24" s="609">
        <v>2526861</v>
      </c>
      <c r="S24" s="610"/>
      <c r="T24" s="610"/>
      <c r="U24" s="610"/>
      <c r="V24" s="610"/>
      <c r="W24" s="610"/>
      <c r="X24" s="610"/>
      <c r="Y24" s="611"/>
      <c r="Z24" s="612">
        <v>2.9</v>
      </c>
      <c r="AA24" s="612"/>
      <c r="AB24" s="612"/>
      <c r="AC24" s="612"/>
      <c r="AD24" s="613">
        <v>2526861</v>
      </c>
      <c r="AE24" s="613"/>
      <c r="AF24" s="613"/>
      <c r="AG24" s="613"/>
      <c r="AH24" s="613"/>
      <c r="AI24" s="613"/>
      <c r="AJ24" s="613"/>
      <c r="AK24" s="613"/>
      <c r="AL24" s="614">
        <v>6.9</v>
      </c>
      <c r="AM24" s="615"/>
      <c r="AN24" s="615"/>
      <c r="AO24" s="616"/>
      <c r="AP24" s="606" t="s">
        <v>288</v>
      </c>
      <c r="AQ24" s="622"/>
      <c r="AR24" s="622"/>
      <c r="AS24" s="622"/>
      <c r="AT24" s="622"/>
      <c r="AU24" s="622"/>
      <c r="AV24" s="622"/>
      <c r="AW24" s="622"/>
      <c r="AX24" s="622"/>
      <c r="AY24" s="622"/>
      <c r="AZ24" s="622"/>
      <c r="BA24" s="622"/>
      <c r="BB24" s="622"/>
      <c r="BC24" s="622"/>
      <c r="BD24" s="622"/>
      <c r="BE24" s="622"/>
      <c r="BF24" s="623"/>
      <c r="BG24" s="609" t="s">
        <v>128</v>
      </c>
      <c r="BH24" s="610"/>
      <c r="BI24" s="610"/>
      <c r="BJ24" s="610"/>
      <c r="BK24" s="610"/>
      <c r="BL24" s="610"/>
      <c r="BM24" s="610"/>
      <c r="BN24" s="611"/>
      <c r="BO24" s="612" t="s">
        <v>128</v>
      </c>
      <c r="BP24" s="612"/>
      <c r="BQ24" s="612"/>
      <c r="BR24" s="612"/>
      <c r="BS24" s="613" t="s">
        <v>128</v>
      </c>
      <c r="BT24" s="613"/>
      <c r="BU24" s="613"/>
      <c r="BV24" s="613"/>
      <c r="BW24" s="613"/>
      <c r="BX24" s="613"/>
      <c r="BY24" s="613"/>
      <c r="BZ24" s="613"/>
      <c r="CA24" s="613"/>
      <c r="CB24" s="617"/>
      <c r="CD24" s="595" t="s">
        <v>289</v>
      </c>
      <c r="CE24" s="596"/>
      <c r="CF24" s="596"/>
      <c r="CG24" s="596"/>
      <c r="CH24" s="596"/>
      <c r="CI24" s="596"/>
      <c r="CJ24" s="596"/>
      <c r="CK24" s="596"/>
      <c r="CL24" s="596"/>
      <c r="CM24" s="596"/>
      <c r="CN24" s="596"/>
      <c r="CO24" s="596"/>
      <c r="CP24" s="596"/>
      <c r="CQ24" s="597"/>
      <c r="CR24" s="598">
        <v>39034396</v>
      </c>
      <c r="CS24" s="599"/>
      <c r="CT24" s="599"/>
      <c r="CU24" s="599"/>
      <c r="CV24" s="599"/>
      <c r="CW24" s="599"/>
      <c r="CX24" s="599"/>
      <c r="CY24" s="600"/>
      <c r="CZ24" s="603">
        <v>47.1</v>
      </c>
      <c r="DA24" s="604"/>
      <c r="DB24" s="604"/>
      <c r="DC24" s="620"/>
      <c r="DD24" s="641">
        <v>18088936</v>
      </c>
      <c r="DE24" s="599"/>
      <c r="DF24" s="599"/>
      <c r="DG24" s="599"/>
      <c r="DH24" s="599"/>
      <c r="DI24" s="599"/>
      <c r="DJ24" s="599"/>
      <c r="DK24" s="600"/>
      <c r="DL24" s="641">
        <v>16418672</v>
      </c>
      <c r="DM24" s="599"/>
      <c r="DN24" s="599"/>
      <c r="DO24" s="599"/>
      <c r="DP24" s="599"/>
      <c r="DQ24" s="599"/>
      <c r="DR24" s="599"/>
      <c r="DS24" s="599"/>
      <c r="DT24" s="599"/>
      <c r="DU24" s="599"/>
      <c r="DV24" s="600"/>
      <c r="DW24" s="603">
        <v>41.9</v>
      </c>
      <c r="DX24" s="604"/>
      <c r="DY24" s="604"/>
      <c r="DZ24" s="604"/>
      <c r="EA24" s="604"/>
      <c r="EB24" s="604"/>
      <c r="EC24" s="605"/>
    </row>
    <row r="25" spans="2:133" ht="11.25" customHeight="1" x14ac:dyDescent="0.2">
      <c r="B25" s="606" t="s">
        <v>290</v>
      </c>
      <c r="C25" s="607"/>
      <c r="D25" s="607"/>
      <c r="E25" s="607"/>
      <c r="F25" s="607"/>
      <c r="G25" s="607"/>
      <c r="H25" s="607"/>
      <c r="I25" s="607"/>
      <c r="J25" s="607"/>
      <c r="K25" s="607"/>
      <c r="L25" s="607"/>
      <c r="M25" s="607"/>
      <c r="N25" s="607"/>
      <c r="O25" s="607"/>
      <c r="P25" s="607"/>
      <c r="Q25" s="608"/>
      <c r="R25" s="609">
        <v>215822</v>
      </c>
      <c r="S25" s="610"/>
      <c r="T25" s="610"/>
      <c r="U25" s="610"/>
      <c r="V25" s="610"/>
      <c r="W25" s="610"/>
      <c r="X25" s="610"/>
      <c r="Y25" s="611"/>
      <c r="Z25" s="612">
        <v>0.2</v>
      </c>
      <c r="AA25" s="612"/>
      <c r="AB25" s="612"/>
      <c r="AC25" s="612"/>
      <c r="AD25" s="613" t="s">
        <v>128</v>
      </c>
      <c r="AE25" s="613"/>
      <c r="AF25" s="613"/>
      <c r="AG25" s="613"/>
      <c r="AH25" s="613"/>
      <c r="AI25" s="613"/>
      <c r="AJ25" s="613"/>
      <c r="AK25" s="613"/>
      <c r="AL25" s="614" t="s">
        <v>128</v>
      </c>
      <c r="AM25" s="615"/>
      <c r="AN25" s="615"/>
      <c r="AO25" s="616"/>
      <c r="AP25" s="606" t="s">
        <v>291</v>
      </c>
      <c r="AQ25" s="622"/>
      <c r="AR25" s="622"/>
      <c r="AS25" s="622"/>
      <c r="AT25" s="622"/>
      <c r="AU25" s="622"/>
      <c r="AV25" s="622"/>
      <c r="AW25" s="622"/>
      <c r="AX25" s="622"/>
      <c r="AY25" s="622"/>
      <c r="AZ25" s="622"/>
      <c r="BA25" s="622"/>
      <c r="BB25" s="622"/>
      <c r="BC25" s="622"/>
      <c r="BD25" s="622"/>
      <c r="BE25" s="622"/>
      <c r="BF25" s="623"/>
      <c r="BG25" s="609" t="s">
        <v>128</v>
      </c>
      <c r="BH25" s="610"/>
      <c r="BI25" s="610"/>
      <c r="BJ25" s="610"/>
      <c r="BK25" s="610"/>
      <c r="BL25" s="610"/>
      <c r="BM25" s="610"/>
      <c r="BN25" s="611"/>
      <c r="BO25" s="612" t="s">
        <v>128</v>
      </c>
      <c r="BP25" s="612"/>
      <c r="BQ25" s="612"/>
      <c r="BR25" s="612"/>
      <c r="BS25" s="613" t="s">
        <v>128</v>
      </c>
      <c r="BT25" s="613"/>
      <c r="BU25" s="613"/>
      <c r="BV25" s="613"/>
      <c r="BW25" s="613"/>
      <c r="BX25" s="613"/>
      <c r="BY25" s="613"/>
      <c r="BZ25" s="613"/>
      <c r="CA25" s="613"/>
      <c r="CB25" s="617"/>
      <c r="CD25" s="606" t="s">
        <v>292</v>
      </c>
      <c r="CE25" s="607"/>
      <c r="CF25" s="607"/>
      <c r="CG25" s="607"/>
      <c r="CH25" s="607"/>
      <c r="CI25" s="607"/>
      <c r="CJ25" s="607"/>
      <c r="CK25" s="607"/>
      <c r="CL25" s="607"/>
      <c r="CM25" s="607"/>
      <c r="CN25" s="607"/>
      <c r="CO25" s="607"/>
      <c r="CP25" s="607"/>
      <c r="CQ25" s="608"/>
      <c r="CR25" s="609">
        <v>10057907</v>
      </c>
      <c r="CS25" s="627"/>
      <c r="CT25" s="627"/>
      <c r="CU25" s="627"/>
      <c r="CV25" s="627"/>
      <c r="CW25" s="627"/>
      <c r="CX25" s="627"/>
      <c r="CY25" s="628"/>
      <c r="CZ25" s="614">
        <v>12.1</v>
      </c>
      <c r="DA25" s="642"/>
      <c r="DB25" s="642"/>
      <c r="DC25" s="644"/>
      <c r="DD25" s="618">
        <v>9392958</v>
      </c>
      <c r="DE25" s="627"/>
      <c r="DF25" s="627"/>
      <c r="DG25" s="627"/>
      <c r="DH25" s="627"/>
      <c r="DI25" s="627"/>
      <c r="DJ25" s="627"/>
      <c r="DK25" s="628"/>
      <c r="DL25" s="618">
        <v>7882302</v>
      </c>
      <c r="DM25" s="627"/>
      <c r="DN25" s="627"/>
      <c r="DO25" s="627"/>
      <c r="DP25" s="627"/>
      <c r="DQ25" s="627"/>
      <c r="DR25" s="627"/>
      <c r="DS25" s="627"/>
      <c r="DT25" s="627"/>
      <c r="DU25" s="627"/>
      <c r="DV25" s="628"/>
      <c r="DW25" s="614">
        <v>20.100000000000001</v>
      </c>
      <c r="DX25" s="642"/>
      <c r="DY25" s="642"/>
      <c r="DZ25" s="642"/>
      <c r="EA25" s="642"/>
      <c r="EB25" s="642"/>
      <c r="EC25" s="643"/>
    </row>
    <row r="26" spans="2:133" ht="11.25" customHeight="1" x14ac:dyDescent="0.2">
      <c r="B26" s="606" t="s">
        <v>293</v>
      </c>
      <c r="C26" s="607"/>
      <c r="D26" s="607"/>
      <c r="E26" s="607"/>
      <c r="F26" s="607"/>
      <c r="G26" s="607"/>
      <c r="H26" s="607"/>
      <c r="I26" s="607"/>
      <c r="J26" s="607"/>
      <c r="K26" s="607"/>
      <c r="L26" s="607"/>
      <c r="M26" s="607"/>
      <c r="N26" s="607"/>
      <c r="O26" s="607"/>
      <c r="P26" s="607"/>
      <c r="Q26" s="608"/>
      <c r="R26" s="609">
        <v>583</v>
      </c>
      <c r="S26" s="610"/>
      <c r="T26" s="610"/>
      <c r="U26" s="610"/>
      <c r="V26" s="610"/>
      <c r="W26" s="610"/>
      <c r="X26" s="610"/>
      <c r="Y26" s="611"/>
      <c r="Z26" s="612">
        <v>0</v>
      </c>
      <c r="AA26" s="612"/>
      <c r="AB26" s="612"/>
      <c r="AC26" s="612"/>
      <c r="AD26" s="613" t="s">
        <v>128</v>
      </c>
      <c r="AE26" s="613"/>
      <c r="AF26" s="613"/>
      <c r="AG26" s="613"/>
      <c r="AH26" s="613"/>
      <c r="AI26" s="613"/>
      <c r="AJ26" s="613"/>
      <c r="AK26" s="613"/>
      <c r="AL26" s="614" t="s">
        <v>128</v>
      </c>
      <c r="AM26" s="615"/>
      <c r="AN26" s="615"/>
      <c r="AO26" s="616"/>
      <c r="AP26" s="606" t="s">
        <v>294</v>
      </c>
      <c r="AQ26" s="622"/>
      <c r="AR26" s="622"/>
      <c r="AS26" s="622"/>
      <c r="AT26" s="622"/>
      <c r="AU26" s="622"/>
      <c r="AV26" s="622"/>
      <c r="AW26" s="622"/>
      <c r="AX26" s="622"/>
      <c r="AY26" s="622"/>
      <c r="AZ26" s="622"/>
      <c r="BA26" s="622"/>
      <c r="BB26" s="622"/>
      <c r="BC26" s="622"/>
      <c r="BD26" s="622"/>
      <c r="BE26" s="622"/>
      <c r="BF26" s="623"/>
      <c r="BG26" s="609" t="s">
        <v>128</v>
      </c>
      <c r="BH26" s="610"/>
      <c r="BI26" s="610"/>
      <c r="BJ26" s="610"/>
      <c r="BK26" s="610"/>
      <c r="BL26" s="610"/>
      <c r="BM26" s="610"/>
      <c r="BN26" s="611"/>
      <c r="BO26" s="612" t="s">
        <v>128</v>
      </c>
      <c r="BP26" s="612"/>
      <c r="BQ26" s="612"/>
      <c r="BR26" s="612"/>
      <c r="BS26" s="613" t="s">
        <v>128</v>
      </c>
      <c r="BT26" s="613"/>
      <c r="BU26" s="613"/>
      <c r="BV26" s="613"/>
      <c r="BW26" s="613"/>
      <c r="BX26" s="613"/>
      <c r="BY26" s="613"/>
      <c r="BZ26" s="613"/>
      <c r="CA26" s="613"/>
      <c r="CB26" s="617"/>
      <c r="CD26" s="606" t="s">
        <v>295</v>
      </c>
      <c r="CE26" s="607"/>
      <c r="CF26" s="607"/>
      <c r="CG26" s="607"/>
      <c r="CH26" s="607"/>
      <c r="CI26" s="607"/>
      <c r="CJ26" s="607"/>
      <c r="CK26" s="607"/>
      <c r="CL26" s="607"/>
      <c r="CM26" s="607"/>
      <c r="CN26" s="607"/>
      <c r="CO26" s="607"/>
      <c r="CP26" s="607"/>
      <c r="CQ26" s="608"/>
      <c r="CR26" s="609">
        <v>6327399</v>
      </c>
      <c r="CS26" s="610"/>
      <c r="CT26" s="610"/>
      <c r="CU26" s="610"/>
      <c r="CV26" s="610"/>
      <c r="CW26" s="610"/>
      <c r="CX26" s="610"/>
      <c r="CY26" s="611"/>
      <c r="CZ26" s="614">
        <v>7.6</v>
      </c>
      <c r="DA26" s="642"/>
      <c r="DB26" s="642"/>
      <c r="DC26" s="644"/>
      <c r="DD26" s="618">
        <v>5803206</v>
      </c>
      <c r="DE26" s="610"/>
      <c r="DF26" s="610"/>
      <c r="DG26" s="610"/>
      <c r="DH26" s="610"/>
      <c r="DI26" s="610"/>
      <c r="DJ26" s="610"/>
      <c r="DK26" s="611"/>
      <c r="DL26" s="618" t="s">
        <v>128</v>
      </c>
      <c r="DM26" s="610"/>
      <c r="DN26" s="610"/>
      <c r="DO26" s="610"/>
      <c r="DP26" s="610"/>
      <c r="DQ26" s="610"/>
      <c r="DR26" s="610"/>
      <c r="DS26" s="610"/>
      <c r="DT26" s="610"/>
      <c r="DU26" s="610"/>
      <c r="DV26" s="611"/>
      <c r="DW26" s="614" t="s">
        <v>128</v>
      </c>
      <c r="DX26" s="642"/>
      <c r="DY26" s="642"/>
      <c r="DZ26" s="642"/>
      <c r="EA26" s="642"/>
      <c r="EB26" s="642"/>
      <c r="EC26" s="643"/>
    </row>
    <row r="27" spans="2:133" ht="11.25" customHeight="1" x14ac:dyDescent="0.2">
      <c r="B27" s="606" t="s">
        <v>296</v>
      </c>
      <c r="C27" s="607"/>
      <c r="D27" s="607"/>
      <c r="E27" s="607"/>
      <c r="F27" s="607"/>
      <c r="G27" s="607"/>
      <c r="H27" s="607"/>
      <c r="I27" s="607"/>
      <c r="J27" s="607"/>
      <c r="K27" s="607"/>
      <c r="L27" s="607"/>
      <c r="M27" s="607"/>
      <c r="N27" s="607"/>
      <c r="O27" s="607"/>
      <c r="P27" s="607"/>
      <c r="Q27" s="608"/>
      <c r="R27" s="609">
        <v>39087978</v>
      </c>
      <c r="S27" s="610"/>
      <c r="T27" s="610"/>
      <c r="U27" s="610"/>
      <c r="V27" s="610"/>
      <c r="W27" s="610"/>
      <c r="X27" s="610"/>
      <c r="Y27" s="611"/>
      <c r="Z27" s="612">
        <v>45</v>
      </c>
      <c r="AA27" s="612"/>
      <c r="AB27" s="612"/>
      <c r="AC27" s="612"/>
      <c r="AD27" s="613">
        <v>36439588</v>
      </c>
      <c r="AE27" s="613"/>
      <c r="AF27" s="613"/>
      <c r="AG27" s="613"/>
      <c r="AH27" s="613"/>
      <c r="AI27" s="613"/>
      <c r="AJ27" s="613"/>
      <c r="AK27" s="613"/>
      <c r="AL27" s="614">
        <v>99.400001525878906</v>
      </c>
      <c r="AM27" s="615"/>
      <c r="AN27" s="615"/>
      <c r="AO27" s="616"/>
      <c r="AP27" s="606" t="s">
        <v>297</v>
      </c>
      <c r="AQ27" s="607"/>
      <c r="AR27" s="607"/>
      <c r="AS27" s="607"/>
      <c r="AT27" s="607"/>
      <c r="AU27" s="607"/>
      <c r="AV27" s="607"/>
      <c r="AW27" s="607"/>
      <c r="AX27" s="607"/>
      <c r="AY27" s="607"/>
      <c r="AZ27" s="607"/>
      <c r="BA27" s="607"/>
      <c r="BB27" s="607"/>
      <c r="BC27" s="607"/>
      <c r="BD27" s="607"/>
      <c r="BE27" s="607"/>
      <c r="BF27" s="608"/>
      <c r="BG27" s="609">
        <v>31007110</v>
      </c>
      <c r="BH27" s="610"/>
      <c r="BI27" s="610"/>
      <c r="BJ27" s="610"/>
      <c r="BK27" s="610"/>
      <c r="BL27" s="610"/>
      <c r="BM27" s="610"/>
      <c r="BN27" s="611"/>
      <c r="BO27" s="612">
        <v>100</v>
      </c>
      <c r="BP27" s="612"/>
      <c r="BQ27" s="612"/>
      <c r="BR27" s="612"/>
      <c r="BS27" s="613">
        <v>108051</v>
      </c>
      <c r="BT27" s="613"/>
      <c r="BU27" s="613"/>
      <c r="BV27" s="613"/>
      <c r="BW27" s="613"/>
      <c r="BX27" s="613"/>
      <c r="BY27" s="613"/>
      <c r="BZ27" s="613"/>
      <c r="CA27" s="613"/>
      <c r="CB27" s="617"/>
      <c r="CD27" s="606" t="s">
        <v>298</v>
      </c>
      <c r="CE27" s="607"/>
      <c r="CF27" s="607"/>
      <c r="CG27" s="607"/>
      <c r="CH27" s="607"/>
      <c r="CI27" s="607"/>
      <c r="CJ27" s="607"/>
      <c r="CK27" s="607"/>
      <c r="CL27" s="607"/>
      <c r="CM27" s="607"/>
      <c r="CN27" s="607"/>
      <c r="CO27" s="607"/>
      <c r="CP27" s="607"/>
      <c r="CQ27" s="608"/>
      <c r="CR27" s="609">
        <v>25059110</v>
      </c>
      <c r="CS27" s="627"/>
      <c r="CT27" s="627"/>
      <c r="CU27" s="627"/>
      <c r="CV27" s="627"/>
      <c r="CW27" s="627"/>
      <c r="CX27" s="627"/>
      <c r="CY27" s="628"/>
      <c r="CZ27" s="614">
        <v>30.2</v>
      </c>
      <c r="DA27" s="642"/>
      <c r="DB27" s="642"/>
      <c r="DC27" s="644"/>
      <c r="DD27" s="618">
        <v>4778599</v>
      </c>
      <c r="DE27" s="627"/>
      <c r="DF27" s="627"/>
      <c r="DG27" s="627"/>
      <c r="DH27" s="627"/>
      <c r="DI27" s="627"/>
      <c r="DJ27" s="627"/>
      <c r="DK27" s="628"/>
      <c r="DL27" s="618">
        <v>4618991</v>
      </c>
      <c r="DM27" s="627"/>
      <c r="DN27" s="627"/>
      <c r="DO27" s="627"/>
      <c r="DP27" s="627"/>
      <c r="DQ27" s="627"/>
      <c r="DR27" s="627"/>
      <c r="DS27" s="627"/>
      <c r="DT27" s="627"/>
      <c r="DU27" s="627"/>
      <c r="DV27" s="628"/>
      <c r="DW27" s="614">
        <v>11.8</v>
      </c>
      <c r="DX27" s="642"/>
      <c r="DY27" s="642"/>
      <c r="DZ27" s="642"/>
      <c r="EA27" s="642"/>
      <c r="EB27" s="642"/>
      <c r="EC27" s="643"/>
    </row>
    <row r="28" spans="2:133" ht="11.25" customHeight="1" x14ac:dyDescent="0.2">
      <c r="B28" s="606" t="s">
        <v>299</v>
      </c>
      <c r="C28" s="607"/>
      <c r="D28" s="607"/>
      <c r="E28" s="607"/>
      <c r="F28" s="607"/>
      <c r="G28" s="607"/>
      <c r="H28" s="607"/>
      <c r="I28" s="607"/>
      <c r="J28" s="607"/>
      <c r="K28" s="607"/>
      <c r="L28" s="607"/>
      <c r="M28" s="607"/>
      <c r="N28" s="607"/>
      <c r="O28" s="607"/>
      <c r="P28" s="607"/>
      <c r="Q28" s="608"/>
      <c r="R28" s="609">
        <v>20773</v>
      </c>
      <c r="S28" s="610"/>
      <c r="T28" s="610"/>
      <c r="U28" s="610"/>
      <c r="V28" s="610"/>
      <c r="W28" s="610"/>
      <c r="X28" s="610"/>
      <c r="Y28" s="611"/>
      <c r="Z28" s="612">
        <v>0</v>
      </c>
      <c r="AA28" s="612"/>
      <c r="AB28" s="612"/>
      <c r="AC28" s="612"/>
      <c r="AD28" s="613">
        <v>20773</v>
      </c>
      <c r="AE28" s="613"/>
      <c r="AF28" s="613"/>
      <c r="AG28" s="613"/>
      <c r="AH28" s="613"/>
      <c r="AI28" s="613"/>
      <c r="AJ28" s="613"/>
      <c r="AK28" s="613"/>
      <c r="AL28" s="614">
        <v>0.1</v>
      </c>
      <c r="AM28" s="615"/>
      <c r="AN28" s="615"/>
      <c r="AO28" s="616"/>
      <c r="AP28" s="606"/>
      <c r="AQ28" s="607"/>
      <c r="AR28" s="607"/>
      <c r="AS28" s="607"/>
      <c r="AT28" s="607"/>
      <c r="AU28" s="607"/>
      <c r="AV28" s="607"/>
      <c r="AW28" s="607"/>
      <c r="AX28" s="607"/>
      <c r="AY28" s="607"/>
      <c r="AZ28" s="607"/>
      <c r="BA28" s="607"/>
      <c r="BB28" s="607"/>
      <c r="BC28" s="607"/>
      <c r="BD28" s="607"/>
      <c r="BE28" s="607"/>
      <c r="BF28" s="608"/>
      <c r="BG28" s="609"/>
      <c r="BH28" s="610"/>
      <c r="BI28" s="610"/>
      <c r="BJ28" s="610"/>
      <c r="BK28" s="610"/>
      <c r="BL28" s="610"/>
      <c r="BM28" s="610"/>
      <c r="BN28" s="611"/>
      <c r="BO28" s="612"/>
      <c r="BP28" s="612"/>
      <c r="BQ28" s="612"/>
      <c r="BR28" s="612"/>
      <c r="BS28" s="618"/>
      <c r="BT28" s="610"/>
      <c r="BU28" s="610"/>
      <c r="BV28" s="610"/>
      <c r="BW28" s="610"/>
      <c r="BX28" s="610"/>
      <c r="BY28" s="610"/>
      <c r="BZ28" s="610"/>
      <c r="CA28" s="610"/>
      <c r="CB28" s="619"/>
      <c r="CD28" s="606" t="s">
        <v>300</v>
      </c>
      <c r="CE28" s="607"/>
      <c r="CF28" s="607"/>
      <c r="CG28" s="607"/>
      <c r="CH28" s="607"/>
      <c r="CI28" s="607"/>
      <c r="CJ28" s="607"/>
      <c r="CK28" s="607"/>
      <c r="CL28" s="607"/>
      <c r="CM28" s="607"/>
      <c r="CN28" s="607"/>
      <c r="CO28" s="607"/>
      <c r="CP28" s="607"/>
      <c r="CQ28" s="608"/>
      <c r="CR28" s="609">
        <v>3917379</v>
      </c>
      <c r="CS28" s="610"/>
      <c r="CT28" s="610"/>
      <c r="CU28" s="610"/>
      <c r="CV28" s="610"/>
      <c r="CW28" s="610"/>
      <c r="CX28" s="610"/>
      <c r="CY28" s="611"/>
      <c r="CZ28" s="614">
        <v>4.7</v>
      </c>
      <c r="DA28" s="642"/>
      <c r="DB28" s="642"/>
      <c r="DC28" s="644"/>
      <c r="DD28" s="618">
        <v>3917379</v>
      </c>
      <c r="DE28" s="610"/>
      <c r="DF28" s="610"/>
      <c r="DG28" s="610"/>
      <c r="DH28" s="610"/>
      <c r="DI28" s="610"/>
      <c r="DJ28" s="610"/>
      <c r="DK28" s="611"/>
      <c r="DL28" s="618">
        <v>3917379</v>
      </c>
      <c r="DM28" s="610"/>
      <c r="DN28" s="610"/>
      <c r="DO28" s="610"/>
      <c r="DP28" s="610"/>
      <c r="DQ28" s="610"/>
      <c r="DR28" s="610"/>
      <c r="DS28" s="610"/>
      <c r="DT28" s="610"/>
      <c r="DU28" s="610"/>
      <c r="DV28" s="611"/>
      <c r="DW28" s="614">
        <v>10</v>
      </c>
      <c r="DX28" s="642"/>
      <c r="DY28" s="642"/>
      <c r="DZ28" s="642"/>
      <c r="EA28" s="642"/>
      <c r="EB28" s="642"/>
      <c r="EC28" s="643"/>
    </row>
    <row r="29" spans="2:133" ht="11.25" customHeight="1" x14ac:dyDescent="0.2">
      <c r="B29" s="606" t="s">
        <v>301</v>
      </c>
      <c r="C29" s="607"/>
      <c r="D29" s="607"/>
      <c r="E29" s="607"/>
      <c r="F29" s="607"/>
      <c r="G29" s="607"/>
      <c r="H29" s="607"/>
      <c r="I29" s="607"/>
      <c r="J29" s="607"/>
      <c r="K29" s="607"/>
      <c r="L29" s="607"/>
      <c r="M29" s="607"/>
      <c r="N29" s="607"/>
      <c r="O29" s="607"/>
      <c r="P29" s="607"/>
      <c r="Q29" s="608"/>
      <c r="R29" s="609">
        <v>1168822</v>
      </c>
      <c r="S29" s="610"/>
      <c r="T29" s="610"/>
      <c r="U29" s="610"/>
      <c r="V29" s="610"/>
      <c r="W29" s="610"/>
      <c r="X29" s="610"/>
      <c r="Y29" s="611"/>
      <c r="Z29" s="612">
        <v>1.3</v>
      </c>
      <c r="AA29" s="612"/>
      <c r="AB29" s="612"/>
      <c r="AC29" s="612"/>
      <c r="AD29" s="613" t="s">
        <v>128</v>
      </c>
      <c r="AE29" s="613"/>
      <c r="AF29" s="613"/>
      <c r="AG29" s="613"/>
      <c r="AH29" s="613"/>
      <c r="AI29" s="613"/>
      <c r="AJ29" s="613"/>
      <c r="AK29" s="613"/>
      <c r="AL29" s="614" t="s">
        <v>128</v>
      </c>
      <c r="AM29" s="615"/>
      <c r="AN29" s="615"/>
      <c r="AO29" s="616"/>
      <c r="AP29" s="629"/>
      <c r="AQ29" s="630"/>
      <c r="AR29" s="630"/>
      <c r="AS29" s="630"/>
      <c r="AT29" s="630"/>
      <c r="AU29" s="630"/>
      <c r="AV29" s="630"/>
      <c r="AW29" s="630"/>
      <c r="AX29" s="630"/>
      <c r="AY29" s="630"/>
      <c r="AZ29" s="630"/>
      <c r="BA29" s="630"/>
      <c r="BB29" s="630"/>
      <c r="BC29" s="630"/>
      <c r="BD29" s="630"/>
      <c r="BE29" s="630"/>
      <c r="BF29" s="631"/>
      <c r="BG29" s="609"/>
      <c r="BH29" s="610"/>
      <c r="BI29" s="610"/>
      <c r="BJ29" s="610"/>
      <c r="BK29" s="610"/>
      <c r="BL29" s="610"/>
      <c r="BM29" s="610"/>
      <c r="BN29" s="611"/>
      <c r="BO29" s="612"/>
      <c r="BP29" s="612"/>
      <c r="BQ29" s="612"/>
      <c r="BR29" s="612"/>
      <c r="BS29" s="613"/>
      <c r="BT29" s="613"/>
      <c r="BU29" s="613"/>
      <c r="BV29" s="613"/>
      <c r="BW29" s="613"/>
      <c r="BX29" s="613"/>
      <c r="BY29" s="613"/>
      <c r="BZ29" s="613"/>
      <c r="CA29" s="613"/>
      <c r="CB29" s="617"/>
      <c r="CD29" s="647" t="s">
        <v>302</v>
      </c>
      <c r="CE29" s="648"/>
      <c r="CF29" s="606" t="s">
        <v>70</v>
      </c>
      <c r="CG29" s="607"/>
      <c r="CH29" s="607"/>
      <c r="CI29" s="607"/>
      <c r="CJ29" s="607"/>
      <c r="CK29" s="607"/>
      <c r="CL29" s="607"/>
      <c r="CM29" s="607"/>
      <c r="CN29" s="607"/>
      <c r="CO29" s="607"/>
      <c r="CP29" s="607"/>
      <c r="CQ29" s="608"/>
      <c r="CR29" s="609">
        <v>3917379</v>
      </c>
      <c r="CS29" s="627"/>
      <c r="CT29" s="627"/>
      <c r="CU29" s="627"/>
      <c r="CV29" s="627"/>
      <c r="CW29" s="627"/>
      <c r="CX29" s="627"/>
      <c r="CY29" s="628"/>
      <c r="CZ29" s="614">
        <v>4.7</v>
      </c>
      <c r="DA29" s="642"/>
      <c r="DB29" s="642"/>
      <c r="DC29" s="644"/>
      <c r="DD29" s="618">
        <v>3917379</v>
      </c>
      <c r="DE29" s="627"/>
      <c r="DF29" s="627"/>
      <c r="DG29" s="627"/>
      <c r="DH29" s="627"/>
      <c r="DI29" s="627"/>
      <c r="DJ29" s="627"/>
      <c r="DK29" s="628"/>
      <c r="DL29" s="618">
        <v>3917379</v>
      </c>
      <c r="DM29" s="627"/>
      <c r="DN29" s="627"/>
      <c r="DO29" s="627"/>
      <c r="DP29" s="627"/>
      <c r="DQ29" s="627"/>
      <c r="DR29" s="627"/>
      <c r="DS29" s="627"/>
      <c r="DT29" s="627"/>
      <c r="DU29" s="627"/>
      <c r="DV29" s="628"/>
      <c r="DW29" s="614">
        <v>10</v>
      </c>
      <c r="DX29" s="642"/>
      <c r="DY29" s="642"/>
      <c r="DZ29" s="642"/>
      <c r="EA29" s="642"/>
      <c r="EB29" s="642"/>
      <c r="EC29" s="643"/>
    </row>
    <row r="30" spans="2:133" ht="11.25" customHeight="1" x14ac:dyDescent="0.2">
      <c r="B30" s="606" t="s">
        <v>303</v>
      </c>
      <c r="C30" s="607"/>
      <c r="D30" s="607"/>
      <c r="E30" s="607"/>
      <c r="F30" s="607"/>
      <c r="G30" s="607"/>
      <c r="H30" s="607"/>
      <c r="I30" s="607"/>
      <c r="J30" s="607"/>
      <c r="K30" s="607"/>
      <c r="L30" s="607"/>
      <c r="M30" s="607"/>
      <c r="N30" s="607"/>
      <c r="O30" s="607"/>
      <c r="P30" s="607"/>
      <c r="Q30" s="608"/>
      <c r="R30" s="609">
        <v>340111</v>
      </c>
      <c r="S30" s="610"/>
      <c r="T30" s="610"/>
      <c r="U30" s="610"/>
      <c r="V30" s="610"/>
      <c r="W30" s="610"/>
      <c r="X30" s="610"/>
      <c r="Y30" s="611"/>
      <c r="Z30" s="612">
        <v>0.4</v>
      </c>
      <c r="AA30" s="612"/>
      <c r="AB30" s="612"/>
      <c r="AC30" s="612"/>
      <c r="AD30" s="613">
        <v>114167</v>
      </c>
      <c r="AE30" s="613"/>
      <c r="AF30" s="613"/>
      <c r="AG30" s="613"/>
      <c r="AH30" s="613"/>
      <c r="AI30" s="613"/>
      <c r="AJ30" s="613"/>
      <c r="AK30" s="613"/>
      <c r="AL30" s="614">
        <v>0.3</v>
      </c>
      <c r="AM30" s="615"/>
      <c r="AN30" s="615"/>
      <c r="AO30" s="616"/>
      <c r="AP30" s="591" t="s">
        <v>221</v>
      </c>
      <c r="AQ30" s="592"/>
      <c r="AR30" s="592"/>
      <c r="AS30" s="592"/>
      <c r="AT30" s="592"/>
      <c r="AU30" s="592"/>
      <c r="AV30" s="592"/>
      <c r="AW30" s="592"/>
      <c r="AX30" s="592"/>
      <c r="AY30" s="592"/>
      <c r="AZ30" s="592"/>
      <c r="BA30" s="592"/>
      <c r="BB30" s="592"/>
      <c r="BC30" s="592"/>
      <c r="BD30" s="592"/>
      <c r="BE30" s="592"/>
      <c r="BF30" s="593"/>
      <c r="BG30" s="591" t="s">
        <v>304</v>
      </c>
      <c r="BH30" s="645"/>
      <c r="BI30" s="645"/>
      <c r="BJ30" s="645"/>
      <c r="BK30" s="645"/>
      <c r="BL30" s="645"/>
      <c r="BM30" s="645"/>
      <c r="BN30" s="645"/>
      <c r="BO30" s="645"/>
      <c r="BP30" s="645"/>
      <c r="BQ30" s="646"/>
      <c r="BR30" s="591" t="s">
        <v>305</v>
      </c>
      <c r="BS30" s="645"/>
      <c r="BT30" s="645"/>
      <c r="BU30" s="645"/>
      <c r="BV30" s="645"/>
      <c r="BW30" s="645"/>
      <c r="BX30" s="645"/>
      <c r="BY30" s="645"/>
      <c r="BZ30" s="645"/>
      <c r="CA30" s="645"/>
      <c r="CB30" s="646"/>
      <c r="CD30" s="649"/>
      <c r="CE30" s="650"/>
      <c r="CF30" s="606" t="s">
        <v>306</v>
      </c>
      <c r="CG30" s="607"/>
      <c r="CH30" s="607"/>
      <c r="CI30" s="607"/>
      <c r="CJ30" s="607"/>
      <c r="CK30" s="607"/>
      <c r="CL30" s="607"/>
      <c r="CM30" s="607"/>
      <c r="CN30" s="607"/>
      <c r="CO30" s="607"/>
      <c r="CP30" s="607"/>
      <c r="CQ30" s="608"/>
      <c r="CR30" s="609">
        <v>3686233</v>
      </c>
      <c r="CS30" s="610"/>
      <c r="CT30" s="610"/>
      <c r="CU30" s="610"/>
      <c r="CV30" s="610"/>
      <c r="CW30" s="610"/>
      <c r="CX30" s="610"/>
      <c r="CY30" s="611"/>
      <c r="CZ30" s="614">
        <v>4.4000000000000004</v>
      </c>
      <c r="DA30" s="642"/>
      <c r="DB30" s="642"/>
      <c r="DC30" s="644"/>
      <c r="DD30" s="618">
        <v>3686233</v>
      </c>
      <c r="DE30" s="610"/>
      <c r="DF30" s="610"/>
      <c r="DG30" s="610"/>
      <c r="DH30" s="610"/>
      <c r="DI30" s="610"/>
      <c r="DJ30" s="610"/>
      <c r="DK30" s="611"/>
      <c r="DL30" s="618">
        <v>3686233</v>
      </c>
      <c r="DM30" s="610"/>
      <c r="DN30" s="610"/>
      <c r="DO30" s="610"/>
      <c r="DP30" s="610"/>
      <c r="DQ30" s="610"/>
      <c r="DR30" s="610"/>
      <c r="DS30" s="610"/>
      <c r="DT30" s="610"/>
      <c r="DU30" s="610"/>
      <c r="DV30" s="611"/>
      <c r="DW30" s="614">
        <v>9.4</v>
      </c>
      <c r="DX30" s="642"/>
      <c r="DY30" s="642"/>
      <c r="DZ30" s="642"/>
      <c r="EA30" s="642"/>
      <c r="EB30" s="642"/>
      <c r="EC30" s="643"/>
    </row>
    <row r="31" spans="2:133" ht="11.25" customHeight="1" x14ac:dyDescent="0.2">
      <c r="B31" s="606" t="s">
        <v>307</v>
      </c>
      <c r="C31" s="607"/>
      <c r="D31" s="607"/>
      <c r="E31" s="607"/>
      <c r="F31" s="607"/>
      <c r="G31" s="607"/>
      <c r="H31" s="607"/>
      <c r="I31" s="607"/>
      <c r="J31" s="607"/>
      <c r="K31" s="607"/>
      <c r="L31" s="607"/>
      <c r="M31" s="607"/>
      <c r="N31" s="607"/>
      <c r="O31" s="607"/>
      <c r="P31" s="607"/>
      <c r="Q31" s="608"/>
      <c r="R31" s="609">
        <v>561046</v>
      </c>
      <c r="S31" s="610"/>
      <c r="T31" s="610"/>
      <c r="U31" s="610"/>
      <c r="V31" s="610"/>
      <c r="W31" s="610"/>
      <c r="X31" s="610"/>
      <c r="Y31" s="611"/>
      <c r="Z31" s="612">
        <v>0.6</v>
      </c>
      <c r="AA31" s="612"/>
      <c r="AB31" s="612"/>
      <c r="AC31" s="612"/>
      <c r="AD31" s="613" t="s">
        <v>128</v>
      </c>
      <c r="AE31" s="613"/>
      <c r="AF31" s="613"/>
      <c r="AG31" s="613"/>
      <c r="AH31" s="613"/>
      <c r="AI31" s="613"/>
      <c r="AJ31" s="613"/>
      <c r="AK31" s="613"/>
      <c r="AL31" s="614" t="s">
        <v>128</v>
      </c>
      <c r="AM31" s="615"/>
      <c r="AN31" s="615"/>
      <c r="AO31" s="616"/>
      <c r="AP31" s="657" t="s">
        <v>308</v>
      </c>
      <c r="AQ31" s="658"/>
      <c r="AR31" s="658"/>
      <c r="AS31" s="658"/>
      <c r="AT31" s="663" t="s">
        <v>309</v>
      </c>
      <c r="AU31" s="347"/>
      <c r="AV31" s="347"/>
      <c r="AW31" s="347"/>
      <c r="AX31" s="595" t="s">
        <v>185</v>
      </c>
      <c r="AY31" s="596"/>
      <c r="AZ31" s="596"/>
      <c r="BA31" s="596"/>
      <c r="BB31" s="596"/>
      <c r="BC31" s="596"/>
      <c r="BD31" s="596"/>
      <c r="BE31" s="596"/>
      <c r="BF31" s="597"/>
      <c r="BG31" s="656">
        <v>99.5</v>
      </c>
      <c r="BH31" s="653"/>
      <c r="BI31" s="653"/>
      <c r="BJ31" s="653"/>
      <c r="BK31" s="653"/>
      <c r="BL31" s="653"/>
      <c r="BM31" s="604">
        <v>98.9</v>
      </c>
      <c r="BN31" s="653"/>
      <c r="BO31" s="653"/>
      <c r="BP31" s="653"/>
      <c r="BQ31" s="654"/>
      <c r="BR31" s="656">
        <v>98.9</v>
      </c>
      <c r="BS31" s="653"/>
      <c r="BT31" s="653"/>
      <c r="BU31" s="653"/>
      <c r="BV31" s="653"/>
      <c r="BW31" s="653"/>
      <c r="BX31" s="604">
        <v>98.2</v>
      </c>
      <c r="BY31" s="653"/>
      <c r="BZ31" s="653"/>
      <c r="CA31" s="653"/>
      <c r="CB31" s="654"/>
      <c r="CD31" s="649"/>
      <c r="CE31" s="650"/>
      <c r="CF31" s="606" t="s">
        <v>310</v>
      </c>
      <c r="CG31" s="607"/>
      <c r="CH31" s="607"/>
      <c r="CI31" s="607"/>
      <c r="CJ31" s="607"/>
      <c r="CK31" s="607"/>
      <c r="CL31" s="607"/>
      <c r="CM31" s="607"/>
      <c r="CN31" s="607"/>
      <c r="CO31" s="607"/>
      <c r="CP31" s="607"/>
      <c r="CQ31" s="608"/>
      <c r="CR31" s="609">
        <v>231146</v>
      </c>
      <c r="CS31" s="627"/>
      <c r="CT31" s="627"/>
      <c r="CU31" s="627"/>
      <c r="CV31" s="627"/>
      <c r="CW31" s="627"/>
      <c r="CX31" s="627"/>
      <c r="CY31" s="628"/>
      <c r="CZ31" s="614">
        <v>0.3</v>
      </c>
      <c r="DA31" s="642"/>
      <c r="DB31" s="642"/>
      <c r="DC31" s="644"/>
      <c r="DD31" s="618">
        <v>231146</v>
      </c>
      <c r="DE31" s="627"/>
      <c r="DF31" s="627"/>
      <c r="DG31" s="627"/>
      <c r="DH31" s="627"/>
      <c r="DI31" s="627"/>
      <c r="DJ31" s="627"/>
      <c r="DK31" s="628"/>
      <c r="DL31" s="618">
        <v>231146</v>
      </c>
      <c r="DM31" s="627"/>
      <c r="DN31" s="627"/>
      <c r="DO31" s="627"/>
      <c r="DP31" s="627"/>
      <c r="DQ31" s="627"/>
      <c r="DR31" s="627"/>
      <c r="DS31" s="627"/>
      <c r="DT31" s="627"/>
      <c r="DU31" s="627"/>
      <c r="DV31" s="628"/>
      <c r="DW31" s="614">
        <v>0.6</v>
      </c>
      <c r="DX31" s="642"/>
      <c r="DY31" s="642"/>
      <c r="DZ31" s="642"/>
      <c r="EA31" s="642"/>
      <c r="EB31" s="642"/>
      <c r="EC31" s="643"/>
    </row>
    <row r="32" spans="2:133" ht="11.25" customHeight="1" x14ac:dyDescent="0.2">
      <c r="B32" s="606" t="s">
        <v>311</v>
      </c>
      <c r="C32" s="607"/>
      <c r="D32" s="607"/>
      <c r="E32" s="607"/>
      <c r="F32" s="607"/>
      <c r="G32" s="607"/>
      <c r="H32" s="607"/>
      <c r="I32" s="607"/>
      <c r="J32" s="607"/>
      <c r="K32" s="607"/>
      <c r="L32" s="607"/>
      <c r="M32" s="607"/>
      <c r="N32" s="607"/>
      <c r="O32" s="607"/>
      <c r="P32" s="607"/>
      <c r="Q32" s="608"/>
      <c r="R32" s="609">
        <v>23376663</v>
      </c>
      <c r="S32" s="610"/>
      <c r="T32" s="610"/>
      <c r="U32" s="610"/>
      <c r="V32" s="610"/>
      <c r="W32" s="610"/>
      <c r="X32" s="610"/>
      <c r="Y32" s="611"/>
      <c r="Z32" s="612">
        <v>26.9</v>
      </c>
      <c r="AA32" s="612"/>
      <c r="AB32" s="612"/>
      <c r="AC32" s="612"/>
      <c r="AD32" s="613" t="s">
        <v>128</v>
      </c>
      <c r="AE32" s="613"/>
      <c r="AF32" s="613"/>
      <c r="AG32" s="613"/>
      <c r="AH32" s="613"/>
      <c r="AI32" s="613"/>
      <c r="AJ32" s="613"/>
      <c r="AK32" s="613"/>
      <c r="AL32" s="614" t="s">
        <v>128</v>
      </c>
      <c r="AM32" s="615"/>
      <c r="AN32" s="615"/>
      <c r="AO32" s="616"/>
      <c r="AP32" s="659"/>
      <c r="AQ32" s="660"/>
      <c r="AR32" s="660"/>
      <c r="AS32" s="660"/>
      <c r="AT32" s="664"/>
      <c r="AU32" s="205" t="s">
        <v>312</v>
      </c>
      <c r="AX32" s="606" t="s">
        <v>313</v>
      </c>
      <c r="AY32" s="607"/>
      <c r="AZ32" s="607"/>
      <c r="BA32" s="607"/>
      <c r="BB32" s="607"/>
      <c r="BC32" s="607"/>
      <c r="BD32" s="607"/>
      <c r="BE32" s="607"/>
      <c r="BF32" s="608"/>
      <c r="BG32" s="666">
        <v>99.4</v>
      </c>
      <c r="BH32" s="627"/>
      <c r="BI32" s="627"/>
      <c r="BJ32" s="627"/>
      <c r="BK32" s="627"/>
      <c r="BL32" s="627"/>
      <c r="BM32" s="615">
        <v>98.5</v>
      </c>
      <c r="BN32" s="627"/>
      <c r="BO32" s="627"/>
      <c r="BP32" s="627"/>
      <c r="BQ32" s="655"/>
      <c r="BR32" s="666">
        <v>99.2</v>
      </c>
      <c r="BS32" s="627"/>
      <c r="BT32" s="627"/>
      <c r="BU32" s="627"/>
      <c r="BV32" s="627"/>
      <c r="BW32" s="627"/>
      <c r="BX32" s="615">
        <v>98.2</v>
      </c>
      <c r="BY32" s="627"/>
      <c r="BZ32" s="627"/>
      <c r="CA32" s="627"/>
      <c r="CB32" s="655"/>
      <c r="CD32" s="651"/>
      <c r="CE32" s="652"/>
      <c r="CF32" s="606" t="s">
        <v>314</v>
      </c>
      <c r="CG32" s="607"/>
      <c r="CH32" s="607"/>
      <c r="CI32" s="607"/>
      <c r="CJ32" s="607"/>
      <c r="CK32" s="607"/>
      <c r="CL32" s="607"/>
      <c r="CM32" s="607"/>
      <c r="CN32" s="607"/>
      <c r="CO32" s="607"/>
      <c r="CP32" s="607"/>
      <c r="CQ32" s="608"/>
      <c r="CR32" s="609" t="s">
        <v>128</v>
      </c>
      <c r="CS32" s="610"/>
      <c r="CT32" s="610"/>
      <c r="CU32" s="610"/>
      <c r="CV32" s="610"/>
      <c r="CW32" s="610"/>
      <c r="CX32" s="610"/>
      <c r="CY32" s="611"/>
      <c r="CZ32" s="614" t="s">
        <v>128</v>
      </c>
      <c r="DA32" s="642"/>
      <c r="DB32" s="642"/>
      <c r="DC32" s="644"/>
      <c r="DD32" s="618" t="s">
        <v>128</v>
      </c>
      <c r="DE32" s="610"/>
      <c r="DF32" s="610"/>
      <c r="DG32" s="610"/>
      <c r="DH32" s="610"/>
      <c r="DI32" s="610"/>
      <c r="DJ32" s="610"/>
      <c r="DK32" s="611"/>
      <c r="DL32" s="618" t="s">
        <v>128</v>
      </c>
      <c r="DM32" s="610"/>
      <c r="DN32" s="610"/>
      <c r="DO32" s="610"/>
      <c r="DP32" s="610"/>
      <c r="DQ32" s="610"/>
      <c r="DR32" s="610"/>
      <c r="DS32" s="610"/>
      <c r="DT32" s="610"/>
      <c r="DU32" s="610"/>
      <c r="DV32" s="611"/>
      <c r="DW32" s="614" t="s">
        <v>128</v>
      </c>
      <c r="DX32" s="642"/>
      <c r="DY32" s="642"/>
      <c r="DZ32" s="642"/>
      <c r="EA32" s="642"/>
      <c r="EB32" s="642"/>
      <c r="EC32" s="643"/>
    </row>
    <row r="33" spans="2:133" ht="11.25" customHeight="1" x14ac:dyDescent="0.2">
      <c r="B33" s="638" t="s">
        <v>315</v>
      </c>
      <c r="C33" s="639"/>
      <c r="D33" s="639"/>
      <c r="E33" s="639"/>
      <c r="F33" s="639"/>
      <c r="G33" s="639"/>
      <c r="H33" s="639"/>
      <c r="I33" s="639"/>
      <c r="J33" s="639"/>
      <c r="K33" s="639"/>
      <c r="L33" s="639"/>
      <c r="M33" s="639"/>
      <c r="N33" s="639"/>
      <c r="O33" s="639"/>
      <c r="P33" s="639"/>
      <c r="Q33" s="640"/>
      <c r="R33" s="609" t="s">
        <v>128</v>
      </c>
      <c r="S33" s="610"/>
      <c r="T33" s="610"/>
      <c r="U33" s="610"/>
      <c r="V33" s="610"/>
      <c r="W33" s="610"/>
      <c r="X33" s="610"/>
      <c r="Y33" s="611"/>
      <c r="Z33" s="612" t="s">
        <v>128</v>
      </c>
      <c r="AA33" s="612"/>
      <c r="AB33" s="612"/>
      <c r="AC33" s="612"/>
      <c r="AD33" s="613" t="s">
        <v>128</v>
      </c>
      <c r="AE33" s="613"/>
      <c r="AF33" s="613"/>
      <c r="AG33" s="613"/>
      <c r="AH33" s="613"/>
      <c r="AI33" s="613"/>
      <c r="AJ33" s="613"/>
      <c r="AK33" s="613"/>
      <c r="AL33" s="614" t="s">
        <v>128</v>
      </c>
      <c r="AM33" s="615"/>
      <c r="AN33" s="615"/>
      <c r="AO33" s="616"/>
      <c r="AP33" s="661"/>
      <c r="AQ33" s="662"/>
      <c r="AR33" s="662"/>
      <c r="AS33" s="662"/>
      <c r="AT33" s="665"/>
      <c r="AU33" s="343"/>
      <c r="AV33" s="343"/>
      <c r="AW33" s="343"/>
      <c r="AX33" s="629" t="s">
        <v>316</v>
      </c>
      <c r="AY33" s="630"/>
      <c r="AZ33" s="630"/>
      <c r="BA33" s="630"/>
      <c r="BB33" s="630"/>
      <c r="BC33" s="630"/>
      <c r="BD33" s="630"/>
      <c r="BE33" s="630"/>
      <c r="BF33" s="631"/>
      <c r="BG33" s="667">
        <v>99.6</v>
      </c>
      <c r="BH33" s="668"/>
      <c r="BI33" s="668"/>
      <c r="BJ33" s="668"/>
      <c r="BK33" s="668"/>
      <c r="BL33" s="668"/>
      <c r="BM33" s="669">
        <v>99.3</v>
      </c>
      <c r="BN33" s="668"/>
      <c r="BO33" s="668"/>
      <c r="BP33" s="668"/>
      <c r="BQ33" s="670"/>
      <c r="BR33" s="667">
        <v>98.4</v>
      </c>
      <c r="BS33" s="668"/>
      <c r="BT33" s="668"/>
      <c r="BU33" s="668"/>
      <c r="BV33" s="668"/>
      <c r="BW33" s="668"/>
      <c r="BX33" s="669">
        <v>98</v>
      </c>
      <c r="BY33" s="668"/>
      <c r="BZ33" s="668"/>
      <c r="CA33" s="668"/>
      <c r="CB33" s="670"/>
      <c r="CD33" s="606" t="s">
        <v>317</v>
      </c>
      <c r="CE33" s="607"/>
      <c r="CF33" s="607"/>
      <c r="CG33" s="607"/>
      <c r="CH33" s="607"/>
      <c r="CI33" s="607"/>
      <c r="CJ33" s="607"/>
      <c r="CK33" s="607"/>
      <c r="CL33" s="607"/>
      <c r="CM33" s="607"/>
      <c r="CN33" s="607"/>
      <c r="CO33" s="607"/>
      <c r="CP33" s="607"/>
      <c r="CQ33" s="608"/>
      <c r="CR33" s="609">
        <v>29913700</v>
      </c>
      <c r="CS33" s="627"/>
      <c r="CT33" s="627"/>
      <c r="CU33" s="627"/>
      <c r="CV33" s="627"/>
      <c r="CW33" s="627"/>
      <c r="CX33" s="627"/>
      <c r="CY33" s="628"/>
      <c r="CZ33" s="614">
        <v>36.1</v>
      </c>
      <c r="DA33" s="642"/>
      <c r="DB33" s="642"/>
      <c r="DC33" s="644"/>
      <c r="DD33" s="618">
        <v>21488956</v>
      </c>
      <c r="DE33" s="627"/>
      <c r="DF33" s="627"/>
      <c r="DG33" s="627"/>
      <c r="DH33" s="627"/>
      <c r="DI33" s="627"/>
      <c r="DJ33" s="627"/>
      <c r="DK33" s="628"/>
      <c r="DL33" s="618">
        <v>15421147</v>
      </c>
      <c r="DM33" s="627"/>
      <c r="DN33" s="627"/>
      <c r="DO33" s="627"/>
      <c r="DP33" s="627"/>
      <c r="DQ33" s="627"/>
      <c r="DR33" s="627"/>
      <c r="DS33" s="627"/>
      <c r="DT33" s="627"/>
      <c r="DU33" s="627"/>
      <c r="DV33" s="628"/>
      <c r="DW33" s="614">
        <v>39.299999999999997</v>
      </c>
      <c r="DX33" s="642"/>
      <c r="DY33" s="642"/>
      <c r="DZ33" s="642"/>
      <c r="EA33" s="642"/>
      <c r="EB33" s="642"/>
      <c r="EC33" s="643"/>
    </row>
    <row r="34" spans="2:133" ht="11.25" customHeight="1" x14ac:dyDescent="0.2">
      <c r="B34" s="606" t="s">
        <v>318</v>
      </c>
      <c r="C34" s="607"/>
      <c r="D34" s="607"/>
      <c r="E34" s="607"/>
      <c r="F34" s="607"/>
      <c r="G34" s="607"/>
      <c r="H34" s="607"/>
      <c r="I34" s="607"/>
      <c r="J34" s="607"/>
      <c r="K34" s="607"/>
      <c r="L34" s="607"/>
      <c r="M34" s="607"/>
      <c r="N34" s="607"/>
      <c r="O34" s="607"/>
      <c r="P34" s="607"/>
      <c r="Q34" s="608"/>
      <c r="R34" s="609">
        <v>5667337</v>
      </c>
      <c r="S34" s="610"/>
      <c r="T34" s="610"/>
      <c r="U34" s="610"/>
      <c r="V34" s="610"/>
      <c r="W34" s="610"/>
      <c r="X34" s="610"/>
      <c r="Y34" s="611"/>
      <c r="Z34" s="612">
        <v>6.5</v>
      </c>
      <c r="AA34" s="612"/>
      <c r="AB34" s="612"/>
      <c r="AC34" s="612"/>
      <c r="AD34" s="613" t="s">
        <v>128</v>
      </c>
      <c r="AE34" s="613"/>
      <c r="AF34" s="613"/>
      <c r="AG34" s="613"/>
      <c r="AH34" s="613"/>
      <c r="AI34" s="613"/>
      <c r="AJ34" s="613"/>
      <c r="AK34" s="613"/>
      <c r="AL34" s="614" t="s">
        <v>128</v>
      </c>
      <c r="AM34" s="615"/>
      <c r="AN34" s="615"/>
      <c r="AO34" s="616"/>
      <c r="AP34" s="209"/>
      <c r="AQ34" s="210"/>
      <c r="AS34" s="347"/>
      <c r="AT34" s="347"/>
      <c r="AU34" s="347"/>
      <c r="AV34" s="347"/>
      <c r="AW34" s="347"/>
      <c r="AX34" s="347"/>
      <c r="AY34" s="347"/>
      <c r="AZ34" s="347"/>
      <c r="BA34" s="347"/>
      <c r="BB34" s="347"/>
      <c r="BC34" s="347"/>
      <c r="BD34" s="347"/>
      <c r="BE34" s="347"/>
      <c r="BF34" s="347"/>
      <c r="BG34" s="210"/>
      <c r="BH34" s="210"/>
      <c r="BI34" s="210"/>
      <c r="BJ34" s="210"/>
      <c r="BK34" s="210"/>
      <c r="BL34" s="210"/>
      <c r="BM34" s="210"/>
      <c r="BN34" s="210"/>
      <c r="BO34" s="210"/>
      <c r="BP34" s="210"/>
      <c r="BQ34" s="210"/>
      <c r="BR34" s="210"/>
      <c r="BS34" s="210"/>
      <c r="BT34" s="210"/>
      <c r="BU34" s="210"/>
      <c r="BV34" s="210"/>
      <c r="BW34" s="210"/>
      <c r="BX34" s="210"/>
      <c r="BY34" s="210"/>
      <c r="BZ34" s="210"/>
      <c r="CA34" s="210"/>
      <c r="CB34" s="210"/>
      <c r="CD34" s="606" t="s">
        <v>319</v>
      </c>
      <c r="CE34" s="607"/>
      <c r="CF34" s="607"/>
      <c r="CG34" s="607"/>
      <c r="CH34" s="607"/>
      <c r="CI34" s="607"/>
      <c r="CJ34" s="607"/>
      <c r="CK34" s="607"/>
      <c r="CL34" s="607"/>
      <c r="CM34" s="607"/>
      <c r="CN34" s="607"/>
      <c r="CO34" s="607"/>
      <c r="CP34" s="607"/>
      <c r="CQ34" s="608"/>
      <c r="CR34" s="609">
        <v>14496878</v>
      </c>
      <c r="CS34" s="610"/>
      <c r="CT34" s="610"/>
      <c r="CU34" s="610"/>
      <c r="CV34" s="610"/>
      <c r="CW34" s="610"/>
      <c r="CX34" s="610"/>
      <c r="CY34" s="611"/>
      <c r="CZ34" s="614">
        <v>17.5</v>
      </c>
      <c r="DA34" s="642"/>
      <c r="DB34" s="642"/>
      <c r="DC34" s="644"/>
      <c r="DD34" s="618">
        <v>9507361</v>
      </c>
      <c r="DE34" s="610"/>
      <c r="DF34" s="610"/>
      <c r="DG34" s="610"/>
      <c r="DH34" s="610"/>
      <c r="DI34" s="610"/>
      <c r="DJ34" s="610"/>
      <c r="DK34" s="611"/>
      <c r="DL34" s="618">
        <v>7939494</v>
      </c>
      <c r="DM34" s="610"/>
      <c r="DN34" s="610"/>
      <c r="DO34" s="610"/>
      <c r="DP34" s="610"/>
      <c r="DQ34" s="610"/>
      <c r="DR34" s="610"/>
      <c r="DS34" s="610"/>
      <c r="DT34" s="610"/>
      <c r="DU34" s="610"/>
      <c r="DV34" s="611"/>
      <c r="DW34" s="614">
        <v>20.2</v>
      </c>
      <c r="DX34" s="642"/>
      <c r="DY34" s="642"/>
      <c r="DZ34" s="642"/>
      <c r="EA34" s="642"/>
      <c r="EB34" s="642"/>
      <c r="EC34" s="643"/>
    </row>
    <row r="35" spans="2:133" ht="11.25" customHeight="1" x14ac:dyDescent="0.2">
      <c r="B35" s="606" t="s">
        <v>320</v>
      </c>
      <c r="C35" s="607"/>
      <c r="D35" s="607"/>
      <c r="E35" s="607"/>
      <c r="F35" s="607"/>
      <c r="G35" s="607"/>
      <c r="H35" s="607"/>
      <c r="I35" s="607"/>
      <c r="J35" s="607"/>
      <c r="K35" s="607"/>
      <c r="L35" s="607"/>
      <c r="M35" s="607"/>
      <c r="N35" s="607"/>
      <c r="O35" s="607"/>
      <c r="P35" s="607"/>
      <c r="Q35" s="608"/>
      <c r="R35" s="609">
        <v>244870</v>
      </c>
      <c r="S35" s="610"/>
      <c r="T35" s="610"/>
      <c r="U35" s="610"/>
      <c r="V35" s="610"/>
      <c r="W35" s="610"/>
      <c r="X35" s="610"/>
      <c r="Y35" s="611"/>
      <c r="Z35" s="612">
        <v>0.3</v>
      </c>
      <c r="AA35" s="612"/>
      <c r="AB35" s="612"/>
      <c r="AC35" s="612"/>
      <c r="AD35" s="613">
        <v>71372</v>
      </c>
      <c r="AE35" s="613"/>
      <c r="AF35" s="613"/>
      <c r="AG35" s="613"/>
      <c r="AH35" s="613"/>
      <c r="AI35" s="613"/>
      <c r="AJ35" s="613"/>
      <c r="AK35" s="613"/>
      <c r="AL35" s="614">
        <v>0.2</v>
      </c>
      <c r="AM35" s="615"/>
      <c r="AN35" s="615"/>
      <c r="AO35" s="616"/>
      <c r="AP35" s="211"/>
      <c r="AQ35" s="591" t="s">
        <v>321</v>
      </c>
      <c r="AR35" s="592"/>
      <c r="AS35" s="592"/>
      <c r="AT35" s="592"/>
      <c r="AU35" s="592"/>
      <c r="AV35" s="592"/>
      <c r="AW35" s="592"/>
      <c r="AX35" s="592"/>
      <c r="AY35" s="592"/>
      <c r="AZ35" s="592"/>
      <c r="BA35" s="592"/>
      <c r="BB35" s="592"/>
      <c r="BC35" s="592"/>
      <c r="BD35" s="592"/>
      <c r="BE35" s="592"/>
      <c r="BF35" s="593"/>
      <c r="BG35" s="591" t="s">
        <v>322</v>
      </c>
      <c r="BH35" s="592"/>
      <c r="BI35" s="592"/>
      <c r="BJ35" s="592"/>
      <c r="BK35" s="592"/>
      <c r="BL35" s="592"/>
      <c r="BM35" s="592"/>
      <c r="BN35" s="592"/>
      <c r="BO35" s="592"/>
      <c r="BP35" s="592"/>
      <c r="BQ35" s="592"/>
      <c r="BR35" s="592"/>
      <c r="BS35" s="592"/>
      <c r="BT35" s="592"/>
      <c r="BU35" s="592"/>
      <c r="BV35" s="592"/>
      <c r="BW35" s="592"/>
      <c r="BX35" s="592"/>
      <c r="BY35" s="592"/>
      <c r="BZ35" s="592"/>
      <c r="CA35" s="592"/>
      <c r="CB35" s="593"/>
      <c r="CD35" s="606" t="s">
        <v>323</v>
      </c>
      <c r="CE35" s="607"/>
      <c r="CF35" s="607"/>
      <c r="CG35" s="607"/>
      <c r="CH35" s="607"/>
      <c r="CI35" s="607"/>
      <c r="CJ35" s="607"/>
      <c r="CK35" s="607"/>
      <c r="CL35" s="607"/>
      <c r="CM35" s="607"/>
      <c r="CN35" s="607"/>
      <c r="CO35" s="607"/>
      <c r="CP35" s="607"/>
      <c r="CQ35" s="608"/>
      <c r="CR35" s="609">
        <v>467306</v>
      </c>
      <c r="CS35" s="627"/>
      <c r="CT35" s="627"/>
      <c r="CU35" s="627"/>
      <c r="CV35" s="627"/>
      <c r="CW35" s="627"/>
      <c r="CX35" s="627"/>
      <c r="CY35" s="628"/>
      <c r="CZ35" s="614">
        <v>0.6</v>
      </c>
      <c r="DA35" s="642"/>
      <c r="DB35" s="642"/>
      <c r="DC35" s="644"/>
      <c r="DD35" s="618">
        <v>426086</v>
      </c>
      <c r="DE35" s="627"/>
      <c r="DF35" s="627"/>
      <c r="DG35" s="627"/>
      <c r="DH35" s="627"/>
      <c r="DI35" s="627"/>
      <c r="DJ35" s="627"/>
      <c r="DK35" s="628"/>
      <c r="DL35" s="618">
        <v>418454</v>
      </c>
      <c r="DM35" s="627"/>
      <c r="DN35" s="627"/>
      <c r="DO35" s="627"/>
      <c r="DP35" s="627"/>
      <c r="DQ35" s="627"/>
      <c r="DR35" s="627"/>
      <c r="DS35" s="627"/>
      <c r="DT35" s="627"/>
      <c r="DU35" s="627"/>
      <c r="DV35" s="628"/>
      <c r="DW35" s="614">
        <v>1.1000000000000001</v>
      </c>
      <c r="DX35" s="642"/>
      <c r="DY35" s="642"/>
      <c r="DZ35" s="642"/>
      <c r="EA35" s="642"/>
      <c r="EB35" s="642"/>
      <c r="EC35" s="643"/>
    </row>
    <row r="36" spans="2:133" ht="11.25" customHeight="1" x14ac:dyDescent="0.2">
      <c r="B36" s="606" t="s">
        <v>324</v>
      </c>
      <c r="C36" s="607"/>
      <c r="D36" s="607"/>
      <c r="E36" s="607"/>
      <c r="F36" s="607"/>
      <c r="G36" s="607"/>
      <c r="H36" s="607"/>
      <c r="I36" s="607"/>
      <c r="J36" s="607"/>
      <c r="K36" s="607"/>
      <c r="L36" s="607"/>
      <c r="M36" s="607"/>
      <c r="N36" s="607"/>
      <c r="O36" s="607"/>
      <c r="P36" s="607"/>
      <c r="Q36" s="608"/>
      <c r="R36" s="609">
        <v>52264</v>
      </c>
      <c r="S36" s="610"/>
      <c r="T36" s="610"/>
      <c r="U36" s="610"/>
      <c r="V36" s="610"/>
      <c r="W36" s="610"/>
      <c r="X36" s="610"/>
      <c r="Y36" s="611"/>
      <c r="Z36" s="612">
        <v>0.1</v>
      </c>
      <c r="AA36" s="612"/>
      <c r="AB36" s="612"/>
      <c r="AC36" s="612"/>
      <c r="AD36" s="613" t="s">
        <v>128</v>
      </c>
      <c r="AE36" s="613"/>
      <c r="AF36" s="613"/>
      <c r="AG36" s="613"/>
      <c r="AH36" s="613"/>
      <c r="AI36" s="613"/>
      <c r="AJ36" s="613"/>
      <c r="AK36" s="613"/>
      <c r="AL36" s="614" t="s">
        <v>128</v>
      </c>
      <c r="AM36" s="615"/>
      <c r="AN36" s="615"/>
      <c r="AO36" s="616"/>
      <c r="AP36" s="211"/>
      <c r="AQ36" s="671" t="s">
        <v>325</v>
      </c>
      <c r="AR36" s="672"/>
      <c r="AS36" s="672"/>
      <c r="AT36" s="672"/>
      <c r="AU36" s="672"/>
      <c r="AV36" s="672"/>
      <c r="AW36" s="672"/>
      <c r="AX36" s="672"/>
      <c r="AY36" s="673"/>
      <c r="AZ36" s="598">
        <v>5925524</v>
      </c>
      <c r="BA36" s="599"/>
      <c r="BB36" s="599"/>
      <c r="BC36" s="599"/>
      <c r="BD36" s="599"/>
      <c r="BE36" s="599"/>
      <c r="BF36" s="674"/>
      <c r="BG36" s="595" t="s">
        <v>326</v>
      </c>
      <c r="BH36" s="596"/>
      <c r="BI36" s="596"/>
      <c r="BJ36" s="596"/>
      <c r="BK36" s="596"/>
      <c r="BL36" s="596"/>
      <c r="BM36" s="596"/>
      <c r="BN36" s="596"/>
      <c r="BO36" s="596"/>
      <c r="BP36" s="596"/>
      <c r="BQ36" s="596"/>
      <c r="BR36" s="596"/>
      <c r="BS36" s="596"/>
      <c r="BT36" s="596"/>
      <c r="BU36" s="597"/>
      <c r="BV36" s="598">
        <v>178521</v>
      </c>
      <c r="BW36" s="599"/>
      <c r="BX36" s="599"/>
      <c r="BY36" s="599"/>
      <c r="BZ36" s="599"/>
      <c r="CA36" s="599"/>
      <c r="CB36" s="674"/>
      <c r="CD36" s="606" t="s">
        <v>327</v>
      </c>
      <c r="CE36" s="607"/>
      <c r="CF36" s="607"/>
      <c r="CG36" s="607"/>
      <c r="CH36" s="607"/>
      <c r="CI36" s="607"/>
      <c r="CJ36" s="607"/>
      <c r="CK36" s="607"/>
      <c r="CL36" s="607"/>
      <c r="CM36" s="607"/>
      <c r="CN36" s="607"/>
      <c r="CO36" s="607"/>
      <c r="CP36" s="607"/>
      <c r="CQ36" s="608"/>
      <c r="CR36" s="609">
        <v>6121603</v>
      </c>
      <c r="CS36" s="610"/>
      <c r="CT36" s="610"/>
      <c r="CU36" s="610"/>
      <c r="CV36" s="610"/>
      <c r="CW36" s="610"/>
      <c r="CX36" s="610"/>
      <c r="CY36" s="611"/>
      <c r="CZ36" s="614">
        <v>7.4</v>
      </c>
      <c r="DA36" s="642"/>
      <c r="DB36" s="642"/>
      <c r="DC36" s="644"/>
      <c r="DD36" s="618">
        <v>4024016</v>
      </c>
      <c r="DE36" s="610"/>
      <c r="DF36" s="610"/>
      <c r="DG36" s="610"/>
      <c r="DH36" s="610"/>
      <c r="DI36" s="610"/>
      <c r="DJ36" s="610"/>
      <c r="DK36" s="611"/>
      <c r="DL36" s="618">
        <v>2780101</v>
      </c>
      <c r="DM36" s="610"/>
      <c r="DN36" s="610"/>
      <c r="DO36" s="610"/>
      <c r="DP36" s="610"/>
      <c r="DQ36" s="610"/>
      <c r="DR36" s="610"/>
      <c r="DS36" s="610"/>
      <c r="DT36" s="610"/>
      <c r="DU36" s="610"/>
      <c r="DV36" s="611"/>
      <c r="DW36" s="614">
        <v>7.1</v>
      </c>
      <c r="DX36" s="642"/>
      <c r="DY36" s="642"/>
      <c r="DZ36" s="642"/>
      <c r="EA36" s="642"/>
      <c r="EB36" s="642"/>
      <c r="EC36" s="643"/>
    </row>
    <row r="37" spans="2:133" ht="11.25" customHeight="1" x14ac:dyDescent="0.2">
      <c r="B37" s="606" t="s">
        <v>328</v>
      </c>
      <c r="C37" s="607"/>
      <c r="D37" s="607"/>
      <c r="E37" s="607"/>
      <c r="F37" s="607"/>
      <c r="G37" s="607"/>
      <c r="H37" s="607"/>
      <c r="I37" s="607"/>
      <c r="J37" s="607"/>
      <c r="K37" s="607"/>
      <c r="L37" s="607"/>
      <c r="M37" s="607"/>
      <c r="N37" s="607"/>
      <c r="O37" s="607"/>
      <c r="P37" s="607"/>
      <c r="Q37" s="608"/>
      <c r="R37" s="609">
        <v>1304938</v>
      </c>
      <c r="S37" s="610"/>
      <c r="T37" s="610"/>
      <c r="U37" s="610"/>
      <c r="V37" s="610"/>
      <c r="W37" s="610"/>
      <c r="X37" s="610"/>
      <c r="Y37" s="611"/>
      <c r="Z37" s="612">
        <v>1.5</v>
      </c>
      <c r="AA37" s="612"/>
      <c r="AB37" s="612"/>
      <c r="AC37" s="612"/>
      <c r="AD37" s="613" t="s">
        <v>128</v>
      </c>
      <c r="AE37" s="613"/>
      <c r="AF37" s="613"/>
      <c r="AG37" s="613"/>
      <c r="AH37" s="613"/>
      <c r="AI37" s="613"/>
      <c r="AJ37" s="613"/>
      <c r="AK37" s="613"/>
      <c r="AL37" s="614" t="s">
        <v>128</v>
      </c>
      <c r="AM37" s="615"/>
      <c r="AN37" s="615"/>
      <c r="AO37" s="616"/>
      <c r="AQ37" s="675" t="s">
        <v>329</v>
      </c>
      <c r="AR37" s="676"/>
      <c r="AS37" s="676"/>
      <c r="AT37" s="676"/>
      <c r="AU37" s="676"/>
      <c r="AV37" s="676"/>
      <c r="AW37" s="676"/>
      <c r="AX37" s="676"/>
      <c r="AY37" s="677"/>
      <c r="AZ37" s="609">
        <v>500650</v>
      </c>
      <c r="BA37" s="610"/>
      <c r="BB37" s="610"/>
      <c r="BC37" s="610"/>
      <c r="BD37" s="627"/>
      <c r="BE37" s="627"/>
      <c r="BF37" s="655"/>
      <c r="BG37" s="606" t="s">
        <v>330</v>
      </c>
      <c r="BH37" s="607"/>
      <c r="BI37" s="607"/>
      <c r="BJ37" s="607"/>
      <c r="BK37" s="607"/>
      <c r="BL37" s="607"/>
      <c r="BM37" s="607"/>
      <c r="BN37" s="607"/>
      <c r="BO37" s="607"/>
      <c r="BP37" s="607"/>
      <c r="BQ37" s="607"/>
      <c r="BR37" s="607"/>
      <c r="BS37" s="607"/>
      <c r="BT37" s="607"/>
      <c r="BU37" s="608"/>
      <c r="BV37" s="609">
        <v>-216307</v>
      </c>
      <c r="BW37" s="610"/>
      <c r="BX37" s="610"/>
      <c r="BY37" s="610"/>
      <c r="BZ37" s="610"/>
      <c r="CA37" s="610"/>
      <c r="CB37" s="619"/>
      <c r="CD37" s="606" t="s">
        <v>331</v>
      </c>
      <c r="CE37" s="607"/>
      <c r="CF37" s="607"/>
      <c r="CG37" s="607"/>
      <c r="CH37" s="607"/>
      <c r="CI37" s="607"/>
      <c r="CJ37" s="607"/>
      <c r="CK37" s="607"/>
      <c r="CL37" s="607"/>
      <c r="CM37" s="607"/>
      <c r="CN37" s="607"/>
      <c r="CO37" s="607"/>
      <c r="CP37" s="607"/>
      <c r="CQ37" s="608"/>
      <c r="CR37" s="609">
        <v>177949</v>
      </c>
      <c r="CS37" s="627"/>
      <c r="CT37" s="627"/>
      <c r="CU37" s="627"/>
      <c r="CV37" s="627"/>
      <c r="CW37" s="627"/>
      <c r="CX37" s="627"/>
      <c r="CY37" s="628"/>
      <c r="CZ37" s="614">
        <v>0.2</v>
      </c>
      <c r="DA37" s="642"/>
      <c r="DB37" s="642"/>
      <c r="DC37" s="644"/>
      <c r="DD37" s="618">
        <v>177949</v>
      </c>
      <c r="DE37" s="627"/>
      <c r="DF37" s="627"/>
      <c r="DG37" s="627"/>
      <c r="DH37" s="627"/>
      <c r="DI37" s="627"/>
      <c r="DJ37" s="627"/>
      <c r="DK37" s="628"/>
      <c r="DL37" s="618">
        <v>177451</v>
      </c>
      <c r="DM37" s="627"/>
      <c r="DN37" s="627"/>
      <c r="DO37" s="627"/>
      <c r="DP37" s="627"/>
      <c r="DQ37" s="627"/>
      <c r="DR37" s="627"/>
      <c r="DS37" s="627"/>
      <c r="DT37" s="627"/>
      <c r="DU37" s="627"/>
      <c r="DV37" s="628"/>
      <c r="DW37" s="614">
        <v>0.5</v>
      </c>
      <c r="DX37" s="642"/>
      <c r="DY37" s="642"/>
      <c r="DZ37" s="642"/>
      <c r="EA37" s="642"/>
      <c r="EB37" s="642"/>
      <c r="EC37" s="643"/>
    </row>
    <row r="38" spans="2:133" ht="11.25" customHeight="1" x14ac:dyDescent="0.2">
      <c r="B38" s="606" t="s">
        <v>332</v>
      </c>
      <c r="C38" s="607"/>
      <c r="D38" s="607"/>
      <c r="E38" s="607"/>
      <c r="F38" s="607"/>
      <c r="G38" s="607"/>
      <c r="H38" s="607"/>
      <c r="I38" s="607"/>
      <c r="J38" s="607"/>
      <c r="K38" s="607"/>
      <c r="L38" s="607"/>
      <c r="M38" s="607"/>
      <c r="N38" s="607"/>
      <c r="O38" s="607"/>
      <c r="P38" s="607"/>
      <c r="Q38" s="608"/>
      <c r="R38" s="609">
        <v>3517798</v>
      </c>
      <c r="S38" s="610"/>
      <c r="T38" s="610"/>
      <c r="U38" s="610"/>
      <c r="V38" s="610"/>
      <c r="W38" s="610"/>
      <c r="X38" s="610"/>
      <c r="Y38" s="611"/>
      <c r="Z38" s="612">
        <v>4.0999999999999996</v>
      </c>
      <c r="AA38" s="612"/>
      <c r="AB38" s="612"/>
      <c r="AC38" s="612"/>
      <c r="AD38" s="613" t="s">
        <v>128</v>
      </c>
      <c r="AE38" s="613"/>
      <c r="AF38" s="613"/>
      <c r="AG38" s="613"/>
      <c r="AH38" s="613"/>
      <c r="AI38" s="613"/>
      <c r="AJ38" s="613"/>
      <c r="AK38" s="613"/>
      <c r="AL38" s="614" t="s">
        <v>128</v>
      </c>
      <c r="AM38" s="615"/>
      <c r="AN38" s="615"/>
      <c r="AO38" s="616"/>
      <c r="AQ38" s="675" t="s">
        <v>333</v>
      </c>
      <c r="AR38" s="676"/>
      <c r="AS38" s="676"/>
      <c r="AT38" s="676"/>
      <c r="AU38" s="676"/>
      <c r="AV38" s="676"/>
      <c r="AW38" s="676"/>
      <c r="AX38" s="676"/>
      <c r="AY38" s="677"/>
      <c r="AZ38" s="609">
        <v>189618</v>
      </c>
      <c r="BA38" s="610"/>
      <c r="BB38" s="610"/>
      <c r="BC38" s="610"/>
      <c r="BD38" s="627"/>
      <c r="BE38" s="627"/>
      <c r="BF38" s="655"/>
      <c r="BG38" s="606" t="s">
        <v>334</v>
      </c>
      <c r="BH38" s="607"/>
      <c r="BI38" s="607"/>
      <c r="BJ38" s="607"/>
      <c r="BK38" s="607"/>
      <c r="BL38" s="607"/>
      <c r="BM38" s="607"/>
      <c r="BN38" s="607"/>
      <c r="BO38" s="607"/>
      <c r="BP38" s="607"/>
      <c r="BQ38" s="607"/>
      <c r="BR38" s="607"/>
      <c r="BS38" s="607"/>
      <c r="BT38" s="607"/>
      <c r="BU38" s="608"/>
      <c r="BV38" s="609">
        <v>21820</v>
      </c>
      <c r="BW38" s="610"/>
      <c r="BX38" s="610"/>
      <c r="BY38" s="610"/>
      <c r="BZ38" s="610"/>
      <c r="CA38" s="610"/>
      <c r="CB38" s="619"/>
      <c r="CD38" s="606" t="s">
        <v>335</v>
      </c>
      <c r="CE38" s="607"/>
      <c r="CF38" s="607"/>
      <c r="CG38" s="607"/>
      <c r="CH38" s="607"/>
      <c r="CI38" s="607"/>
      <c r="CJ38" s="607"/>
      <c r="CK38" s="607"/>
      <c r="CL38" s="607"/>
      <c r="CM38" s="607"/>
      <c r="CN38" s="607"/>
      <c r="CO38" s="607"/>
      <c r="CP38" s="607"/>
      <c r="CQ38" s="608"/>
      <c r="CR38" s="609">
        <v>5415029</v>
      </c>
      <c r="CS38" s="610"/>
      <c r="CT38" s="610"/>
      <c r="CU38" s="610"/>
      <c r="CV38" s="610"/>
      <c r="CW38" s="610"/>
      <c r="CX38" s="610"/>
      <c r="CY38" s="611"/>
      <c r="CZ38" s="614">
        <v>6.5</v>
      </c>
      <c r="DA38" s="642"/>
      <c r="DB38" s="642"/>
      <c r="DC38" s="644"/>
      <c r="DD38" s="618">
        <v>4638819</v>
      </c>
      <c r="DE38" s="610"/>
      <c r="DF38" s="610"/>
      <c r="DG38" s="610"/>
      <c r="DH38" s="610"/>
      <c r="DI38" s="610"/>
      <c r="DJ38" s="610"/>
      <c r="DK38" s="611"/>
      <c r="DL38" s="618">
        <v>4269862</v>
      </c>
      <c r="DM38" s="610"/>
      <c r="DN38" s="610"/>
      <c r="DO38" s="610"/>
      <c r="DP38" s="610"/>
      <c r="DQ38" s="610"/>
      <c r="DR38" s="610"/>
      <c r="DS38" s="610"/>
      <c r="DT38" s="610"/>
      <c r="DU38" s="610"/>
      <c r="DV38" s="611"/>
      <c r="DW38" s="614">
        <v>10.9</v>
      </c>
      <c r="DX38" s="642"/>
      <c r="DY38" s="642"/>
      <c r="DZ38" s="642"/>
      <c r="EA38" s="642"/>
      <c r="EB38" s="642"/>
      <c r="EC38" s="643"/>
    </row>
    <row r="39" spans="2:133" ht="11.25" customHeight="1" x14ac:dyDescent="0.2">
      <c r="B39" s="606" t="s">
        <v>336</v>
      </c>
      <c r="C39" s="607"/>
      <c r="D39" s="607"/>
      <c r="E39" s="607"/>
      <c r="F39" s="607"/>
      <c r="G39" s="607"/>
      <c r="H39" s="607"/>
      <c r="I39" s="607"/>
      <c r="J39" s="607"/>
      <c r="K39" s="607"/>
      <c r="L39" s="607"/>
      <c r="M39" s="607"/>
      <c r="N39" s="607"/>
      <c r="O39" s="607"/>
      <c r="P39" s="607"/>
      <c r="Q39" s="608"/>
      <c r="R39" s="609">
        <v>2293349</v>
      </c>
      <c r="S39" s="610"/>
      <c r="T39" s="610"/>
      <c r="U39" s="610"/>
      <c r="V39" s="610"/>
      <c r="W39" s="610"/>
      <c r="X39" s="610"/>
      <c r="Y39" s="611"/>
      <c r="Z39" s="612">
        <v>2.6</v>
      </c>
      <c r="AA39" s="612"/>
      <c r="AB39" s="612"/>
      <c r="AC39" s="612"/>
      <c r="AD39" s="613">
        <v>7267</v>
      </c>
      <c r="AE39" s="613"/>
      <c r="AF39" s="613"/>
      <c r="AG39" s="613"/>
      <c r="AH39" s="613"/>
      <c r="AI39" s="613"/>
      <c r="AJ39" s="613"/>
      <c r="AK39" s="613"/>
      <c r="AL39" s="614">
        <v>0</v>
      </c>
      <c r="AM39" s="615"/>
      <c r="AN39" s="615"/>
      <c r="AO39" s="616"/>
      <c r="AQ39" s="675" t="s">
        <v>337</v>
      </c>
      <c r="AR39" s="676"/>
      <c r="AS39" s="676"/>
      <c r="AT39" s="676"/>
      <c r="AU39" s="676"/>
      <c r="AV39" s="676"/>
      <c r="AW39" s="676"/>
      <c r="AX39" s="676"/>
      <c r="AY39" s="677"/>
      <c r="AZ39" s="609">
        <v>9845</v>
      </c>
      <c r="BA39" s="610"/>
      <c r="BB39" s="610"/>
      <c r="BC39" s="610"/>
      <c r="BD39" s="627"/>
      <c r="BE39" s="627"/>
      <c r="BF39" s="655"/>
      <c r="BG39" s="606" t="s">
        <v>338</v>
      </c>
      <c r="BH39" s="607"/>
      <c r="BI39" s="607"/>
      <c r="BJ39" s="607"/>
      <c r="BK39" s="607"/>
      <c r="BL39" s="607"/>
      <c r="BM39" s="607"/>
      <c r="BN39" s="607"/>
      <c r="BO39" s="607"/>
      <c r="BP39" s="607"/>
      <c r="BQ39" s="607"/>
      <c r="BR39" s="607"/>
      <c r="BS39" s="607"/>
      <c r="BT39" s="607"/>
      <c r="BU39" s="608"/>
      <c r="BV39" s="609">
        <v>32242</v>
      </c>
      <c r="BW39" s="610"/>
      <c r="BX39" s="610"/>
      <c r="BY39" s="610"/>
      <c r="BZ39" s="610"/>
      <c r="CA39" s="610"/>
      <c r="CB39" s="619"/>
      <c r="CD39" s="606" t="s">
        <v>339</v>
      </c>
      <c r="CE39" s="607"/>
      <c r="CF39" s="607"/>
      <c r="CG39" s="607"/>
      <c r="CH39" s="607"/>
      <c r="CI39" s="607"/>
      <c r="CJ39" s="607"/>
      <c r="CK39" s="607"/>
      <c r="CL39" s="607"/>
      <c r="CM39" s="607"/>
      <c r="CN39" s="607"/>
      <c r="CO39" s="607"/>
      <c r="CP39" s="607"/>
      <c r="CQ39" s="608"/>
      <c r="CR39" s="609">
        <v>2924065</v>
      </c>
      <c r="CS39" s="627"/>
      <c r="CT39" s="627"/>
      <c r="CU39" s="627"/>
      <c r="CV39" s="627"/>
      <c r="CW39" s="627"/>
      <c r="CX39" s="627"/>
      <c r="CY39" s="628"/>
      <c r="CZ39" s="614">
        <v>3.5</v>
      </c>
      <c r="DA39" s="642"/>
      <c r="DB39" s="642"/>
      <c r="DC39" s="644"/>
      <c r="DD39" s="618">
        <v>2879438</v>
      </c>
      <c r="DE39" s="627"/>
      <c r="DF39" s="627"/>
      <c r="DG39" s="627"/>
      <c r="DH39" s="627"/>
      <c r="DI39" s="627"/>
      <c r="DJ39" s="627"/>
      <c r="DK39" s="628"/>
      <c r="DL39" s="618" t="s">
        <v>128</v>
      </c>
      <c r="DM39" s="627"/>
      <c r="DN39" s="627"/>
      <c r="DO39" s="627"/>
      <c r="DP39" s="627"/>
      <c r="DQ39" s="627"/>
      <c r="DR39" s="627"/>
      <c r="DS39" s="627"/>
      <c r="DT39" s="627"/>
      <c r="DU39" s="627"/>
      <c r="DV39" s="628"/>
      <c r="DW39" s="614" t="s">
        <v>128</v>
      </c>
      <c r="DX39" s="642"/>
      <c r="DY39" s="642"/>
      <c r="DZ39" s="642"/>
      <c r="EA39" s="642"/>
      <c r="EB39" s="642"/>
      <c r="EC39" s="643"/>
    </row>
    <row r="40" spans="2:133" ht="11.25" customHeight="1" x14ac:dyDescent="0.2">
      <c r="B40" s="606" t="s">
        <v>340</v>
      </c>
      <c r="C40" s="607"/>
      <c r="D40" s="607"/>
      <c r="E40" s="607"/>
      <c r="F40" s="607"/>
      <c r="G40" s="607"/>
      <c r="H40" s="607"/>
      <c r="I40" s="607"/>
      <c r="J40" s="607"/>
      <c r="K40" s="607"/>
      <c r="L40" s="607"/>
      <c r="M40" s="607"/>
      <c r="N40" s="607"/>
      <c r="O40" s="607"/>
      <c r="P40" s="607"/>
      <c r="Q40" s="608"/>
      <c r="R40" s="609">
        <v>9139300</v>
      </c>
      <c r="S40" s="610"/>
      <c r="T40" s="610"/>
      <c r="U40" s="610"/>
      <c r="V40" s="610"/>
      <c r="W40" s="610"/>
      <c r="X40" s="610"/>
      <c r="Y40" s="611"/>
      <c r="Z40" s="612">
        <v>10.5</v>
      </c>
      <c r="AA40" s="612"/>
      <c r="AB40" s="612"/>
      <c r="AC40" s="612"/>
      <c r="AD40" s="613" t="s">
        <v>128</v>
      </c>
      <c r="AE40" s="613"/>
      <c r="AF40" s="613"/>
      <c r="AG40" s="613"/>
      <c r="AH40" s="613"/>
      <c r="AI40" s="613"/>
      <c r="AJ40" s="613"/>
      <c r="AK40" s="613"/>
      <c r="AL40" s="614" t="s">
        <v>128</v>
      </c>
      <c r="AM40" s="615"/>
      <c r="AN40" s="615"/>
      <c r="AO40" s="616"/>
      <c r="AQ40" s="675" t="s">
        <v>341</v>
      </c>
      <c r="AR40" s="676"/>
      <c r="AS40" s="676"/>
      <c r="AT40" s="676"/>
      <c r="AU40" s="676"/>
      <c r="AV40" s="676"/>
      <c r="AW40" s="676"/>
      <c r="AX40" s="676"/>
      <c r="AY40" s="677"/>
      <c r="AZ40" s="609" t="s">
        <v>128</v>
      </c>
      <c r="BA40" s="610"/>
      <c r="BB40" s="610"/>
      <c r="BC40" s="610"/>
      <c r="BD40" s="627"/>
      <c r="BE40" s="627"/>
      <c r="BF40" s="655"/>
      <c r="BG40" s="659" t="s">
        <v>342</v>
      </c>
      <c r="BH40" s="660"/>
      <c r="BI40" s="660"/>
      <c r="BJ40" s="660"/>
      <c r="BK40" s="660"/>
      <c r="BL40" s="345"/>
      <c r="BM40" s="607" t="s">
        <v>343</v>
      </c>
      <c r="BN40" s="607"/>
      <c r="BO40" s="607"/>
      <c r="BP40" s="607"/>
      <c r="BQ40" s="607"/>
      <c r="BR40" s="607"/>
      <c r="BS40" s="607"/>
      <c r="BT40" s="607"/>
      <c r="BU40" s="608"/>
      <c r="BV40" s="609">
        <v>104</v>
      </c>
      <c r="BW40" s="610"/>
      <c r="BX40" s="610"/>
      <c r="BY40" s="610"/>
      <c r="BZ40" s="610"/>
      <c r="CA40" s="610"/>
      <c r="CB40" s="619"/>
      <c r="CD40" s="606" t="s">
        <v>344</v>
      </c>
      <c r="CE40" s="607"/>
      <c r="CF40" s="607"/>
      <c r="CG40" s="607"/>
      <c r="CH40" s="607"/>
      <c r="CI40" s="607"/>
      <c r="CJ40" s="607"/>
      <c r="CK40" s="607"/>
      <c r="CL40" s="607"/>
      <c r="CM40" s="607"/>
      <c r="CN40" s="607"/>
      <c r="CO40" s="607"/>
      <c r="CP40" s="607"/>
      <c r="CQ40" s="608"/>
      <c r="CR40" s="609">
        <v>488819</v>
      </c>
      <c r="CS40" s="610"/>
      <c r="CT40" s="610"/>
      <c r="CU40" s="610"/>
      <c r="CV40" s="610"/>
      <c r="CW40" s="610"/>
      <c r="CX40" s="610"/>
      <c r="CY40" s="611"/>
      <c r="CZ40" s="614">
        <v>0.6</v>
      </c>
      <c r="DA40" s="642"/>
      <c r="DB40" s="642"/>
      <c r="DC40" s="644"/>
      <c r="DD40" s="618">
        <v>13236</v>
      </c>
      <c r="DE40" s="610"/>
      <c r="DF40" s="610"/>
      <c r="DG40" s="610"/>
      <c r="DH40" s="610"/>
      <c r="DI40" s="610"/>
      <c r="DJ40" s="610"/>
      <c r="DK40" s="611"/>
      <c r="DL40" s="618">
        <v>13236</v>
      </c>
      <c r="DM40" s="610"/>
      <c r="DN40" s="610"/>
      <c r="DO40" s="610"/>
      <c r="DP40" s="610"/>
      <c r="DQ40" s="610"/>
      <c r="DR40" s="610"/>
      <c r="DS40" s="610"/>
      <c r="DT40" s="610"/>
      <c r="DU40" s="610"/>
      <c r="DV40" s="611"/>
      <c r="DW40" s="614">
        <v>0</v>
      </c>
      <c r="DX40" s="642"/>
      <c r="DY40" s="642"/>
      <c r="DZ40" s="642"/>
      <c r="EA40" s="642"/>
      <c r="EB40" s="642"/>
      <c r="EC40" s="643"/>
    </row>
    <row r="41" spans="2:133" ht="11.25" customHeight="1" x14ac:dyDescent="0.2">
      <c r="B41" s="606" t="s">
        <v>345</v>
      </c>
      <c r="C41" s="607"/>
      <c r="D41" s="607"/>
      <c r="E41" s="607"/>
      <c r="F41" s="607"/>
      <c r="G41" s="607"/>
      <c r="H41" s="607"/>
      <c r="I41" s="607"/>
      <c r="J41" s="607"/>
      <c r="K41" s="607"/>
      <c r="L41" s="607"/>
      <c r="M41" s="607"/>
      <c r="N41" s="607"/>
      <c r="O41" s="607"/>
      <c r="P41" s="607"/>
      <c r="Q41" s="608"/>
      <c r="R41" s="609" t="s">
        <v>128</v>
      </c>
      <c r="S41" s="610"/>
      <c r="T41" s="610"/>
      <c r="U41" s="610"/>
      <c r="V41" s="610"/>
      <c r="W41" s="610"/>
      <c r="X41" s="610"/>
      <c r="Y41" s="611"/>
      <c r="Z41" s="612" t="s">
        <v>128</v>
      </c>
      <c r="AA41" s="612"/>
      <c r="AB41" s="612"/>
      <c r="AC41" s="612"/>
      <c r="AD41" s="613" t="s">
        <v>128</v>
      </c>
      <c r="AE41" s="613"/>
      <c r="AF41" s="613"/>
      <c r="AG41" s="613"/>
      <c r="AH41" s="613"/>
      <c r="AI41" s="613"/>
      <c r="AJ41" s="613"/>
      <c r="AK41" s="613"/>
      <c r="AL41" s="614" t="s">
        <v>128</v>
      </c>
      <c r="AM41" s="615"/>
      <c r="AN41" s="615"/>
      <c r="AO41" s="616"/>
      <c r="AQ41" s="675" t="s">
        <v>346</v>
      </c>
      <c r="AR41" s="676"/>
      <c r="AS41" s="676"/>
      <c r="AT41" s="676"/>
      <c r="AU41" s="676"/>
      <c r="AV41" s="676"/>
      <c r="AW41" s="676"/>
      <c r="AX41" s="676"/>
      <c r="AY41" s="677"/>
      <c r="AZ41" s="609">
        <v>1334843</v>
      </c>
      <c r="BA41" s="610"/>
      <c r="BB41" s="610"/>
      <c r="BC41" s="610"/>
      <c r="BD41" s="627"/>
      <c r="BE41" s="627"/>
      <c r="BF41" s="655"/>
      <c r="BG41" s="659"/>
      <c r="BH41" s="660"/>
      <c r="BI41" s="660"/>
      <c r="BJ41" s="660"/>
      <c r="BK41" s="660"/>
      <c r="BL41" s="345"/>
      <c r="BM41" s="607" t="s">
        <v>347</v>
      </c>
      <c r="BN41" s="607"/>
      <c r="BO41" s="607"/>
      <c r="BP41" s="607"/>
      <c r="BQ41" s="607"/>
      <c r="BR41" s="607"/>
      <c r="BS41" s="607"/>
      <c r="BT41" s="607"/>
      <c r="BU41" s="608"/>
      <c r="BV41" s="609" t="s">
        <v>128</v>
      </c>
      <c r="BW41" s="610"/>
      <c r="BX41" s="610"/>
      <c r="BY41" s="610"/>
      <c r="BZ41" s="610"/>
      <c r="CA41" s="610"/>
      <c r="CB41" s="619"/>
      <c r="CD41" s="606" t="s">
        <v>348</v>
      </c>
      <c r="CE41" s="607"/>
      <c r="CF41" s="607"/>
      <c r="CG41" s="607"/>
      <c r="CH41" s="607"/>
      <c r="CI41" s="607"/>
      <c r="CJ41" s="607"/>
      <c r="CK41" s="607"/>
      <c r="CL41" s="607"/>
      <c r="CM41" s="607"/>
      <c r="CN41" s="607"/>
      <c r="CO41" s="607"/>
      <c r="CP41" s="607"/>
      <c r="CQ41" s="608"/>
      <c r="CR41" s="609" t="s">
        <v>128</v>
      </c>
      <c r="CS41" s="627"/>
      <c r="CT41" s="627"/>
      <c r="CU41" s="627"/>
      <c r="CV41" s="627"/>
      <c r="CW41" s="627"/>
      <c r="CX41" s="627"/>
      <c r="CY41" s="628"/>
      <c r="CZ41" s="614" t="s">
        <v>128</v>
      </c>
      <c r="DA41" s="642"/>
      <c r="DB41" s="642"/>
      <c r="DC41" s="644"/>
      <c r="DD41" s="618" t="s">
        <v>128</v>
      </c>
      <c r="DE41" s="627"/>
      <c r="DF41" s="627"/>
      <c r="DG41" s="627"/>
      <c r="DH41" s="627"/>
      <c r="DI41" s="627"/>
      <c r="DJ41" s="627"/>
      <c r="DK41" s="628"/>
      <c r="DL41" s="684"/>
      <c r="DM41" s="685"/>
      <c r="DN41" s="685"/>
      <c r="DO41" s="685"/>
      <c r="DP41" s="685"/>
      <c r="DQ41" s="685"/>
      <c r="DR41" s="685"/>
      <c r="DS41" s="685"/>
      <c r="DT41" s="685"/>
      <c r="DU41" s="685"/>
      <c r="DV41" s="686"/>
      <c r="DW41" s="681"/>
      <c r="DX41" s="682"/>
      <c r="DY41" s="682"/>
      <c r="DZ41" s="682"/>
      <c r="EA41" s="682"/>
      <c r="EB41" s="682"/>
      <c r="EC41" s="683"/>
    </row>
    <row r="42" spans="2:133" ht="11.25" customHeight="1" x14ac:dyDescent="0.2">
      <c r="B42" s="606" t="s">
        <v>349</v>
      </c>
      <c r="C42" s="607"/>
      <c r="D42" s="607"/>
      <c r="E42" s="607"/>
      <c r="F42" s="607"/>
      <c r="G42" s="607"/>
      <c r="H42" s="607"/>
      <c r="I42" s="607"/>
      <c r="J42" s="607"/>
      <c r="K42" s="607"/>
      <c r="L42" s="607"/>
      <c r="M42" s="607"/>
      <c r="N42" s="607"/>
      <c r="O42" s="607"/>
      <c r="P42" s="607"/>
      <c r="Q42" s="608"/>
      <c r="R42" s="609" t="s">
        <v>128</v>
      </c>
      <c r="S42" s="610"/>
      <c r="T42" s="610"/>
      <c r="U42" s="610"/>
      <c r="V42" s="610"/>
      <c r="W42" s="610"/>
      <c r="X42" s="610"/>
      <c r="Y42" s="611"/>
      <c r="Z42" s="612" t="s">
        <v>128</v>
      </c>
      <c r="AA42" s="612"/>
      <c r="AB42" s="612"/>
      <c r="AC42" s="612"/>
      <c r="AD42" s="613" t="s">
        <v>128</v>
      </c>
      <c r="AE42" s="613"/>
      <c r="AF42" s="613"/>
      <c r="AG42" s="613"/>
      <c r="AH42" s="613"/>
      <c r="AI42" s="613"/>
      <c r="AJ42" s="613"/>
      <c r="AK42" s="613"/>
      <c r="AL42" s="614" t="s">
        <v>128</v>
      </c>
      <c r="AM42" s="615"/>
      <c r="AN42" s="615"/>
      <c r="AO42" s="616"/>
      <c r="AQ42" s="678" t="s">
        <v>350</v>
      </c>
      <c r="AR42" s="679"/>
      <c r="AS42" s="679"/>
      <c r="AT42" s="679"/>
      <c r="AU42" s="679"/>
      <c r="AV42" s="679"/>
      <c r="AW42" s="679"/>
      <c r="AX42" s="679"/>
      <c r="AY42" s="680"/>
      <c r="AZ42" s="687">
        <v>3890568</v>
      </c>
      <c r="BA42" s="688"/>
      <c r="BB42" s="688"/>
      <c r="BC42" s="688"/>
      <c r="BD42" s="668"/>
      <c r="BE42" s="668"/>
      <c r="BF42" s="670"/>
      <c r="BG42" s="661"/>
      <c r="BH42" s="662"/>
      <c r="BI42" s="662"/>
      <c r="BJ42" s="662"/>
      <c r="BK42" s="662"/>
      <c r="BL42" s="346"/>
      <c r="BM42" s="630" t="s">
        <v>351</v>
      </c>
      <c r="BN42" s="630"/>
      <c r="BO42" s="630"/>
      <c r="BP42" s="630"/>
      <c r="BQ42" s="630"/>
      <c r="BR42" s="630"/>
      <c r="BS42" s="630"/>
      <c r="BT42" s="630"/>
      <c r="BU42" s="631"/>
      <c r="BV42" s="687">
        <v>314</v>
      </c>
      <c r="BW42" s="688"/>
      <c r="BX42" s="688"/>
      <c r="BY42" s="688"/>
      <c r="BZ42" s="688"/>
      <c r="CA42" s="688"/>
      <c r="CB42" s="694"/>
      <c r="CD42" s="606" t="s">
        <v>352</v>
      </c>
      <c r="CE42" s="607"/>
      <c r="CF42" s="607"/>
      <c r="CG42" s="607"/>
      <c r="CH42" s="607"/>
      <c r="CI42" s="607"/>
      <c r="CJ42" s="607"/>
      <c r="CK42" s="607"/>
      <c r="CL42" s="607"/>
      <c r="CM42" s="607"/>
      <c r="CN42" s="607"/>
      <c r="CO42" s="607"/>
      <c r="CP42" s="607"/>
      <c r="CQ42" s="608"/>
      <c r="CR42" s="609">
        <v>13919668</v>
      </c>
      <c r="CS42" s="627"/>
      <c r="CT42" s="627"/>
      <c r="CU42" s="627"/>
      <c r="CV42" s="627"/>
      <c r="CW42" s="627"/>
      <c r="CX42" s="627"/>
      <c r="CY42" s="628"/>
      <c r="CZ42" s="614">
        <v>16.8</v>
      </c>
      <c r="DA42" s="642"/>
      <c r="DB42" s="642"/>
      <c r="DC42" s="644"/>
      <c r="DD42" s="618">
        <v>1847993</v>
      </c>
      <c r="DE42" s="627"/>
      <c r="DF42" s="627"/>
      <c r="DG42" s="627"/>
      <c r="DH42" s="627"/>
      <c r="DI42" s="627"/>
      <c r="DJ42" s="627"/>
      <c r="DK42" s="628"/>
      <c r="DL42" s="684"/>
      <c r="DM42" s="685"/>
      <c r="DN42" s="685"/>
      <c r="DO42" s="685"/>
      <c r="DP42" s="685"/>
      <c r="DQ42" s="685"/>
      <c r="DR42" s="685"/>
      <c r="DS42" s="685"/>
      <c r="DT42" s="685"/>
      <c r="DU42" s="685"/>
      <c r="DV42" s="686"/>
      <c r="DW42" s="681"/>
      <c r="DX42" s="682"/>
      <c r="DY42" s="682"/>
      <c r="DZ42" s="682"/>
      <c r="EA42" s="682"/>
      <c r="EB42" s="682"/>
      <c r="EC42" s="683"/>
    </row>
    <row r="43" spans="2:133" ht="11.25" customHeight="1" x14ac:dyDescent="0.2">
      <c r="B43" s="606" t="s">
        <v>353</v>
      </c>
      <c r="C43" s="607"/>
      <c r="D43" s="607"/>
      <c r="E43" s="607"/>
      <c r="F43" s="607"/>
      <c r="G43" s="607"/>
      <c r="H43" s="607"/>
      <c r="I43" s="607"/>
      <c r="J43" s="607"/>
      <c r="K43" s="607"/>
      <c r="L43" s="607"/>
      <c r="M43" s="607"/>
      <c r="N43" s="607"/>
      <c r="O43" s="607"/>
      <c r="P43" s="607"/>
      <c r="Q43" s="608"/>
      <c r="R43" s="609">
        <v>2568300</v>
      </c>
      <c r="S43" s="610"/>
      <c r="T43" s="610"/>
      <c r="U43" s="610"/>
      <c r="V43" s="610"/>
      <c r="W43" s="610"/>
      <c r="X43" s="610"/>
      <c r="Y43" s="611"/>
      <c r="Z43" s="612">
        <v>3</v>
      </c>
      <c r="AA43" s="612"/>
      <c r="AB43" s="612"/>
      <c r="AC43" s="612"/>
      <c r="AD43" s="613" t="s">
        <v>128</v>
      </c>
      <c r="AE43" s="613"/>
      <c r="AF43" s="613"/>
      <c r="AG43" s="613"/>
      <c r="AH43" s="613"/>
      <c r="AI43" s="613"/>
      <c r="AJ43" s="613"/>
      <c r="AK43" s="613"/>
      <c r="AL43" s="614" t="s">
        <v>128</v>
      </c>
      <c r="AM43" s="615"/>
      <c r="AN43" s="615"/>
      <c r="AO43" s="616"/>
      <c r="CD43" s="606" t="s">
        <v>354</v>
      </c>
      <c r="CE43" s="607"/>
      <c r="CF43" s="607"/>
      <c r="CG43" s="607"/>
      <c r="CH43" s="607"/>
      <c r="CI43" s="607"/>
      <c r="CJ43" s="607"/>
      <c r="CK43" s="607"/>
      <c r="CL43" s="607"/>
      <c r="CM43" s="607"/>
      <c r="CN43" s="607"/>
      <c r="CO43" s="607"/>
      <c r="CP43" s="607"/>
      <c r="CQ43" s="608"/>
      <c r="CR43" s="609">
        <v>247953</v>
      </c>
      <c r="CS43" s="627"/>
      <c r="CT43" s="627"/>
      <c r="CU43" s="627"/>
      <c r="CV43" s="627"/>
      <c r="CW43" s="627"/>
      <c r="CX43" s="627"/>
      <c r="CY43" s="628"/>
      <c r="CZ43" s="614">
        <v>0.3</v>
      </c>
      <c r="DA43" s="642"/>
      <c r="DB43" s="642"/>
      <c r="DC43" s="644"/>
      <c r="DD43" s="618">
        <v>247953</v>
      </c>
      <c r="DE43" s="627"/>
      <c r="DF43" s="627"/>
      <c r="DG43" s="627"/>
      <c r="DH43" s="627"/>
      <c r="DI43" s="627"/>
      <c r="DJ43" s="627"/>
      <c r="DK43" s="628"/>
      <c r="DL43" s="684"/>
      <c r="DM43" s="685"/>
      <c r="DN43" s="685"/>
      <c r="DO43" s="685"/>
      <c r="DP43" s="685"/>
      <c r="DQ43" s="685"/>
      <c r="DR43" s="685"/>
      <c r="DS43" s="685"/>
      <c r="DT43" s="685"/>
      <c r="DU43" s="685"/>
      <c r="DV43" s="686"/>
      <c r="DW43" s="681"/>
      <c r="DX43" s="682"/>
      <c r="DY43" s="682"/>
      <c r="DZ43" s="682"/>
      <c r="EA43" s="682"/>
      <c r="EB43" s="682"/>
      <c r="EC43" s="683"/>
    </row>
    <row r="44" spans="2:133" ht="11.25" customHeight="1" x14ac:dyDescent="0.2">
      <c r="B44" s="629" t="s">
        <v>355</v>
      </c>
      <c r="C44" s="630"/>
      <c r="D44" s="630"/>
      <c r="E44" s="630"/>
      <c r="F44" s="630"/>
      <c r="G44" s="630"/>
      <c r="H44" s="630"/>
      <c r="I44" s="630"/>
      <c r="J44" s="630"/>
      <c r="K44" s="630"/>
      <c r="L44" s="630"/>
      <c r="M44" s="630"/>
      <c r="N44" s="630"/>
      <c r="O44" s="630"/>
      <c r="P44" s="630"/>
      <c r="Q44" s="631"/>
      <c r="R44" s="687">
        <v>86775249</v>
      </c>
      <c r="S44" s="688"/>
      <c r="T44" s="688"/>
      <c r="U44" s="688"/>
      <c r="V44" s="688"/>
      <c r="W44" s="688"/>
      <c r="X44" s="688"/>
      <c r="Y44" s="689"/>
      <c r="Z44" s="690">
        <v>100</v>
      </c>
      <c r="AA44" s="690"/>
      <c r="AB44" s="690"/>
      <c r="AC44" s="690"/>
      <c r="AD44" s="691">
        <v>36653167</v>
      </c>
      <c r="AE44" s="691"/>
      <c r="AF44" s="691"/>
      <c r="AG44" s="691"/>
      <c r="AH44" s="691"/>
      <c r="AI44" s="691"/>
      <c r="AJ44" s="691"/>
      <c r="AK44" s="691"/>
      <c r="AL44" s="692">
        <v>100</v>
      </c>
      <c r="AM44" s="669"/>
      <c r="AN44" s="669"/>
      <c r="AO44" s="693"/>
      <c r="CD44" s="647" t="s">
        <v>302</v>
      </c>
      <c r="CE44" s="648"/>
      <c r="CF44" s="606" t="s">
        <v>356</v>
      </c>
      <c r="CG44" s="607"/>
      <c r="CH44" s="607"/>
      <c r="CI44" s="607"/>
      <c r="CJ44" s="607"/>
      <c r="CK44" s="607"/>
      <c r="CL44" s="607"/>
      <c r="CM44" s="607"/>
      <c r="CN44" s="607"/>
      <c r="CO44" s="607"/>
      <c r="CP44" s="607"/>
      <c r="CQ44" s="608"/>
      <c r="CR44" s="609">
        <v>13919668</v>
      </c>
      <c r="CS44" s="610"/>
      <c r="CT44" s="610"/>
      <c r="CU44" s="610"/>
      <c r="CV44" s="610"/>
      <c r="CW44" s="610"/>
      <c r="CX44" s="610"/>
      <c r="CY44" s="611"/>
      <c r="CZ44" s="614">
        <v>16.8</v>
      </c>
      <c r="DA44" s="615"/>
      <c r="DB44" s="615"/>
      <c r="DC44" s="621"/>
      <c r="DD44" s="618">
        <v>1847993</v>
      </c>
      <c r="DE44" s="610"/>
      <c r="DF44" s="610"/>
      <c r="DG44" s="610"/>
      <c r="DH44" s="610"/>
      <c r="DI44" s="610"/>
      <c r="DJ44" s="610"/>
      <c r="DK44" s="611"/>
      <c r="DL44" s="684"/>
      <c r="DM44" s="685"/>
      <c r="DN44" s="685"/>
      <c r="DO44" s="685"/>
      <c r="DP44" s="685"/>
      <c r="DQ44" s="685"/>
      <c r="DR44" s="685"/>
      <c r="DS44" s="685"/>
      <c r="DT44" s="685"/>
      <c r="DU44" s="685"/>
      <c r="DV44" s="686"/>
      <c r="DW44" s="681"/>
      <c r="DX44" s="682"/>
      <c r="DY44" s="682"/>
      <c r="DZ44" s="682"/>
      <c r="EA44" s="682"/>
      <c r="EB44" s="682"/>
      <c r="EC44" s="683"/>
    </row>
    <row r="45" spans="2:133" ht="11.25" customHeight="1" x14ac:dyDescent="0.2">
      <c r="CD45" s="649"/>
      <c r="CE45" s="650"/>
      <c r="CF45" s="606" t="s">
        <v>357</v>
      </c>
      <c r="CG45" s="607"/>
      <c r="CH45" s="607"/>
      <c r="CI45" s="607"/>
      <c r="CJ45" s="607"/>
      <c r="CK45" s="607"/>
      <c r="CL45" s="607"/>
      <c r="CM45" s="607"/>
      <c r="CN45" s="607"/>
      <c r="CO45" s="607"/>
      <c r="CP45" s="607"/>
      <c r="CQ45" s="608"/>
      <c r="CR45" s="609">
        <v>5620659</v>
      </c>
      <c r="CS45" s="627"/>
      <c r="CT45" s="627"/>
      <c r="CU45" s="627"/>
      <c r="CV45" s="627"/>
      <c r="CW45" s="627"/>
      <c r="CX45" s="627"/>
      <c r="CY45" s="628"/>
      <c r="CZ45" s="614">
        <v>6.8</v>
      </c>
      <c r="DA45" s="642"/>
      <c r="DB45" s="642"/>
      <c r="DC45" s="644"/>
      <c r="DD45" s="618">
        <v>150451</v>
      </c>
      <c r="DE45" s="627"/>
      <c r="DF45" s="627"/>
      <c r="DG45" s="627"/>
      <c r="DH45" s="627"/>
      <c r="DI45" s="627"/>
      <c r="DJ45" s="627"/>
      <c r="DK45" s="628"/>
      <c r="DL45" s="684"/>
      <c r="DM45" s="685"/>
      <c r="DN45" s="685"/>
      <c r="DO45" s="685"/>
      <c r="DP45" s="685"/>
      <c r="DQ45" s="685"/>
      <c r="DR45" s="685"/>
      <c r="DS45" s="685"/>
      <c r="DT45" s="685"/>
      <c r="DU45" s="685"/>
      <c r="DV45" s="686"/>
      <c r="DW45" s="681"/>
      <c r="DX45" s="682"/>
      <c r="DY45" s="682"/>
      <c r="DZ45" s="682"/>
      <c r="EA45" s="682"/>
      <c r="EB45" s="682"/>
      <c r="EC45" s="683"/>
    </row>
    <row r="46" spans="2:133" ht="11.25" customHeight="1" x14ac:dyDescent="0.2">
      <c r="B46" s="205" t="s">
        <v>358</v>
      </c>
      <c r="CD46" s="649"/>
      <c r="CE46" s="650"/>
      <c r="CF46" s="606" t="s">
        <v>359</v>
      </c>
      <c r="CG46" s="607"/>
      <c r="CH46" s="607"/>
      <c r="CI46" s="607"/>
      <c r="CJ46" s="607"/>
      <c r="CK46" s="607"/>
      <c r="CL46" s="607"/>
      <c r="CM46" s="607"/>
      <c r="CN46" s="607"/>
      <c r="CO46" s="607"/>
      <c r="CP46" s="607"/>
      <c r="CQ46" s="608"/>
      <c r="CR46" s="609">
        <v>7402896</v>
      </c>
      <c r="CS46" s="610"/>
      <c r="CT46" s="610"/>
      <c r="CU46" s="610"/>
      <c r="CV46" s="610"/>
      <c r="CW46" s="610"/>
      <c r="CX46" s="610"/>
      <c r="CY46" s="611"/>
      <c r="CZ46" s="614">
        <v>8.9</v>
      </c>
      <c r="DA46" s="615"/>
      <c r="DB46" s="615"/>
      <c r="DC46" s="621"/>
      <c r="DD46" s="618">
        <v>1634195</v>
      </c>
      <c r="DE46" s="610"/>
      <c r="DF46" s="610"/>
      <c r="DG46" s="610"/>
      <c r="DH46" s="610"/>
      <c r="DI46" s="610"/>
      <c r="DJ46" s="610"/>
      <c r="DK46" s="611"/>
      <c r="DL46" s="684"/>
      <c r="DM46" s="685"/>
      <c r="DN46" s="685"/>
      <c r="DO46" s="685"/>
      <c r="DP46" s="685"/>
      <c r="DQ46" s="685"/>
      <c r="DR46" s="685"/>
      <c r="DS46" s="685"/>
      <c r="DT46" s="685"/>
      <c r="DU46" s="685"/>
      <c r="DV46" s="686"/>
      <c r="DW46" s="681"/>
      <c r="DX46" s="682"/>
      <c r="DY46" s="682"/>
      <c r="DZ46" s="682"/>
      <c r="EA46" s="682"/>
      <c r="EB46" s="682"/>
      <c r="EC46" s="683"/>
    </row>
    <row r="47" spans="2:133" ht="11.25" customHeight="1" x14ac:dyDescent="0.2">
      <c r="B47" s="705" t="s">
        <v>360</v>
      </c>
      <c r="C47" s="705"/>
      <c r="D47" s="705"/>
      <c r="E47" s="705"/>
      <c r="F47" s="705"/>
      <c r="G47" s="705"/>
      <c r="H47" s="705"/>
      <c r="I47" s="705"/>
      <c r="J47" s="705"/>
      <c r="K47" s="705"/>
      <c r="L47" s="705"/>
      <c r="M47" s="705"/>
      <c r="N47" s="705"/>
      <c r="O47" s="705"/>
      <c r="P47" s="705"/>
      <c r="Q47" s="705"/>
      <c r="R47" s="705"/>
      <c r="S47" s="705"/>
      <c r="T47" s="705"/>
      <c r="U47" s="705"/>
      <c r="V47" s="705"/>
      <c r="W47" s="705"/>
      <c r="X47" s="705"/>
      <c r="Y47" s="705"/>
      <c r="Z47" s="705"/>
      <c r="AA47" s="705"/>
      <c r="AB47" s="705"/>
      <c r="AC47" s="705"/>
      <c r="AD47" s="705"/>
      <c r="AE47" s="705"/>
      <c r="AF47" s="705"/>
      <c r="AG47" s="705"/>
      <c r="AH47" s="705"/>
      <c r="AI47" s="705"/>
      <c r="AJ47" s="705"/>
      <c r="AK47" s="705"/>
      <c r="AL47" s="705"/>
      <c r="AM47" s="705"/>
      <c r="AN47" s="705"/>
      <c r="AO47" s="705"/>
      <c r="AP47" s="705"/>
      <c r="AQ47" s="705"/>
      <c r="AR47" s="705"/>
      <c r="AS47" s="705"/>
      <c r="AT47" s="705"/>
      <c r="AU47" s="705"/>
      <c r="AV47" s="705"/>
      <c r="AW47" s="705"/>
      <c r="AX47" s="705"/>
      <c r="AY47" s="705"/>
      <c r="AZ47" s="705"/>
      <c r="BA47" s="705"/>
      <c r="BB47" s="705"/>
      <c r="BC47" s="705"/>
      <c r="BD47" s="705"/>
      <c r="BE47" s="705"/>
      <c r="BF47" s="705"/>
      <c r="BG47" s="705"/>
      <c r="BH47" s="705"/>
      <c r="BI47" s="705"/>
      <c r="BJ47" s="705"/>
      <c r="BK47" s="705"/>
      <c r="BL47" s="705"/>
      <c r="BM47" s="705"/>
      <c r="BN47" s="705"/>
      <c r="BO47" s="705"/>
      <c r="BP47" s="705"/>
      <c r="BQ47" s="705"/>
      <c r="BR47" s="705"/>
      <c r="BS47" s="705"/>
      <c r="BT47" s="705"/>
      <c r="BU47" s="705"/>
      <c r="BV47" s="705"/>
      <c r="BW47" s="705"/>
      <c r="BX47" s="705"/>
      <c r="BY47" s="705"/>
      <c r="BZ47" s="705"/>
      <c r="CA47" s="705"/>
      <c r="CB47" s="705"/>
      <c r="CD47" s="649"/>
      <c r="CE47" s="650"/>
      <c r="CF47" s="606" t="s">
        <v>361</v>
      </c>
      <c r="CG47" s="607"/>
      <c r="CH47" s="607"/>
      <c r="CI47" s="607"/>
      <c r="CJ47" s="607"/>
      <c r="CK47" s="607"/>
      <c r="CL47" s="607"/>
      <c r="CM47" s="607"/>
      <c r="CN47" s="607"/>
      <c r="CO47" s="607"/>
      <c r="CP47" s="607"/>
      <c r="CQ47" s="608"/>
      <c r="CR47" s="609" t="s">
        <v>128</v>
      </c>
      <c r="CS47" s="627"/>
      <c r="CT47" s="627"/>
      <c r="CU47" s="627"/>
      <c r="CV47" s="627"/>
      <c r="CW47" s="627"/>
      <c r="CX47" s="627"/>
      <c r="CY47" s="628"/>
      <c r="CZ47" s="614" t="s">
        <v>128</v>
      </c>
      <c r="DA47" s="642"/>
      <c r="DB47" s="642"/>
      <c r="DC47" s="644"/>
      <c r="DD47" s="618" t="s">
        <v>128</v>
      </c>
      <c r="DE47" s="627"/>
      <c r="DF47" s="627"/>
      <c r="DG47" s="627"/>
      <c r="DH47" s="627"/>
      <c r="DI47" s="627"/>
      <c r="DJ47" s="627"/>
      <c r="DK47" s="628"/>
      <c r="DL47" s="684"/>
      <c r="DM47" s="685"/>
      <c r="DN47" s="685"/>
      <c r="DO47" s="685"/>
      <c r="DP47" s="685"/>
      <c r="DQ47" s="685"/>
      <c r="DR47" s="685"/>
      <c r="DS47" s="685"/>
      <c r="DT47" s="685"/>
      <c r="DU47" s="685"/>
      <c r="DV47" s="686"/>
      <c r="DW47" s="681"/>
      <c r="DX47" s="682"/>
      <c r="DY47" s="682"/>
      <c r="DZ47" s="682"/>
      <c r="EA47" s="682"/>
      <c r="EB47" s="682"/>
      <c r="EC47" s="683"/>
    </row>
    <row r="48" spans="2:133" ht="10.8" x14ac:dyDescent="0.2">
      <c r="B48" s="705" t="s">
        <v>362</v>
      </c>
      <c r="C48" s="705"/>
      <c r="D48" s="705"/>
      <c r="E48" s="705"/>
      <c r="F48" s="705"/>
      <c r="G48" s="705"/>
      <c r="H48" s="705"/>
      <c r="I48" s="705"/>
      <c r="J48" s="705"/>
      <c r="K48" s="705"/>
      <c r="L48" s="705"/>
      <c r="M48" s="705"/>
      <c r="N48" s="705"/>
      <c r="O48" s="705"/>
      <c r="P48" s="705"/>
      <c r="Q48" s="705"/>
      <c r="R48" s="705"/>
      <c r="S48" s="705"/>
      <c r="T48" s="705"/>
      <c r="U48" s="705"/>
      <c r="V48" s="705"/>
      <c r="W48" s="705"/>
      <c r="X48" s="705"/>
      <c r="Y48" s="705"/>
      <c r="Z48" s="705"/>
      <c r="AA48" s="705"/>
      <c r="AB48" s="705"/>
      <c r="AC48" s="705"/>
      <c r="AD48" s="705"/>
      <c r="AE48" s="705"/>
      <c r="AF48" s="705"/>
      <c r="AG48" s="705"/>
      <c r="AH48" s="705"/>
      <c r="AI48" s="705"/>
      <c r="AJ48" s="705"/>
      <c r="AK48" s="705"/>
      <c r="AL48" s="705"/>
      <c r="AM48" s="705"/>
      <c r="AN48" s="705"/>
      <c r="AO48" s="705"/>
      <c r="AP48" s="705"/>
      <c r="AQ48" s="705"/>
      <c r="AR48" s="705"/>
      <c r="AS48" s="705"/>
      <c r="AT48" s="705"/>
      <c r="AU48" s="705"/>
      <c r="AV48" s="705"/>
      <c r="AW48" s="705"/>
      <c r="AX48" s="705"/>
      <c r="AY48" s="705"/>
      <c r="AZ48" s="705"/>
      <c r="BA48" s="705"/>
      <c r="BB48" s="705"/>
      <c r="BC48" s="705"/>
      <c r="BD48" s="705"/>
      <c r="BE48" s="705"/>
      <c r="BF48" s="705"/>
      <c r="BG48" s="705"/>
      <c r="BH48" s="705"/>
      <c r="BI48" s="705"/>
      <c r="BJ48" s="705"/>
      <c r="BK48" s="705"/>
      <c r="BL48" s="705"/>
      <c r="BM48" s="705"/>
      <c r="BN48" s="705"/>
      <c r="BO48" s="705"/>
      <c r="BP48" s="705"/>
      <c r="BQ48" s="705"/>
      <c r="BR48" s="705"/>
      <c r="BS48" s="705"/>
      <c r="BT48" s="705"/>
      <c r="BU48" s="705"/>
      <c r="BV48" s="705"/>
      <c r="BW48" s="705"/>
      <c r="BX48" s="705"/>
      <c r="BY48" s="705"/>
      <c r="BZ48" s="705"/>
      <c r="CA48" s="705"/>
      <c r="CB48" s="705"/>
      <c r="CD48" s="651"/>
      <c r="CE48" s="652"/>
      <c r="CF48" s="606" t="s">
        <v>363</v>
      </c>
      <c r="CG48" s="607"/>
      <c r="CH48" s="607"/>
      <c r="CI48" s="607"/>
      <c r="CJ48" s="607"/>
      <c r="CK48" s="607"/>
      <c r="CL48" s="607"/>
      <c r="CM48" s="607"/>
      <c r="CN48" s="607"/>
      <c r="CO48" s="607"/>
      <c r="CP48" s="607"/>
      <c r="CQ48" s="608"/>
      <c r="CR48" s="609" t="s">
        <v>128</v>
      </c>
      <c r="CS48" s="610"/>
      <c r="CT48" s="610"/>
      <c r="CU48" s="610"/>
      <c r="CV48" s="610"/>
      <c r="CW48" s="610"/>
      <c r="CX48" s="610"/>
      <c r="CY48" s="611"/>
      <c r="CZ48" s="614" t="s">
        <v>128</v>
      </c>
      <c r="DA48" s="615"/>
      <c r="DB48" s="615"/>
      <c r="DC48" s="621"/>
      <c r="DD48" s="618" t="s">
        <v>128</v>
      </c>
      <c r="DE48" s="610"/>
      <c r="DF48" s="610"/>
      <c r="DG48" s="610"/>
      <c r="DH48" s="610"/>
      <c r="DI48" s="610"/>
      <c r="DJ48" s="610"/>
      <c r="DK48" s="611"/>
      <c r="DL48" s="684"/>
      <c r="DM48" s="685"/>
      <c r="DN48" s="685"/>
      <c r="DO48" s="685"/>
      <c r="DP48" s="685"/>
      <c r="DQ48" s="685"/>
      <c r="DR48" s="685"/>
      <c r="DS48" s="685"/>
      <c r="DT48" s="685"/>
      <c r="DU48" s="685"/>
      <c r="DV48" s="686"/>
      <c r="DW48" s="681"/>
      <c r="DX48" s="682"/>
      <c r="DY48" s="682"/>
      <c r="DZ48" s="682"/>
      <c r="EA48" s="682"/>
      <c r="EB48" s="682"/>
      <c r="EC48" s="683"/>
    </row>
    <row r="49" spans="2:133" ht="11.25" customHeight="1" x14ac:dyDescent="0.2">
      <c r="B49" s="344"/>
      <c r="CD49" s="629" t="s">
        <v>364</v>
      </c>
      <c r="CE49" s="630"/>
      <c r="CF49" s="630"/>
      <c r="CG49" s="630"/>
      <c r="CH49" s="630"/>
      <c r="CI49" s="630"/>
      <c r="CJ49" s="630"/>
      <c r="CK49" s="630"/>
      <c r="CL49" s="630"/>
      <c r="CM49" s="630"/>
      <c r="CN49" s="630"/>
      <c r="CO49" s="630"/>
      <c r="CP49" s="630"/>
      <c r="CQ49" s="631"/>
      <c r="CR49" s="687">
        <v>82867764</v>
      </c>
      <c r="CS49" s="668"/>
      <c r="CT49" s="668"/>
      <c r="CU49" s="668"/>
      <c r="CV49" s="668"/>
      <c r="CW49" s="668"/>
      <c r="CX49" s="668"/>
      <c r="CY49" s="695"/>
      <c r="CZ49" s="692">
        <v>100</v>
      </c>
      <c r="DA49" s="696"/>
      <c r="DB49" s="696"/>
      <c r="DC49" s="697"/>
      <c r="DD49" s="698">
        <v>41425885</v>
      </c>
      <c r="DE49" s="668"/>
      <c r="DF49" s="668"/>
      <c r="DG49" s="668"/>
      <c r="DH49" s="668"/>
      <c r="DI49" s="668"/>
      <c r="DJ49" s="668"/>
      <c r="DK49" s="695"/>
      <c r="DL49" s="699"/>
      <c r="DM49" s="700"/>
      <c r="DN49" s="700"/>
      <c r="DO49" s="700"/>
      <c r="DP49" s="700"/>
      <c r="DQ49" s="700"/>
      <c r="DR49" s="700"/>
      <c r="DS49" s="700"/>
      <c r="DT49" s="700"/>
      <c r="DU49" s="700"/>
      <c r="DV49" s="701"/>
      <c r="DW49" s="702"/>
      <c r="DX49" s="703"/>
      <c r="DY49" s="703"/>
      <c r="DZ49" s="703"/>
      <c r="EA49" s="703"/>
      <c r="EB49" s="703"/>
      <c r="EC49" s="704"/>
    </row>
    <row r="50" spans="2:133" ht="10.8" hidden="1" x14ac:dyDescent="0.2">
      <c r="B50" s="344"/>
    </row>
  </sheetData>
  <sheetProtection algorithmName="SHA-512" hashValue="9mWRPPtQhFmZ4UC2WNU7xkrQcYOP6xt5dAzE13tXmFGHrozRv2gpLIW0QYXW4ftbWeTc8OqtxpQWC4YinodRPQ==" saltValue="nGGbhgNUbIk8HAku4Kxx9g=="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A135"/>
  <sheetViews>
    <sheetView zoomScale="70" zoomScaleNormal="70" zoomScaleSheetLayoutView="70" workbookViewId="0"/>
  </sheetViews>
  <sheetFormatPr defaultColWidth="0" defaultRowHeight="13.2" zeroHeight="1" x14ac:dyDescent="0.2"/>
  <cols>
    <col min="1" max="130" width="2.77734375" style="217" customWidth="1"/>
    <col min="131" max="131" width="1.6640625" style="217" customWidth="1"/>
    <col min="132" max="16384" width="9" style="217" hidden="1"/>
  </cols>
  <sheetData>
    <row r="1" spans="1:131" ht="11.25" customHeight="1" thickBot="1" x14ac:dyDescent="0.25">
      <c r="A1" s="213"/>
      <c r="B1" s="213"/>
      <c r="C1" s="213"/>
      <c r="D1" s="213"/>
      <c r="E1" s="213"/>
      <c r="F1" s="213"/>
      <c r="G1" s="213"/>
      <c r="H1" s="213"/>
      <c r="I1" s="213"/>
      <c r="J1" s="213"/>
      <c r="K1" s="213"/>
      <c r="L1" s="213"/>
      <c r="M1" s="213"/>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214"/>
      <c r="BK1" s="214"/>
      <c r="BL1" s="214"/>
      <c r="BM1" s="214"/>
      <c r="BN1" s="214"/>
      <c r="BO1" s="214"/>
      <c r="BP1" s="214"/>
      <c r="BQ1" s="214"/>
      <c r="BR1" s="214"/>
      <c r="BS1" s="214"/>
      <c r="BT1" s="214"/>
      <c r="BU1" s="214"/>
      <c r="BV1" s="214"/>
      <c r="BW1" s="214"/>
      <c r="BX1" s="214"/>
      <c r="BY1" s="214"/>
      <c r="BZ1" s="214"/>
      <c r="CA1" s="214"/>
      <c r="CB1" s="214"/>
      <c r="CC1" s="214"/>
      <c r="CD1" s="214"/>
      <c r="CE1" s="214"/>
      <c r="CF1" s="214"/>
      <c r="CG1" s="214"/>
      <c r="CH1" s="214"/>
      <c r="CI1" s="214"/>
      <c r="CJ1" s="214"/>
      <c r="CK1" s="214"/>
      <c r="CL1" s="214"/>
      <c r="CM1" s="214"/>
      <c r="CN1" s="214"/>
      <c r="CO1" s="214"/>
      <c r="CP1" s="214"/>
      <c r="CQ1" s="214"/>
      <c r="CR1" s="214"/>
      <c r="CS1" s="214"/>
      <c r="CT1" s="214"/>
      <c r="CU1" s="214"/>
      <c r="CV1" s="214"/>
      <c r="CW1" s="214"/>
      <c r="CX1" s="214"/>
      <c r="CY1" s="214"/>
      <c r="CZ1" s="214"/>
      <c r="DA1" s="214"/>
      <c r="DB1" s="214"/>
      <c r="DC1" s="214"/>
      <c r="DD1" s="214"/>
      <c r="DE1" s="214"/>
      <c r="DF1" s="214"/>
      <c r="DG1" s="214"/>
      <c r="DH1" s="214"/>
      <c r="DI1" s="214"/>
      <c r="DJ1" s="214"/>
      <c r="DK1" s="214"/>
      <c r="DL1" s="214"/>
      <c r="DM1" s="214"/>
      <c r="DN1" s="214"/>
      <c r="DO1" s="214"/>
      <c r="DP1" s="214"/>
      <c r="DQ1" s="215"/>
      <c r="DR1" s="215"/>
      <c r="DS1" s="215"/>
      <c r="DT1" s="215"/>
      <c r="DU1" s="215"/>
      <c r="DV1" s="215"/>
      <c r="DW1" s="215"/>
      <c r="DX1" s="215"/>
      <c r="DY1" s="215"/>
      <c r="DZ1" s="215"/>
      <c r="EA1" s="216"/>
    </row>
    <row r="2" spans="1:131" ht="26.25" customHeight="1" thickBot="1" x14ac:dyDescent="0.25">
      <c r="A2" s="706" t="s">
        <v>365</v>
      </c>
      <c r="B2" s="706"/>
      <c r="C2" s="706"/>
      <c r="D2" s="706"/>
      <c r="E2" s="706"/>
      <c r="F2" s="706"/>
      <c r="G2" s="706"/>
      <c r="H2" s="706"/>
      <c r="I2" s="706"/>
      <c r="J2" s="706"/>
      <c r="K2" s="706"/>
      <c r="L2" s="706"/>
      <c r="M2" s="706"/>
      <c r="N2" s="706"/>
      <c r="O2" s="706"/>
      <c r="P2" s="706"/>
      <c r="Q2" s="706"/>
      <c r="R2" s="706"/>
      <c r="S2" s="706"/>
      <c r="T2" s="706"/>
      <c r="U2" s="706"/>
      <c r="V2" s="706"/>
      <c r="W2" s="706"/>
      <c r="X2" s="706"/>
      <c r="Y2" s="706"/>
      <c r="Z2" s="706"/>
      <c r="AA2" s="706"/>
      <c r="AB2" s="706"/>
      <c r="AC2" s="706"/>
      <c r="AD2" s="706"/>
      <c r="AE2" s="706"/>
      <c r="AF2" s="706"/>
      <c r="AG2" s="706"/>
      <c r="AH2" s="706"/>
      <c r="AI2" s="706"/>
      <c r="AJ2" s="706"/>
      <c r="AK2" s="706"/>
      <c r="AL2" s="706"/>
      <c r="AM2" s="706"/>
      <c r="AN2" s="706"/>
      <c r="AO2" s="706"/>
      <c r="AP2" s="706"/>
      <c r="AQ2" s="706"/>
      <c r="AR2" s="706"/>
      <c r="AS2" s="706"/>
      <c r="AT2" s="706"/>
      <c r="AU2" s="706"/>
      <c r="AV2" s="706"/>
      <c r="AW2" s="706"/>
      <c r="AX2" s="706"/>
      <c r="AY2" s="706"/>
      <c r="AZ2" s="706"/>
      <c r="BA2" s="706"/>
      <c r="BB2" s="706"/>
      <c r="BC2" s="706"/>
      <c r="BD2" s="706"/>
      <c r="BE2" s="706"/>
      <c r="BF2" s="706"/>
      <c r="BG2" s="706"/>
      <c r="BH2" s="706"/>
      <c r="BI2" s="706"/>
      <c r="BJ2" s="214"/>
      <c r="BK2" s="214"/>
      <c r="BL2" s="214"/>
      <c r="BM2" s="214"/>
      <c r="BN2" s="214"/>
      <c r="BO2" s="214"/>
      <c r="BP2" s="214"/>
      <c r="BQ2" s="214"/>
      <c r="BR2" s="214"/>
      <c r="BS2" s="214"/>
      <c r="BT2" s="214"/>
      <c r="BU2" s="214"/>
      <c r="BV2" s="214"/>
      <c r="BW2" s="214"/>
      <c r="BX2" s="214"/>
      <c r="BY2" s="214"/>
      <c r="BZ2" s="214"/>
      <c r="CA2" s="214"/>
      <c r="CB2" s="214"/>
      <c r="CC2" s="214"/>
      <c r="CD2" s="214"/>
      <c r="CE2" s="214"/>
      <c r="CF2" s="214"/>
      <c r="CG2" s="214"/>
      <c r="CH2" s="214"/>
      <c r="CI2" s="214"/>
      <c r="CJ2" s="214"/>
      <c r="CK2" s="214"/>
      <c r="CL2" s="214"/>
      <c r="CM2" s="214"/>
      <c r="CN2" s="214"/>
      <c r="CO2" s="214"/>
      <c r="CP2" s="214"/>
      <c r="CQ2" s="214"/>
      <c r="CR2" s="214"/>
      <c r="CS2" s="214"/>
      <c r="CT2" s="214"/>
      <c r="CU2" s="214"/>
      <c r="CV2" s="214"/>
      <c r="CW2" s="214"/>
      <c r="CX2" s="214"/>
      <c r="CY2" s="214"/>
      <c r="CZ2" s="214"/>
      <c r="DA2" s="214"/>
      <c r="DB2" s="214"/>
      <c r="DC2" s="214"/>
      <c r="DD2" s="214"/>
      <c r="DE2" s="214"/>
      <c r="DF2" s="214"/>
      <c r="DG2" s="214"/>
      <c r="DH2" s="214"/>
      <c r="DI2" s="214"/>
      <c r="DJ2" s="707" t="s">
        <v>366</v>
      </c>
      <c r="DK2" s="708"/>
      <c r="DL2" s="708"/>
      <c r="DM2" s="708"/>
      <c r="DN2" s="708"/>
      <c r="DO2" s="709"/>
      <c r="DP2" s="214"/>
      <c r="DQ2" s="707" t="s">
        <v>367</v>
      </c>
      <c r="DR2" s="708"/>
      <c r="DS2" s="708"/>
      <c r="DT2" s="708"/>
      <c r="DU2" s="708"/>
      <c r="DV2" s="708"/>
      <c r="DW2" s="708"/>
      <c r="DX2" s="708"/>
      <c r="DY2" s="708"/>
      <c r="DZ2" s="709"/>
      <c r="EA2" s="216"/>
    </row>
    <row r="3" spans="1:131" ht="11.25" customHeight="1" x14ac:dyDescent="0.2">
      <c r="A3" s="214"/>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4"/>
      <c r="BF3" s="214"/>
      <c r="BG3" s="214"/>
      <c r="BH3" s="214"/>
      <c r="BI3" s="214"/>
      <c r="BJ3" s="214"/>
      <c r="BK3" s="214"/>
      <c r="BL3" s="214"/>
      <c r="BM3" s="214"/>
      <c r="BN3" s="214"/>
      <c r="BO3" s="214"/>
      <c r="BP3" s="214"/>
      <c r="BQ3" s="214"/>
      <c r="BR3" s="214"/>
      <c r="BS3" s="214"/>
      <c r="BT3" s="214"/>
      <c r="BU3" s="214"/>
      <c r="BV3" s="214"/>
      <c r="BW3" s="214"/>
      <c r="BX3" s="214"/>
      <c r="BY3" s="214"/>
      <c r="BZ3" s="214"/>
      <c r="CA3" s="214"/>
      <c r="CB3" s="214"/>
      <c r="CC3" s="214"/>
      <c r="CD3" s="214"/>
      <c r="CE3" s="214"/>
      <c r="CF3" s="214"/>
      <c r="CG3" s="214"/>
      <c r="CH3" s="214"/>
      <c r="CI3" s="214"/>
      <c r="CJ3" s="214"/>
      <c r="CK3" s="214"/>
      <c r="CL3" s="214"/>
      <c r="CM3" s="214"/>
      <c r="CN3" s="214"/>
      <c r="CO3" s="214"/>
      <c r="CP3" s="214"/>
      <c r="CQ3" s="214"/>
      <c r="CR3" s="214"/>
      <c r="CS3" s="214"/>
      <c r="CT3" s="214"/>
      <c r="CU3" s="214"/>
      <c r="CV3" s="214"/>
      <c r="CW3" s="214"/>
      <c r="CX3" s="214"/>
      <c r="CY3" s="214"/>
      <c r="CZ3" s="214"/>
      <c r="DA3" s="214"/>
      <c r="DB3" s="214"/>
      <c r="DC3" s="214"/>
      <c r="DD3" s="214"/>
      <c r="DE3" s="214"/>
      <c r="DF3" s="214"/>
      <c r="DG3" s="214"/>
      <c r="DH3" s="214"/>
      <c r="DI3" s="214"/>
      <c r="DJ3" s="214"/>
      <c r="DK3" s="214"/>
      <c r="DL3" s="214"/>
      <c r="DM3" s="214"/>
      <c r="DN3" s="214"/>
      <c r="DO3" s="214"/>
      <c r="DP3" s="214"/>
      <c r="DQ3" s="214"/>
      <c r="DR3" s="214"/>
      <c r="DS3" s="214"/>
      <c r="DT3" s="214"/>
      <c r="DU3" s="214"/>
      <c r="DV3" s="214"/>
      <c r="DW3" s="214"/>
      <c r="DX3" s="214"/>
      <c r="DY3" s="214"/>
      <c r="DZ3" s="214"/>
      <c r="EA3" s="216"/>
    </row>
    <row r="4" spans="1:131" s="221" customFormat="1" ht="26.25" customHeight="1" thickBot="1" x14ac:dyDescent="0.25">
      <c r="A4" s="710" t="s">
        <v>368</v>
      </c>
      <c r="B4" s="710"/>
      <c r="C4" s="710"/>
      <c r="D4" s="710"/>
      <c r="E4" s="710"/>
      <c r="F4" s="710"/>
      <c r="G4" s="710"/>
      <c r="H4" s="710"/>
      <c r="I4" s="710"/>
      <c r="J4" s="710"/>
      <c r="K4" s="710"/>
      <c r="L4" s="710"/>
      <c r="M4" s="710"/>
      <c r="N4" s="710"/>
      <c r="O4" s="710"/>
      <c r="P4" s="710"/>
      <c r="Q4" s="710"/>
      <c r="R4" s="710"/>
      <c r="S4" s="710"/>
      <c r="T4" s="710"/>
      <c r="U4" s="710"/>
      <c r="V4" s="710"/>
      <c r="W4" s="710"/>
      <c r="X4" s="710"/>
      <c r="Y4" s="710"/>
      <c r="Z4" s="710"/>
      <c r="AA4" s="710"/>
      <c r="AB4" s="710"/>
      <c r="AC4" s="710"/>
      <c r="AD4" s="710"/>
      <c r="AE4" s="710"/>
      <c r="AF4" s="710"/>
      <c r="AG4" s="710"/>
      <c r="AH4" s="710"/>
      <c r="AI4" s="710"/>
      <c r="AJ4" s="710"/>
      <c r="AK4" s="710"/>
      <c r="AL4" s="710"/>
      <c r="AM4" s="710"/>
      <c r="AN4" s="710"/>
      <c r="AO4" s="710"/>
      <c r="AP4" s="710"/>
      <c r="AQ4" s="710"/>
      <c r="AR4" s="710"/>
      <c r="AS4" s="710"/>
      <c r="AT4" s="710"/>
      <c r="AU4" s="710"/>
      <c r="AV4" s="710"/>
      <c r="AW4" s="710"/>
      <c r="AX4" s="710"/>
      <c r="AY4" s="710"/>
      <c r="AZ4" s="218"/>
      <c r="BA4" s="218"/>
      <c r="BB4" s="218"/>
      <c r="BC4" s="218"/>
      <c r="BD4" s="218"/>
      <c r="BE4" s="219"/>
      <c r="BF4" s="219"/>
      <c r="BG4" s="219"/>
      <c r="BH4" s="219"/>
      <c r="BI4" s="219"/>
      <c r="BJ4" s="219"/>
      <c r="BK4" s="219"/>
      <c r="BL4" s="219"/>
      <c r="BM4" s="219"/>
      <c r="BN4" s="219"/>
      <c r="BO4" s="219"/>
      <c r="BP4" s="219"/>
      <c r="BQ4" s="711" t="s">
        <v>369</v>
      </c>
      <c r="BR4" s="711"/>
      <c r="BS4" s="711"/>
      <c r="BT4" s="711"/>
      <c r="BU4" s="711"/>
      <c r="BV4" s="711"/>
      <c r="BW4" s="711"/>
      <c r="BX4" s="711"/>
      <c r="BY4" s="711"/>
      <c r="BZ4" s="711"/>
      <c r="CA4" s="711"/>
      <c r="CB4" s="711"/>
      <c r="CC4" s="711"/>
      <c r="CD4" s="711"/>
      <c r="CE4" s="711"/>
      <c r="CF4" s="711"/>
      <c r="CG4" s="711"/>
      <c r="CH4" s="711"/>
      <c r="CI4" s="711"/>
      <c r="CJ4" s="711"/>
      <c r="CK4" s="711"/>
      <c r="CL4" s="711"/>
      <c r="CM4" s="711"/>
      <c r="CN4" s="711"/>
      <c r="CO4" s="711"/>
      <c r="CP4" s="711"/>
      <c r="CQ4" s="711"/>
      <c r="CR4" s="711"/>
      <c r="CS4" s="711"/>
      <c r="CT4" s="711"/>
      <c r="CU4" s="711"/>
      <c r="CV4" s="711"/>
      <c r="CW4" s="711"/>
      <c r="CX4" s="711"/>
      <c r="CY4" s="711"/>
      <c r="CZ4" s="711"/>
      <c r="DA4" s="711"/>
      <c r="DB4" s="711"/>
      <c r="DC4" s="711"/>
      <c r="DD4" s="711"/>
      <c r="DE4" s="711"/>
      <c r="DF4" s="711"/>
      <c r="DG4" s="711"/>
      <c r="DH4" s="711"/>
      <c r="DI4" s="711"/>
      <c r="DJ4" s="711"/>
      <c r="DK4" s="711"/>
      <c r="DL4" s="711"/>
      <c r="DM4" s="711"/>
      <c r="DN4" s="711"/>
      <c r="DO4" s="711"/>
      <c r="DP4" s="711"/>
      <c r="DQ4" s="711"/>
      <c r="DR4" s="711"/>
      <c r="DS4" s="711"/>
      <c r="DT4" s="711"/>
      <c r="DU4" s="711"/>
      <c r="DV4" s="711"/>
      <c r="DW4" s="711"/>
      <c r="DX4" s="711"/>
      <c r="DY4" s="711"/>
      <c r="DZ4" s="711"/>
      <c r="EA4" s="220"/>
    </row>
    <row r="5" spans="1:131" s="221" customFormat="1" ht="26.25" customHeight="1" x14ac:dyDescent="0.2">
      <c r="A5" s="712" t="s">
        <v>370</v>
      </c>
      <c r="B5" s="713"/>
      <c r="C5" s="713"/>
      <c r="D5" s="713"/>
      <c r="E5" s="713"/>
      <c r="F5" s="713"/>
      <c r="G5" s="713"/>
      <c r="H5" s="713"/>
      <c r="I5" s="713"/>
      <c r="J5" s="713"/>
      <c r="K5" s="713"/>
      <c r="L5" s="713"/>
      <c r="M5" s="713"/>
      <c r="N5" s="713"/>
      <c r="O5" s="713"/>
      <c r="P5" s="714"/>
      <c r="Q5" s="718" t="s">
        <v>371</v>
      </c>
      <c r="R5" s="719"/>
      <c r="S5" s="719"/>
      <c r="T5" s="719"/>
      <c r="U5" s="720"/>
      <c r="V5" s="718" t="s">
        <v>372</v>
      </c>
      <c r="W5" s="719"/>
      <c r="X5" s="719"/>
      <c r="Y5" s="719"/>
      <c r="Z5" s="720"/>
      <c r="AA5" s="718" t="s">
        <v>373</v>
      </c>
      <c r="AB5" s="719"/>
      <c r="AC5" s="719"/>
      <c r="AD5" s="719"/>
      <c r="AE5" s="719"/>
      <c r="AF5" s="724" t="s">
        <v>374</v>
      </c>
      <c r="AG5" s="719"/>
      <c r="AH5" s="719"/>
      <c r="AI5" s="719"/>
      <c r="AJ5" s="725"/>
      <c r="AK5" s="719" t="s">
        <v>375</v>
      </c>
      <c r="AL5" s="719"/>
      <c r="AM5" s="719"/>
      <c r="AN5" s="719"/>
      <c r="AO5" s="720"/>
      <c r="AP5" s="718" t="s">
        <v>376</v>
      </c>
      <c r="AQ5" s="719"/>
      <c r="AR5" s="719"/>
      <c r="AS5" s="719"/>
      <c r="AT5" s="720"/>
      <c r="AU5" s="718" t="s">
        <v>377</v>
      </c>
      <c r="AV5" s="719"/>
      <c r="AW5" s="719"/>
      <c r="AX5" s="719"/>
      <c r="AY5" s="725"/>
      <c r="AZ5" s="218"/>
      <c r="BA5" s="218"/>
      <c r="BB5" s="218"/>
      <c r="BC5" s="218"/>
      <c r="BD5" s="218"/>
      <c r="BE5" s="219"/>
      <c r="BF5" s="219"/>
      <c r="BG5" s="219"/>
      <c r="BH5" s="219"/>
      <c r="BI5" s="219"/>
      <c r="BJ5" s="219"/>
      <c r="BK5" s="219"/>
      <c r="BL5" s="219"/>
      <c r="BM5" s="219"/>
      <c r="BN5" s="219"/>
      <c r="BO5" s="219"/>
      <c r="BP5" s="219"/>
      <c r="BQ5" s="712" t="s">
        <v>378</v>
      </c>
      <c r="BR5" s="713"/>
      <c r="BS5" s="713"/>
      <c r="BT5" s="713"/>
      <c r="BU5" s="713"/>
      <c r="BV5" s="713"/>
      <c r="BW5" s="713"/>
      <c r="BX5" s="713"/>
      <c r="BY5" s="713"/>
      <c r="BZ5" s="713"/>
      <c r="CA5" s="713"/>
      <c r="CB5" s="713"/>
      <c r="CC5" s="713"/>
      <c r="CD5" s="713"/>
      <c r="CE5" s="713"/>
      <c r="CF5" s="713"/>
      <c r="CG5" s="714"/>
      <c r="CH5" s="718" t="s">
        <v>379</v>
      </c>
      <c r="CI5" s="719"/>
      <c r="CJ5" s="719"/>
      <c r="CK5" s="719"/>
      <c r="CL5" s="720"/>
      <c r="CM5" s="718" t="s">
        <v>380</v>
      </c>
      <c r="CN5" s="719"/>
      <c r="CO5" s="719"/>
      <c r="CP5" s="719"/>
      <c r="CQ5" s="720"/>
      <c r="CR5" s="718" t="s">
        <v>381</v>
      </c>
      <c r="CS5" s="719"/>
      <c r="CT5" s="719"/>
      <c r="CU5" s="719"/>
      <c r="CV5" s="720"/>
      <c r="CW5" s="718" t="s">
        <v>382</v>
      </c>
      <c r="CX5" s="719"/>
      <c r="CY5" s="719"/>
      <c r="CZ5" s="719"/>
      <c r="DA5" s="720"/>
      <c r="DB5" s="718" t="s">
        <v>383</v>
      </c>
      <c r="DC5" s="719"/>
      <c r="DD5" s="719"/>
      <c r="DE5" s="719"/>
      <c r="DF5" s="720"/>
      <c r="DG5" s="748" t="s">
        <v>384</v>
      </c>
      <c r="DH5" s="749"/>
      <c r="DI5" s="749"/>
      <c r="DJ5" s="749"/>
      <c r="DK5" s="750"/>
      <c r="DL5" s="748" t="s">
        <v>385</v>
      </c>
      <c r="DM5" s="749"/>
      <c r="DN5" s="749"/>
      <c r="DO5" s="749"/>
      <c r="DP5" s="750"/>
      <c r="DQ5" s="718" t="s">
        <v>386</v>
      </c>
      <c r="DR5" s="719"/>
      <c r="DS5" s="719"/>
      <c r="DT5" s="719"/>
      <c r="DU5" s="720"/>
      <c r="DV5" s="718" t="s">
        <v>377</v>
      </c>
      <c r="DW5" s="719"/>
      <c r="DX5" s="719"/>
      <c r="DY5" s="719"/>
      <c r="DZ5" s="725"/>
      <c r="EA5" s="220"/>
    </row>
    <row r="6" spans="1:131" s="221" customFormat="1" ht="26.25" customHeight="1" thickBot="1" x14ac:dyDescent="0.25">
      <c r="A6" s="715"/>
      <c r="B6" s="716"/>
      <c r="C6" s="716"/>
      <c r="D6" s="716"/>
      <c r="E6" s="716"/>
      <c r="F6" s="716"/>
      <c r="G6" s="716"/>
      <c r="H6" s="716"/>
      <c r="I6" s="716"/>
      <c r="J6" s="716"/>
      <c r="K6" s="716"/>
      <c r="L6" s="716"/>
      <c r="M6" s="716"/>
      <c r="N6" s="716"/>
      <c r="O6" s="716"/>
      <c r="P6" s="717"/>
      <c r="Q6" s="721"/>
      <c r="R6" s="722"/>
      <c r="S6" s="722"/>
      <c r="T6" s="722"/>
      <c r="U6" s="723"/>
      <c r="V6" s="721"/>
      <c r="W6" s="722"/>
      <c r="X6" s="722"/>
      <c r="Y6" s="722"/>
      <c r="Z6" s="723"/>
      <c r="AA6" s="721"/>
      <c r="AB6" s="722"/>
      <c r="AC6" s="722"/>
      <c r="AD6" s="722"/>
      <c r="AE6" s="722"/>
      <c r="AF6" s="726"/>
      <c r="AG6" s="722"/>
      <c r="AH6" s="722"/>
      <c r="AI6" s="722"/>
      <c r="AJ6" s="727"/>
      <c r="AK6" s="722"/>
      <c r="AL6" s="722"/>
      <c r="AM6" s="722"/>
      <c r="AN6" s="722"/>
      <c r="AO6" s="723"/>
      <c r="AP6" s="721"/>
      <c r="AQ6" s="722"/>
      <c r="AR6" s="722"/>
      <c r="AS6" s="722"/>
      <c r="AT6" s="723"/>
      <c r="AU6" s="721"/>
      <c r="AV6" s="722"/>
      <c r="AW6" s="722"/>
      <c r="AX6" s="722"/>
      <c r="AY6" s="727"/>
      <c r="AZ6" s="218"/>
      <c r="BA6" s="218"/>
      <c r="BB6" s="218"/>
      <c r="BC6" s="218"/>
      <c r="BD6" s="218"/>
      <c r="BE6" s="219"/>
      <c r="BF6" s="219"/>
      <c r="BG6" s="219"/>
      <c r="BH6" s="219"/>
      <c r="BI6" s="219"/>
      <c r="BJ6" s="219"/>
      <c r="BK6" s="219"/>
      <c r="BL6" s="219"/>
      <c r="BM6" s="219"/>
      <c r="BN6" s="219"/>
      <c r="BO6" s="219"/>
      <c r="BP6" s="219"/>
      <c r="BQ6" s="715"/>
      <c r="BR6" s="716"/>
      <c r="BS6" s="716"/>
      <c r="BT6" s="716"/>
      <c r="BU6" s="716"/>
      <c r="BV6" s="716"/>
      <c r="BW6" s="716"/>
      <c r="BX6" s="716"/>
      <c r="BY6" s="716"/>
      <c r="BZ6" s="716"/>
      <c r="CA6" s="716"/>
      <c r="CB6" s="716"/>
      <c r="CC6" s="716"/>
      <c r="CD6" s="716"/>
      <c r="CE6" s="716"/>
      <c r="CF6" s="716"/>
      <c r="CG6" s="717"/>
      <c r="CH6" s="721"/>
      <c r="CI6" s="722"/>
      <c r="CJ6" s="722"/>
      <c r="CK6" s="722"/>
      <c r="CL6" s="723"/>
      <c r="CM6" s="721"/>
      <c r="CN6" s="722"/>
      <c r="CO6" s="722"/>
      <c r="CP6" s="722"/>
      <c r="CQ6" s="723"/>
      <c r="CR6" s="721"/>
      <c r="CS6" s="722"/>
      <c r="CT6" s="722"/>
      <c r="CU6" s="722"/>
      <c r="CV6" s="723"/>
      <c r="CW6" s="721"/>
      <c r="CX6" s="722"/>
      <c r="CY6" s="722"/>
      <c r="CZ6" s="722"/>
      <c r="DA6" s="723"/>
      <c r="DB6" s="721"/>
      <c r="DC6" s="722"/>
      <c r="DD6" s="722"/>
      <c r="DE6" s="722"/>
      <c r="DF6" s="723"/>
      <c r="DG6" s="751"/>
      <c r="DH6" s="752"/>
      <c r="DI6" s="752"/>
      <c r="DJ6" s="752"/>
      <c r="DK6" s="753"/>
      <c r="DL6" s="751"/>
      <c r="DM6" s="752"/>
      <c r="DN6" s="752"/>
      <c r="DO6" s="752"/>
      <c r="DP6" s="753"/>
      <c r="DQ6" s="721"/>
      <c r="DR6" s="722"/>
      <c r="DS6" s="722"/>
      <c r="DT6" s="722"/>
      <c r="DU6" s="723"/>
      <c r="DV6" s="721"/>
      <c r="DW6" s="722"/>
      <c r="DX6" s="722"/>
      <c r="DY6" s="722"/>
      <c r="DZ6" s="727"/>
      <c r="EA6" s="220"/>
    </row>
    <row r="7" spans="1:131" s="221" customFormat="1" ht="26.25" customHeight="1" thickTop="1" x14ac:dyDescent="0.2">
      <c r="A7" s="222">
        <v>1</v>
      </c>
      <c r="B7" s="734" t="s">
        <v>387</v>
      </c>
      <c r="C7" s="735"/>
      <c r="D7" s="735"/>
      <c r="E7" s="735"/>
      <c r="F7" s="735"/>
      <c r="G7" s="735"/>
      <c r="H7" s="735"/>
      <c r="I7" s="735"/>
      <c r="J7" s="735"/>
      <c r="K7" s="735"/>
      <c r="L7" s="735"/>
      <c r="M7" s="735"/>
      <c r="N7" s="735"/>
      <c r="O7" s="735"/>
      <c r="P7" s="736"/>
      <c r="Q7" s="737">
        <v>86865</v>
      </c>
      <c r="R7" s="738"/>
      <c r="S7" s="738"/>
      <c r="T7" s="738"/>
      <c r="U7" s="738"/>
      <c r="V7" s="738">
        <v>82958</v>
      </c>
      <c r="W7" s="738"/>
      <c r="X7" s="738"/>
      <c r="Y7" s="738"/>
      <c r="Z7" s="738"/>
      <c r="AA7" s="738">
        <v>3907</v>
      </c>
      <c r="AB7" s="738"/>
      <c r="AC7" s="738"/>
      <c r="AD7" s="738"/>
      <c r="AE7" s="739"/>
      <c r="AF7" s="740">
        <v>3142</v>
      </c>
      <c r="AG7" s="741"/>
      <c r="AH7" s="741"/>
      <c r="AI7" s="741"/>
      <c r="AJ7" s="742"/>
      <c r="AK7" s="743">
        <v>1305</v>
      </c>
      <c r="AL7" s="744"/>
      <c r="AM7" s="744"/>
      <c r="AN7" s="744"/>
      <c r="AO7" s="744"/>
      <c r="AP7" s="744">
        <v>60940</v>
      </c>
      <c r="AQ7" s="744"/>
      <c r="AR7" s="744"/>
      <c r="AS7" s="744"/>
      <c r="AT7" s="744"/>
      <c r="AU7" s="745"/>
      <c r="AV7" s="745"/>
      <c r="AW7" s="745"/>
      <c r="AX7" s="745"/>
      <c r="AY7" s="746"/>
      <c r="AZ7" s="218"/>
      <c r="BA7" s="218"/>
      <c r="BB7" s="218"/>
      <c r="BC7" s="218"/>
      <c r="BD7" s="218"/>
      <c r="BE7" s="219"/>
      <c r="BF7" s="219"/>
      <c r="BG7" s="219"/>
      <c r="BH7" s="219"/>
      <c r="BI7" s="219"/>
      <c r="BJ7" s="219"/>
      <c r="BK7" s="219"/>
      <c r="BL7" s="219"/>
      <c r="BM7" s="219"/>
      <c r="BN7" s="219"/>
      <c r="BO7" s="219"/>
      <c r="BP7" s="219"/>
      <c r="BQ7" s="222">
        <v>1</v>
      </c>
      <c r="BR7" s="223"/>
      <c r="BS7" s="731" t="s">
        <v>587</v>
      </c>
      <c r="BT7" s="732"/>
      <c r="BU7" s="732"/>
      <c r="BV7" s="732"/>
      <c r="BW7" s="732"/>
      <c r="BX7" s="732"/>
      <c r="BY7" s="732"/>
      <c r="BZ7" s="732"/>
      <c r="CA7" s="732"/>
      <c r="CB7" s="732"/>
      <c r="CC7" s="732"/>
      <c r="CD7" s="732"/>
      <c r="CE7" s="732"/>
      <c r="CF7" s="732"/>
      <c r="CG7" s="747"/>
      <c r="CH7" s="728">
        <v>0</v>
      </c>
      <c r="CI7" s="729"/>
      <c r="CJ7" s="729"/>
      <c r="CK7" s="729"/>
      <c r="CL7" s="730"/>
      <c r="CM7" s="728">
        <v>86</v>
      </c>
      <c r="CN7" s="729"/>
      <c r="CO7" s="729"/>
      <c r="CP7" s="729"/>
      <c r="CQ7" s="730"/>
      <c r="CR7" s="728">
        <v>5</v>
      </c>
      <c r="CS7" s="729"/>
      <c r="CT7" s="729"/>
      <c r="CU7" s="729"/>
      <c r="CV7" s="730"/>
      <c r="CW7" s="728">
        <v>0</v>
      </c>
      <c r="CX7" s="729"/>
      <c r="CY7" s="729"/>
      <c r="CZ7" s="729"/>
      <c r="DA7" s="730"/>
      <c r="DB7" s="728">
        <v>0</v>
      </c>
      <c r="DC7" s="729"/>
      <c r="DD7" s="729"/>
      <c r="DE7" s="729"/>
      <c r="DF7" s="730"/>
      <c r="DG7" s="728" t="s">
        <v>586</v>
      </c>
      <c r="DH7" s="729"/>
      <c r="DI7" s="729"/>
      <c r="DJ7" s="729"/>
      <c r="DK7" s="730"/>
      <c r="DL7" s="728" t="s">
        <v>586</v>
      </c>
      <c r="DM7" s="729"/>
      <c r="DN7" s="729"/>
      <c r="DO7" s="729"/>
      <c r="DP7" s="730"/>
      <c r="DQ7" s="728" t="s">
        <v>586</v>
      </c>
      <c r="DR7" s="729"/>
      <c r="DS7" s="729"/>
      <c r="DT7" s="729"/>
      <c r="DU7" s="730"/>
      <c r="DV7" s="731"/>
      <c r="DW7" s="732"/>
      <c r="DX7" s="732"/>
      <c r="DY7" s="732"/>
      <c r="DZ7" s="733"/>
      <c r="EA7" s="220"/>
    </row>
    <row r="8" spans="1:131" s="221" customFormat="1" ht="26.25" customHeight="1" x14ac:dyDescent="0.2">
      <c r="A8" s="224">
        <v>2</v>
      </c>
      <c r="B8" s="765"/>
      <c r="C8" s="766"/>
      <c r="D8" s="766"/>
      <c r="E8" s="766"/>
      <c r="F8" s="766"/>
      <c r="G8" s="766"/>
      <c r="H8" s="766"/>
      <c r="I8" s="766"/>
      <c r="J8" s="766"/>
      <c r="K8" s="766"/>
      <c r="L8" s="766"/>
      <c r="M8" s="766"/>
      <c r="N8" s="766"/>
      <c r="O8" s="766"/>
      <c r="P8" s="767"/>
      <c r="Q8" s="768"/>
      <c r="R8" s="769"/>
      <c r="S8" s="769"/>
      <c r="T8" s="769"/>
      <c r="U8" s="769"/>
      <c r="V8" s="769"/>
      <c r="W8" s="769"/>
      <c r="X8" s="769"/>
      <c r="Y8" s="769"/>
      <c r="Z8" s="769"/>
      <c r="AA8" s="769"/>
      <c r="AB8" s="769"/>
      <c r="AC8" s="769"/>
      <c r="AD8" s="769"/>
      <c r="AE8" s="770"/>
      <c r="AF8" s="771"/>
      <c r="AG8" s="772"/>
      <c r="AH8" s="772"/>
      <c r="AI8" s="772"/>
      <c r="AJ8" s="773"/>
      <c r="AK8" s="754"/>
      <c r="AL8" s="755"/>
      <c r="AM8" s="755"/>
      <c r="AN8" s="755"/>
      <c r="AO8" s="755"/>
      <c r="AP8" s="755"/>
      <c r="AQ8" s="755"/>
      <c r="AR8" s="755"/>
      <c r="AS8" s="755"/>
      <c r="AT8" s="755"/>
      <c r="AU8" s="756"/>
      <c r="AV8" s="756"/>
      <c r="AW8" s="756"/>
      <c r="AX8" s="756"/>
      <c r="AY8" s="757"/>
      <c r="AZ8" s="218"/>
      <c r="BA8" s="218"/>
      <c r="BB8" s="218"/>
      <c r="BC8" s="218"/>
      <c r="BD8" s="218"/>
      <c r="BE8" s="219"/>
      <c r="BF8" s="219"/>
      <c r="BG8" s="219"/>
      <c r="BH8" s="219"/>
      <c r="BI8" s="219"/>
      <c r="BJ8" s="219"/>
      <c r="BK8" s="219"/>
      <c r="BL8" s="219"/>
      <c r="BM8" s="219"/>
      <c r="BN8" s="219"/>
      <c r="BO8" s="219"/>
      <c r="BP8" s="219"/>
      <c r="BQ8" s="224">
        <v>2</v>
      </c>
      <c r="BR8" s="225"/>
      <c r="BS8" s="758" t="s">
        <v>588</v>
      </c>
      <c r="BT8" s="759"/>
      <c r="BU8" s="759"/>
      <c r="BV8" s="759"/>
      <c r="BW8" s="759"/>
      <c r="BX8" s="759"/>
      <c r="BY8" s="759"/>
      <c r="BZ8" s="759"/>
      <c r="CA8" s="759"/>
      <c r="CB8" s="759"/>
      <c r="CC8" s="759"/>
      <c r="CD8" s="759"/>
      <c r="CE8" s="759"/>
      <c r="CF8" s="759"/>
      <c r="CG8" s="760"/>
      <c r="CH8" s="761">
        <v>-9</v>
      </c>
      <c r="CI8" s="762"/>
      <c r="CJ8" s="762"/>
      <c r="CK8" s="762"/>
      <c r="CL8" s="763"/>
      <c r="CM8" s="761">
        <v>38</v>
      </c>
      <c r="CN8" s="762"/>
      <c r="CO8" s="762"/>
      <c r="CP8" s="762"/>
      <c r="CQ8" s="763"/>
      <c r="CR8" s="761">
        <v>0</v>
      </c>
      <c r="CS8" s="762"/>
      <c r="CT8" s="762"/>
      <c r="CU8" s="762"/>
      <c r="CV8" s="763"/>
      <c r="CW8" s="761">
        <v>25</v>
      </c>
      <c r="CX8" s="762"/>
      <c r="CY8" s="762"/>
      <c r="CZ8" s="762"/>
      <c r="DA8" s="763"/>
      <c r="DB8" s="761">
        <v>0</v>
      </c>
      <c r="DC8" s="762"/>
      <c r="DD8" s="762"/>
      <c r="DE8" s="762"/>
      <c r="DF8" s="763"/>
      <c r="DG8" s="761" t="s">
        <v>586</v>
      </c>
      <c r="DH8" s="762"/>
      <c r="DI8" s="762"/>
      <c r="DJ8" s="762"/>
      <c r="DK8" s="763"/>
      <c r="DL8" s="761" t="s">
        <v>586</v>
      </c>
      <c r="DM8" s="762"/>
      <c r="DN8" s="762"/>
      <c r="DO8" s="762"/>
      <c r="DP8" s="763"/>
      <c r="DQ8" s="761" t="s">
        <v>586</v>
      </c>
      <c r="DR8" s="762"/>
      <c r="DS8" s="762"/>
      <c r="DT8" s="762"/>
      <c r="DU8" s="763"/>
      <c r="DV8" s="758"/>
      <c r="DW8" s="759"/>
      <c r="DX8" s="759"/>
      <c r="DY8" s="759"/>
      <c r="DZ8" s="764"/>
      <c r="EA8" s="220"/>
    </row>
    <row r="9" spans="1:131" s="221" customFormat="1" ht="26.25" customHeight="1" x14ac:dyDescent="0.2">
      <c r="A9" s="224">
        <v>3</v>
      </c>
      <c r="B9" s="765"/>
      <c r="C9" s="766"/>
      <c r="D9" s="766"/>
      <c r="E9" s="766"/>
      <c r="F9" s="766"/>
      <c r="G9" s="766"/>
      <c r="H9" s="766"/>
      <c r="I9" s="766"/>
      <c r="J9" s="766"/>
      <c r="K9" s="766"/>
      <c r="L9" s="766"/>
      <c r="M9" s="766"/>
      <c r="N9" s="766"/>
      <c r="O9" s="766"/>
      <c r="P9" s="767"/>
      <c r="Q9" s="768"/>
      <c r="R9" s="769"/>
      <c r="S9" s="769"/>
      <c r="T9" s="769"/>
      <c r="U9" s="769"/>
      <c r="V9" s="769"/>
      <c r="W9" s="769"/>
      <c r="X9" s="769"/>
      <c r="Y9" s="769"/>
      <c r="Z9" s="769"/>
      <c r="AA9" s="769"/>
      <c r="AB9" s="769"/>
      <c r="AC9" s="769"/>
      <c r="AD9" s="769"/>
      <c r="AE9" s="770"/>
      <c r="AF9" s="771"/>
      <c r="AG9" s="772"/>
      <c r="AH9" s="772"/>
      <c r="AI9" s="772"/>
      <c r="AJ9" s="773"/>
      <c r="AK9" s="754"/>
      <c r="AL9" s="755"/>
      <c r="AM9" s="755"/>
      <c r="AN9" s="755"/>
      <c r="AO9" s="755"/>
      <c r="AP9" s="755"/>
      <c r="AQ9" s="755"/>
      <c r="AR9" s="755"/>
      <c r="AS9" s="755"/>
      <c r="AT9" s="755"/>
      <c r="AU9" s="756"/>
      <c r="AV9" s="756"/>
      <c r="AW9" s="756"/>
      <c r="AX9" s="756"/>
      <c r="AY9" s="757"/>
      <c r="AZ9" s="218"/>
      <c r="BA9" s="218"/>
      <c r="BB9" s="218"/>
      <c r="BC9" s="218"/>
      <c r="BD9" s="218"/>
      <c r="BE9" s="219"/>
      <c r="BF9" s="219"/>
      <c r="BG9" s="219"/>
      <c r="BH9" s="219"/>
      <c r="BI9" s="219"/>
      <c r="BJ9" s="219"/>
      <c r="BK9" s="219"/>
      <c r="BL9" s="219"/>
      <c r="BM9" s="219"/>
      <c r="BN9" s="219"/>
      <c r="BO9" s="219"/>
      <c r="BP9" s="219"/>
      <c r="BQ9" s="224">
        <v>3</v>
      </c>
      <c r="BR9" s="225"/>
      <c r="BS9" s="758"/>
      <c r="BT9" s="759"/>
      <c r="BU9" s="759"/>
      <c r="BV9" s="759"/>
      <c r="BW9" s="759"/>
      <c r="BX9" s="759"/>
      <c r="BY9" s="759"/>
      <c r="BZ9" s="759"/>
      <c r="CA9" s="759"/>
      <c r="CB9" s="759"/>
      <c r="CC9" s="759"/>
      <c r="CD9" s="759"/>
      <c r="CE9" s="759"/>
      <c r="CF9" s="759"/>
      <c r="CG9" s="760"/>
      <c r="CH9" s="761"/>
      <c r="CI9" s="762"/>
      <c r="CJ9" s="762"/>
      <c r="CK9" s="762"/>
      <c r="CL9" s="763"/>
      <c r="CM9" s="761"/>
      <c r="CN9" s="762"/>
      <c r="CO9" s="762"/>
      <c r="CP9" s="762"/>
      <c r="CQ9" s="763"/>
      <c r="CR9" s="761"/>
      <c r="CS9" s="762"/>
      <c r="CT9" s="762"/>
      <c r="CU9" s="762"/>
      <c r="CV9" s="763"/>
      <c r="CW9" s="761"/>
      <c r="CX9" s="762"/>
      <c r="CY9" s="762"/>
      <c r="CZ9" s="762"/>
      <c r="DA9" s="763"/>
      <c r="DB9" s="761"/>
      <c r="DC9" s="762"/>
      <c r="DD9" s="762"/>
      <c r="DE9" s="762"/>
      <c r="DF9" s="763"/>
      <c r="DG9" s="761"/>
      <c r="DH9" s="762"/>
      <c r="DI9" s="762"/>
      <c r="DJ9" s="762"/>
      <c r="DK9" s="763"/>
      <c r="DL9" s="761"/>
      <c r="DM9" s="762"/>
      <c r="DN9" s="762"/>
      <c r="DO9" s="762"/>
      <c r="DP9" s="763"/>
      <c r="DQ9" s="761"/>
      <c r="DR9" s="762"/>
      <c r="DS9" s="762"/>
      <c r="DT9" s="762"/>
      <c r="DU9" s="763"/>
      <c r="DV9" s="758"/>
      <c r="DW9" s="759"/>
      <c r="DX9" s="759"/>
      <c r="DY9" s="759"/>
      <c r="DZ9" s="764"/>
      <c r="EA9" s="220"/>
    </row>
    <row r="10" spans="1:131" s="221" customFormat="1" ht="26.25" customHeight="1" x14ac:dyDescent="0.2">
      <c r="A10" s="224">
        <v>4</v>
      </c>
      <c r="B10" s="765"/>
      <c r="C10" s="766"/>
      <c r="D10" s="766"/>
      <c r="E10" s="766"/>
      <c r="F10" s="766"/>
      <c r="G10" s="766"/>
      <c r="H10" s="766"/>
      <c r="I10" s="766"/>
      <c r="J10" s="766"/>
      <c r="K10" s="766"/>
      <c r="L10" s="766"/>
      <c r="M10" s="766"/>
      <c r="N10" s="766"/>
      <c r="O10" s="766"/>
      <c r="P10" s="767"/>
      <c r="Q10" s="768"/>
      <c r="R10" s="769"/>
      <c r="S10" s="769"/>
      <c r="T10" s="769"/>
      <c r="U10" s="769"/>
      <c r="V10" s="769"/>
      <c r="W10" s="769"/>
      <c r="X10" s="769"/>
      <c r="Y10" s="769"/>
      <c r="Z10" s="769"/>
      <c r="AA10" s="769"/>
      <c r="AB10" s="769"/>
      <c r="AC10" s="769"/>
      <c r="AD10" s="769"/>
      <c r="AE10" s="770"/>
      <c r="AF10" s="771"/>
      <c r="AG10" s="772"/>
      <c r="AH10" s="772"/>
      <c r="AI10" s="772"/>
      <c r="AJ10" s="773"/>
      <c r="AK10" s="754"/>
      <c r="AL10" s="755"/>
      <c r="AM10" s="755"/>
      <c r="AN10" s="755"/>
      <c r="AO10" s="755"/>
      <c r="AP10" s="755"/>
      <c r="AQ10" s="755"/>
      <c r="AR10" s="755"/>
      <c r="AS10" s="755"/>
      <c r="AT10" s="755"/>
      <c r="AU10" s="756"/>
      <c r="AV10" s="756"/>
      <c r="AW10" s="756"/>
      <c r="AX10" s="756"/>
      <c r="AY10" s="757"/>
      <c r="AZ10" s="218"/>
      <c r="BA10" s="218"/>
      <c r="BB10" s="218"/>
      <c r="BC10" s="218"/>
      <c r="BD10" s="218"/>
      <c r="BE10" s="219"/>
      <c r="BF10" s="219"/>
      <c r="BG10" s="219"/>
      <c r="BH10" s="219"/>
      <c r="BI10" s="219"/>
      <c r="BJ10" s="219"/>
      <c r="BK10" s="219"/>
      <c r="BL10" s="219"/>
      <c r="BM10" s="219"/>
      <c r="BN10" s="219"/>
      <c r="BO10" s="219"/>
      <c r="BP10" s="219"/>
      <c r="BQ10" s="224">
        <v>4</v>
      </c>
      <c r="BR10" s="225"/>
      <c r="BS10" s="758"/>
      <c r="BT10" s="759"/>
      <c r="BU10" s="759"/>
      <c r="BV10" s="759"/>
      <c r="BW10" s="759"/>
      <c r="BX10" s="759"/>
      <c r="BY10" s="759"/>
      <c r="BZ10" s="759"/>
      <c r="CA10" s="759"/>
      <c r="CB10" s="759"/>
      <c r="CC10" s="759"/>
      <c r="CD10" s="759"/>
      <c r="CE10" s="759"/>
      <c r="CF10" s="759"/>
      <c r="CG10" s="760"/>
      <c r="CH10" s="761"/>
      <c r="CI10" s="762"/>
      <c r="CJ10" s="762"/>
      <c r="CK10" s="762"/>
      <c r="CL10" s="763"/>
      <c r="CM10" s="761"/>
      <c r="CN10" s="762"/>
      <c r="CO10" s="762"/>
      <c r="CP10" s="762"/>
      <c r="CQ10" s="763"/>
      <c r="CR10" s="761"/>
      <c r="CS10" s="762"/>
      <c r="CT10" s="762"/>
      <c r="CU10" s="762"/>
      <c r="CV10" s="763"/>
      <c r="CW10" s="761"/>
      <c r="CX10" s="762"/>
      <c r="CY10" s="762"/>
      <c r="CZ10" s="762"/>
      <c r="DA10" s="763"/>
      <c r="DB10" s="761"/>
      <c r="DC10" s="762"/>
      <c r="DD10" s="762"/>
      <c r="DE10" s="762"/>
      <c r="DF10" s="763"/>
      <c r="DG10" s="761"/>
      <c r="DH10" s="762"/>
      <c r="DI10" s="762"/>
      <c r="DJ10" s="762"/>
      <c r="DK10" s="763"/>
      <c r="DL10" s="761"/>
      <c r="DM10" s="762"/>
      <c r="DN10" s="762"/>
      <c r="DO10" s="762"/>
      <c r="DP10" s="763"/>
      <c r="DQ10" s="761"/>
      <c r="DR10" s="762"/>
      <c r="DS10" s="762"/>
      <c r="DT10" s="762"/>
      <c r="DU10" s="763"/>
      <c r="DV10" s="758"/>
      <c r="DW10" s="759"/>
      <c r="DX10" s="759"/>
      <c r="DY10" s="759"/>
      <c r="DZ10" s="764"/>
      <c r="EA10" s="220"/>
    </row>
    <row r="11" spans="1:131" s="221" customFormat="1" ht="26.25" customHeight="1" x14ac:dyDescent="0.2">
      <c r="A11" s="224">
        <v>5</v>
      </c>
      <c r="B11" s="765"/>
      <c r="C11" s="766"/>
      <c r="D11" s="766"/>
      <c r="E11" s="766"/>
      <c r="F11" s="766"/>
      <c r="G11" s="766"/>
      <c r="H11" s="766"/>
      <c r="I11" s="766"/>
      <c r="J11" s="766"/>
      <c r="K11" s="766"/>
      <c r="L11" s="766"/>
      <c r="M11" s="766"/>
      <c r="N11" s="766"/>
      <c r="O11" s="766"/>
      <c r="P11" s="767"/>
      <c r="Q11" s="768"/>
      <c r="R11" s="769"/>
      <c r="S11" s="769"/>
      <c r="T11" s="769"/>
      <c r="U11" s="769"/>
      <c r="V11" s="769"/>
      <c r="W11" s="769"/>
      <c r="X11" s="769"/>
      <c r="Y11" s="769"/>
      <c r="Z11" s="769"/>
      <c r="AA11" s="769"/>
      <c r="AB11" s="769"/>
      <c r="AC11" s="769"/>
      <c r="AD11" s="769"/>
      <c r="AE11" s="770"/>
      <c r="AF11" s="771"/>
      <c r="AG11" s="772"/>
      <c r="AH11" s="772"/>
      <c r="AI11" s="772"/>
      <c r="AJ11" s="773"/>
      <c r="AK11" s="754"/>
      <c r="AL11" s="755"/>
      <c r="AM11" s="755"/>
      <c r="AN11" s="755"/>
      <c r="AO11" s="755"/>
      <c r="AP11" s="755"/>
      <c r="AQ11" s="755"/>
      <c r="AR11" s="755"/>
      <c r="AS11" s="755"/>
      <c r="AT11" s="755"/>
      <c r="AU11" s="756"/>
      <c r="AV11" s="756"/>
      <c r="AW11" s="756"/>
      <c r="AX11" s="756"/>
      <c r="AY11" s="757"/>
      <c r="AZ11" s="218"/>
      <c r="BA11" s="218"/>
      <c r="BB11" s="218"/>
      <c r="BC11" s="218"/>
      <c r="BD11" s="218"/>
      <c r="BE11" s="219"/>
      <c r="BF11" s="219"/>
      <c r="BG11" s="219"/>
      <c r="BH11" s="219"/>
      <c r="BI11" s="219"/>
      <c r="BJ11" s="219"/>
      <c r="BK11" s="219"/>
      <c r="BL11" s="219"/>
      <c r="BM11" s="219"/>
      <c r="BN11" s="219"/>
      <c r="BO11" s="219"/>
      <c r="BP11" s="219"/>
      <c r="BQ11" s="224">
        <v>5</v>
      </c>
      <c r="BR11" s="225"/>
      <c r="BS11" s="758"/>
      <c r="BT11" s="759"/>
      <c r="BU11" s="759"/>
      <c r="BV11" s="759"/>
      <c r="BW11" s="759"/>
      <c r="BX11" s="759"/>
      <c r="BY11" s="759"/>
      <c r="BZ11" s="759"/>
      <c r="CA11" s="759"/>
      <c r="CB11" s="759"/>
      <c r="CC11" s="759"/>
      <c r="CD11" s="759"/>
      <c r="CE11" s="759"/>
      <c r="CF11" s="759"/>
      <c r="CG11" s="760"/>
      <c r="CH11" s="761"/>
      <c r="CI11" s="762"/>
      <c r="CJ11" s="762"/>
      <c r="CK11" s="762"/>
      <c r="CL11" s="763"/>
      <c r="CM11" s="761"/>
      <c r="CN11" s="762"/>
      <c r="CO11" s="762"/>
      <c r="CP11" s="762"/>
      <c r="CQ11" s="763"/>
      <c r="CR11" s="761"/>
      <c r="CS11" s="762"/>
      <c r="CT11" s="762"/>
      <c r="CU11" s="762"/>
      <c r="CV11" s="763"/>
      <c r="CW11" s="761"/>
      <c r="CX11" s="762"/>
      <c r="CY11" s="762"/>
      <c r="CZ11" s="762"/>
      <c r="DA11" s="763"/>
      <c r="DB11" s="761"/>
      <c r="DC11" s="762"/>
      <c r="DD11" s="762"/>
      <c r="DE11" s="762"/>
      <c r="DF11" s="763"/>
      <c r="DG11" s="761"/>
      <c r="DH11" s="762"/>
      <c r="DI11" s="762"/>
      <c r="DJ11" s="762"/>
      <c r="DK11" s="763"/>
      <c r="DL11" s="761"/>
      <c r="DM11" s="762"/>
      <c r="DN11" s="762"/>
      <c r="DO11" s="762"/>
      <c r="DP11" s="763"/>
      <c r="DQ11" s="761"/>
      <c r="DR11" s="762"/>
      <c r="DS11" s="762"/>
      <c r="DT11" s="762"/>
      <c r="DU11" s="763"/>
      <c r="DV11" s="758"/>
      <c r="DW11" s="759"/>
      <c r="DX11" s="759"/>
      <c r="DY11" s="759"/>
      <c r="DZ11" s="764"/>
      <c r="EA11" s="220"/>
    </row>
    <row r="12" spans="1:131" s="221" customFormat="1" ht="26.25" customHeight="1" x14ac:dyDescent="0.2">
      <c r="A12" s="224">
        <v>6</v>
      </c>
      <c r="B12" s="765"/>
      <c r="C12" s="766"/>
      <c r="D12" s="766"/>
      <c r="E12" s="766"/>
      <c r="F12" s="766"/>
      <c r="G12" s="766"/>
      <c r="H12" s="766"/>
      <c r="I12" s="766"/>
      <c r="J12" s="766"/>
      <c r="K12" s="766"/>
      <c r="L12" s="766"/>
      <c r="M12" s="766"/>
      <c r="N12" s="766"/>
      <c r="O12" s="766"/>
      <c r="P12" s="767"/>
      <c r="Q12" s="768"/>
      <c r="R12" s="769"/>
      <c r="S12" s="769"/>
      <c r="T12" s="769"/>
      <c r="U12" s="769"/>
      <c r="V12" s="769"/>
      <c r="W12" s="769"/>
      <c r="X12" s="769"/>
      <c r="Y12" s="769"/>
      <c r="Z12" s="769"/>
      <c r="AA12" s="769"/>
      <c r="AB12" s="769"/>
      <c r="AC12" s="769"/>
      <c r="AD12" s="769"/>
      <c r="AE12" s="770"/>
      <c r="AF12" s="771"/>
      <c r="AG12" s="772"/>
      <c r="AH12" s="772"/>
      <c r="AI12" s="772"/>
      <c r="AJ12" s="773"/>
      <c r="AK12" s="754"/>
      <c r="AL12" s="755"/>
      <c r="AM12" s="755"/>
      <c r="AN12" s="755"/>
      <c r="AO12" s="755"/>
      <c r="AP12" s="755"/>
      <c r="AQ12" s="755"/>
      <c r="AR12" s="755"/>
      <c r="AS12" s="755"/>
      <c r="AT12" s="755"/>
      <c r="AU12" s="756"/>
      <c r="AV12" s="756"/>
      <c r="AW12" s="756"/>
      <c r="AX12" s="756"/>
      <c r="AY12" s="757"/>
      <c r="AZ12" s="218"/>
      <c r="BA12" s="218"/>
      <c r="BB12" s="218"/>
      <c r="BC12" s="218"/>
      <c r="BD12" s="218"/>
      <c r="BE12" s="219"/>
      <c r="BF12" s="219"/>
      <c r="BG12" s="219"/>
      <c r="BH12" s="219"/>
      <c r="BI12" s="219"/>
      <c r="BJ12" s="219"/>
      <c r="BK12" s="219"/>
      <c r="BL12" s="219"/>
      <c r="BM12" s="219"/>
      <c r="BN12" s="219"/>
      <c r="BO12" s="219"/>
      <c r="BP12" s="219"/>
      <c r="BQ12" s="224">
        <v>6</v>
      </c>
      <c r="BR12" s="225"/>
      <c r="BS12" s="758"/>
      <c r="BT12" s="759"/>
      <c r="BU12" s="759"/>
      <c r="BV12" s="759"/>
      <c r="BW12" s="759"/>
      <c r="BX12" s="759"/>
      <c r="BY12" s="759"/>
      <c r="BZ12" s="759"/>
      <c r="CA12" s="759"/>
      <c r="CB12" s="759"/>
      <c r="CC12" s="759"/>
      <c r="CD12" s="759"/>
      <c r="CE12" s="759"/>
      <c r="CF12" s="759"/>
      <c r="CG12" s="760"/>
      <c r="CH12" s="761"/>
      <c r="CI12" s="762"/>
      <c r="CJ12" s="762"/>
      <c r="CK12" s="762"/>
      <c r="CL12" s="763"/>
      <c r="CM12" s="761"/>
      <c r="CN12" s="762"/>
      <c r="CO12" s="762"/>
      <c r="CP12" s="762"/>
      <c r="CQ12" s="763"/>
      <c r="CR12" s="761"/>
      <c r="CS12" s="762"/>
      <c r="CT12" s="762"/>
      <c r="CU12" s="762"/>
      <c r="CV12" s="763"/>
      <c r="CW12" s="761"/>
      <c r="CX12" s="762"/>
      <c r="CY12" s="762"/>
      <c r="CZ12" s="762"/>
      <c r="DA12" s="763"/>
      <c r="DB12" s="761"/>
      <c r="DC12" s="762"/>
      <c r="DD12" s="762"/>
      <c r="DE12" s="762"/>
      <c r="DF12" s="763"/>
      <c r="DG12" s="761"/>
      <c r="DH12" s="762"/>
      <c r="DI12" s="762"/>
      <c r="DJ12" s="762"/>
      <c r="DK12" s="763"/>
      <c r="DL12" s="761"/>
      <c r="DM12" s="762"/>
      <c r="DN12" s="762"/>
      <c r="DO12" s="762"/>
      <c r="DP12" s="763"/>
      <c r="DQ12" s="761"/>
      <c r="DR12" s="762"/>
      <c r="DS12" s="762"/>
      <c r="DT12" s="762"/>
      <c r="DU12" s="763"/>
      <c r="DV12" s="758"/>
      <c r="DW12" s="759"/>
      <c r="DX12" s="759"/>
      <c r="DY12" s="759"/>
      <c r="DZ12" s="764"/>
      <c r="EA12" s="220"/>
    </row>
    <row r="13" spans="1:131" s="221" customFormat="1" ht="26.25" customHeight="1" x14ac:dyDescent="0.2">
      <c r="A13" s="224">
        <v>7</v>
      </c>
      <c r="B13" s="765"/>
      <c r="C13" s="766"/>
      <c r="D13" s="766"/>
      <c r="E13" s="766"/>
      <c r="F13" s="766"/>
      <c r="G13" s="766"/>
      <c r="H13" s="766"/>
      <c r="I13" s="766"/>
      <c r="J13" s="766"/>
      <c r="K13" s="766"/>
      <c r="L13" s="766"/>
      <c r="M13" s="766"/>
      <c r="N13" s="766"/>
      <c r="O13" s="766"/>
      <c r="P13" s="767"/>
      <c r="Q13" s="768"/>
      <c r="R13" s="769"/>
      <c r="S13" s="769"/>
      <c r="T13" s="769"/>
      <c r="U13" s="769"/>
      <c r="V13" s="769"/>
      <c r="W13" s="769"/>
      <c r="X13" s="769"/>
      <c r="Y13" s="769"/>
      <c r="Z13" s="769"/>
      <c r="AA13" s="769"/>
      <c r="AB13" s="769"/>
      <c r="AC13" s="769"/>
      <c r="AD13" s="769"/>
      <c r="AE13" s="770"/>
      <c r="AF13" s="771"/>
      <c r="AG13" s="772"/>
      <c r="AH13" s="772"/>
      <c r="AI13" s="772"/>
      <c r="AJ13" s="773"/>
      <c r="AK13" s="754"/>
      <c r="AL13" s="755"/>
      <c r="AM13" s="755"/>
      <c r="AN13" s="755"/>
      <c r="AO13" s="755"/>
      <c r="AP13" s="755"/>
      <c r="AQ13" s="755"/>
      <c r="AR13" s="755"/>
      <c r="AS13" s="755"/>
      <c r="AT13" s="755"/>
      <c r="AU13" s="756"/>
      <c r="AV13" s="756"/>
      <c r="AW13" s="756"/>
      <c r="AX13" s="756"/>
      <c r="AY13" s="757"/>
      <c r="AZ13" s="218"/>
      <c r="BA13" s="218"/>
      <c r="BB13" s="218"/>
      <c r="BC13" s="218"/>
      <c r="BD13" s="218"/>
      <c r="BE13" s="219"/>
      <c r="BF13" s="219"/>
      <c r="BG13" s="219"/>
      <c r="BH13" s="219"/>
      <c r="BI13" s="219"/>
      <c r="BJ13" s="219"/>
      <c r="BK13" s="219"/>
      <c r="BL13" s="219"/>
      <c r="BM13" s="219"/>
      <c r="BN13" s="219"/>
      <c r="BO13" s="219"/>
      <c r="BP13" s="219"/>
      <c r="BQ13" s="224">
        <v>7</v>
      </c>
      <c r="BR13" s="225"/>
      <c r="BS13" s="758"/>
      <c r="BT13" s="759"/>
      <c r="BU13" s="759"/>
      <c r="BV13" s="759"/>
      <c r="BW13" s="759"/>
      <c r="BX13" s="759"/>
      <c r="BY13" s="759"/>
      <c r="BZ13" s="759"/>
      <c r="CA13" s="759"/>
      <c r="CB13" s="759"/>
      <c r="CC13" s="759"/>
      <c r="CD13" s="759"/>
      <c r="CE13" s="759"/>
      <c r="CF13" s="759"/>
      <c r="CG13" s="760"/>
      <c r="CH13" s="761"/>
      <c r="CI13" s="762"/>
      <c r="CJ13" s="762"/>
      <c r="CK13" s="762"/>
      <c r="CL13" s="763"/>
      <c r="CM13" s="761"/>
      <c r="CN13" s="762"/>
      <c r="CO13" s="762"/>
      <c r="CP13" s="762"/>
      <c r="CQ13" s="763"/>
      <c r="CR13" s="761"/>
      <c r="CS13" s="762"/>
      <c r="CT13" s="762"/>
      <c r="CU13" s="762"/>
      <c r="CV13" s="763"/>
      <c r="CW13" s="761"/>
      <c r="CX13" s="762"/>
      <c r="CY13" s="762"/>
      <c r="CZ13" s="762"/>
      <c r="DA13" s="763"/>
      <c r="DB13" s="761"/>
      <c r="DC13" s="762"/>
      <c r="DD13" s="762"/>
      <c r="DE13" s="762"/>
      <c r="DF13" s="763"/>
      <c r="DG13" s="761"/>
      <c r="DH13" s="762"/>
      <c r="DI13" s="762"/>
      <c r="DJ13" s="762"/>
      <c r="DK13" s="763"/>
      <c r="DL13" s="761"/>
      <c r="DM13" s="762"/>
      <c r="DN13" s="762"/>
      <c r="DO13" s="762"/>
      <c r="DP13" s="763"/>
      <c r="DQ13" s="761"/>
      <c r="DR13" s="762"/>
      <c r="DS13" s="762"/>
      <c r="DT13" s="762"/>
      <c r="DU13" s="763"/>
      <c r="DV13" s="758"/>
      <c r="DW13" s="759"/>
      <c r="DX13" s="759"/>
      <c r="DY13" s="759"/>
      <c r="DZ13" s="764"/>
      <c r="EA13" s="220"/>
    </row>
    <row r="14" spans="1:131" s="221" customFormat="1" ht="26.25" customHeight="1" x14ac:dyDescent="0.2">
      <c r="A14" s="224">
        <v>8</v>
      </c>
      <c r="B14" s="765"/>
      <c r="C14" s="766"/>
      <c r="D14" s="766"/>
      <c r="E14" s="766"/>
      <c r="F14" s="766"/>
      <c r="G14" s="766"/>
      <c r="H14" s="766"/>
      <c r="I14" s="766"/>
      <c r="J14" s="766"/>
      <c r="K14" s="766"/>
      <c r="L14" s="766"/>
      <c r="M14" s="766"/>
      <c r="N14" s="766"/>
      <c r="O14" s="766"/>
      <c r="P14" s="767"/>
      <c r="Q14" s="768"/>
      <c r="R14" s="769"/>
      <c r="S14" s="769"/>
      <c r="T14" s="769"/>
      <c r="U14" s="769"/>
      <c r="V14" s="769"/>
      <c r="W14" s="769"/>
      <c r="X14" s="769"/>
      <c r="Y14" s="769"/>
      <c r="Z14" s="769"/>
      <c r="AA14" s="769"/>
      <c r="AB14" s="769"/>
      <c r="AC14" s="769"/>
      <c r="AD14" s="769"/>
      <c r="AE14" s="770"/>
      <c r="AF14" s="771"/>
      <c r="AG14" s="772"/>
      <c r="AH14" s="772"/>
      <c r="AI14" s="772"/>
      <c r="AJ14" s="773"/>
      <c r="AK14" s="754"/>
      <c r="AL14" s="755"/>
      <c r="AM14" s="755"/>
      <c r="AN14" s="755"/>
      <c r="AO14" s="755"/>
      <c r="AP14" s="755"/>
      <c r="AQ14" s="755"/>
      <c r="AR14" s="755"/>
      <c r="AS14" s="755"/>
      <c r="AT14" s="755"/>
      <c r="AU14" s="756"/>
      <c r="AV14" s="756"/>
      <c r="AW14" s="756"/>
      <c r="AX14" s="756"/>
      <c r="AY14" s="757"/>
      <c r="AZ14" s="218"/>
      <c r="BA14" s="218"/>
      <c r="BB14" s="218"/>
      <c r="BC14" s="218"/>
      <c r="BD14" s="218"/>
      <c r="BE14" s="219"/>
      <c r="BF14" s="219"/>
      <c r="BG14" s="219"/>
      <c r="BH14" s="219"/>
      <c r="BI14" s="219"/>
      <c r="BJ14" s="219"/>
      <c r="BK14" s="219"/>
      <c r="BL14" s="219"/>
      <c r="BM14" s="219"/>
      <c r="BN14" s="219"/>
      <c r="BO14" s="219"/>
      <c r="BP14" s="219"/>
      <c r="BQ14" s="224">
        <v>8</v>
      </c>
      <c r="BR14" s="225"/>
      <c r="BS14" s="758"/>
      <c r="BT14" s="759"/>
      <c r="BU14" s="759"/>
      <c r="BV14" s="759"/>
      <c r="BW14" s="759"/>
      <c r="BX14" s="759"/>
      <c r="BY14" s="759"/>
      <c r="BZ14" s="759"/>
      <c r="CA14" s="759"/>
      <c r="CB14" s="759"/>
      <c r="CC14" s="759"/>
      <c r="CD14" s="759"/>
      <c r="CE14" s="759"/>
      <c r="CF14" s="759"/>
      <c r="CG14" s="760"/>
      <c r="CH14" s="761"/>
      <c r="CI14" s="762"/>
      <c r="CJ14" s="762"/>
      <c r="CK14" s="762"/>
      <c r="CL14" s="763"/>
      <c r="CM14" s="761"/>
      <c r="CN14" s="762"/>
      <c r="CO14" s="762"/>
      <c r="CP14" s="762"/>
      <c r="CQ14" s="763"/>
      <c r="CR14" s="761"/>
      <c r="CS14" s="762"/>
      <c r="CT14" s="762"/>
      <c r="CU14" s="762"/>
      <c r="CV14" s="763"/>
      <c r="CW14" s="761"/>
      <c r="CX14" s="762"/>
      <c r="CY14" s="762"/>
      <c r="CZ14" s="762"/>
      <c r="DA14" s="763"/>
      <c r="DB14" s="761"/>
      <c r="DC14" s="762"/>
      <c r="DD14" s="762"/>
      <c r="DE14" s="762"/>
      <c r="DF14" s="763"/>
      <c r="DG14" s="761"/>
      <c r="DH14" s="762"/>
      <c r="DI14" s="762"/>
      <c r="DJ14" s="762"/>
      <c r="DK14" s="763"/>
      <c r="DL14" s="761"/>
      <c r="DM14" s="762"/>
      <c r="DN14" s="762"/>
      <c r="DO14" s="762"/>
      <c r="DP14" s="763"/>
      <c r="DQ14" s="761"/>
      <c r="DR14" s="762"/>
      <c r="DS14" s="762"/>
      <c r="DT14" s="762"/>
      <c r="DU14" s="763"/>
      <c r="DV14" s="758"/>
      <c r="DW14" s="759"/>
      <c r="DX14" s="759"/>
      <c r="DY14" s="759"/>
      <c r="DZ14" s="764"/>
      <c r="EA14" s="220"/>
    </row>
    <row r="15" spans="1:131" s="221" customFormat="1" ht="26.25" customHeight="1" x14ac:dyDescent="0.2">
      <c r="A15" s="224">
        <v>9</v>
      </c>
      <c r="B15" s="765"/>
      <c r="C15" s="766"/>
      <c r="D15" s="766"/>
      <c r="E15" s="766"/>
      <c r="F15" s="766"/>
      <c r="G15" s="766"/>
      <c r="H15" s="766"/>
      <c r="I15" s="766"/>
      <c r="J15" s="766"/>
      <c r="K15" s="766"/>
      <c r="L15" s="766"/>
      <c r="M15" s="766"/>
      <c r="N15" s="766"/>
      <c r="O15" s="766"/>
      <c r="P15" s="767"/>
      <c r="Q15" s="768"/>
      <c r="R15" s="769"/>
      <c r="S15" s="769"/>
      <c r="T15" s="769"/>
      <c r="U15" s="769"/>
      <c r="V15" s="769"/>
      <c r="W15" s="769"/>
      <c r="X15" s="769"/>
      <c r="Y15" s="769"/>
      <c r="Z15" s="769"/>
      <c r="AA15" s="769"/>
      <c r="AB15" s="769"/>
      <c r="AC15" s="769"/>
      <c r="AD15" s="769"/>
      <c r="AE15" s="770"/>
      <c r="AF15" s="771"/>
      <c r="AG15" s="772"/>
      <c r="AH15" s="772"/>
      <c r="AI15" s="772"/>
      <c r="AJ15" s="773"/>
      <c r="AK15" s="754"/>
      <c r="AL15" s="755"/>
      <c r="AM15" s="755"/>
      <c r="AN15" s="755"/>
      <c r="AO15" s="755"/>
      <c r="AP15" s="755"/>
      <c r="AQ15" s="755"/>
      <c r="AR15" s="755"/>
      <c r="AS15" s="755"/>
      <c r="AT15" s="755"/>
      <c r="AU15" s="756"/>
      <c r="AV15" s="756"/>
      <c r="AW15" s="756"/>
      <c r="AX15" s="756"/>
      <c r="AY15" s="757"/>
      <c r="AZ15" s="218"/>
      <c r="BA15" s="218"/>
      <c r="BB15" s="218"/>
      <c r="BC15" s="218"/>
      <c r="BD15" s="218"/>
      <c r="BE15" s="219"/>
      <c r="BF15" s="219"/>
      <c r="BG15" s="219"/>
      <c r="BH15" s="219"/>
      <c r="BI15" s="219"/>
      <c r="BJ15" s="219"/>
      <c r="BK15" s="219"/>
      <c r="BL15" s="219"/>
      <c r="BM15" s="219"/>
      <c r="BN15" s="219"/>
      <c r="BO15" s="219"/>
      <c r="BP15" s="219"/>
      <c r="BQ15" s="224">
        <v>9</v>
      </c>
      <c r="BR15" s="225"/>
      <c r="BS15" s="758"/>
      <c r="BT15" s="759"/>
      <c r="BU15" s="759"/>
      <c r="BV15" s="759"/>
      <c r="BW15" s="759"/>
      <c r="BX15" s="759"/>
      <c r="BY15" s="759"/>
      <c r="BZ15" s="759"/>
      <c r="CA15" s="759"/>
      <c r="CB15" s="759"/>
      <c r="CC15" s="759"/>
      <c r="CD15" s="759"/>
      <c r="CE15" s="759"/>
      <c r="CF15" s="759"/>
      <c r="CG15" s="760"/>
      <c r="CH15" s="761"/>
      <c r="CI15" s="762"/>
      <c r="CJ15" s="762"/>
      <c r="CK15" s="762"/>
      <c r="CL15" s="763"/>
      <c r="CM15" s="761"/>
      <c r="CN15" s="762"/>
      <c r="CO15" s="762"/>
      <c r="CP15" s="762"/>
      <c r="CQ15" s="763"/>
      <c r="CR15" s="761"/>
      <c r="CS15" s="762"/>
      <c r="CT15" s="762"/>
      <c r="CU15" s="762"/>
      <c r="CV15" s="763"/>
      <c r="CW15" s="761"/>
      <c r="CX15" s="762"/>
      <c r="CY15" s="762"/>
      <c r="CZ15" s="762"/>
      <c r="DA15" s="763"/>
      <c r="DB15" s="761"/>
      <c r="DC15" s="762"/>
      <c r="DD15" s="762"/>
      <c r="DE15" s="762"/>
      <c r="DF15" s="763"/>
      <c r="DG15" s="761"/>
      <c r="DH15" s="762"/>
      <c r="DI15" s="762"/>
      <c r="DJ15" s="762"/>
      <c r="DK15" s="763"/>
      <c r="DL15" s="761"/>
      <c r="DM15" s="762"/>
      <c r="DN15" s="762"/>
      <c r="DO15" s="762"/>
      <c r="DP15" s="763"/>
      <c r="DQ15" s="761"/>
      <c r="DR15" s="762"/>
      <c r="DS15" s="762"/>
      <c r="DT15" s="762"/>
      <c r="DU15" s="763"/>
      <c r="DV15" s="758"/>
      <c r="DW15" s="759"/>
      <c r="DX15" s="759"/>
      <c r="DY15" s="759"/>
      <c r="DZ15" s="764"/>
      <c r="EA15" s="220"/>
    </row>
    <row r="16" spans="1:131" s="221" customFormat="1" ht="26.25" customHeight="1" x14ac:dyDescent="0.2">
      <c r="A16" s="224">
        <v>10</v>
      </c>
      <c r="B16" s="765"/>
      <c r="C16" s="766"/>
      <c r="D16" s="766"/>
      <c r="E16" s="766"/>
      <c r="F16" s="766"/>
      <c r="G16" s="766"/>
      <c r="H16" s="766"/>
      <c r="I16" s="766"/>
      <c r="J16" s="766"/>
      <c r="K16" s="766"/>
      <c r="L16" s="766"/>
      <c r="M16" s="766"/>
      <c r="N16" s="766"/>
      <c r="O16" s="766"/>
      <c r="P16" s="767"/>
      <c r="Q16" s="768"/>
      <c r="R16" s="769"/>
      <c r="S16" s="769"/>
      <c r="T16" s="769"/>
      <c r="U16" s="769"/>
      <c r="V16" s="769"/>
      <c r="W16" s="769"/>
      <c r="X16" s="769"/>
      <c r="Y16" s="769"/>
      <c r="Z16" s="769"/>
      <c r="AA16" s="769"/>
      <c r="AB16" s="769"/>
      <c r="AC16" s="769"/>
      <c r="AD16" s="769"/>
      <c r="AE16" s="770"/>
      <c r="AF16" s="771"/>
      <c r="AG16" s="772"/>
      <c r="AH16" s="772"/>
      <c r="AI16" s="772"/>
      <c r="AJ16" s="773"/>
      <c r="AK16" s="754"/>
      <c r="AL16" s="755"/>
      <c r="AM16" s="755"/>
      <c r="AN16" s="755"/>
      <c r="AO16" s="755"/>
      <c r="AP16" s="755"/>
      <c r="AQ16" s="755"/>
      <c r="AR16" s="755"/>
      <c r="AS16" s="755"/>
      <c r="AT16" s="755"/>
      <c r="AU16" s="756"/>
      <c r="AV16" s="756"/>
      <c r="AW16" s="756"/>
      <c r="AX16" s="756"/>
      <c r="AY16" s="757"/>
      <c r="AZ16" s="218"/>
      <c r="BA16" s="218"/>
      <c r="BB16" s="218"/>
      <c r="BC16" s="218"/>
      <c r="BD16" s="218"/>
      <c r="BE16" s="219"/>
      <c r="BF16" s="219"/>
      <c r="BG16" s="219"/>
      <c r="BH16" s="219"/>
      <c r="BI16" s="219"/>
      <c r="BJ16" s="219"/>
      <c r="BK16" s="219"/>
      <c r="BL16" s="219"/>
      <c r="BM16" s="219"/>
      <c r="BN16" s="219"/>
      <c r="BO16" s="219"/>
      <c r="BP16" s="219"/>
      <c r="BQ16" s="224">
        <v>10</v>
      </c>
      <c r="BR16" s="225"/>
      <c r="BS16" s="758"/>
      <c r="BT16" s="759"/>
      <c r="BU16" s="759"/>
      <c r="BV16" s="759"/>
      <c r="BW16" s="759"/>
      <c r="BX16" s="759"/>
      <c r="BY16" s="759"/>
      <c r="BZ16" s="759"/>
      <c r="CA16" s="759"/>
      <c r="CB16" s="759"/>
      <c r="CC16" s="759"/>
      <c r="CD16" s="759"/>
      <c r="CE16" s="759"/>
      <c r="CF16" s="759"/>
      <c r="CG16" s="760"/>
      <c r="CH16" s="761"/>
      <c r="CI16" s="762"/>
      <c r="CJ16" s="762"/>
      <c r="CK16" s="762"/>
      <c r="CL16" s="763"/>
      <c r="CM16" s="761"/>
      <c r="CN16" s="762"/>
      <c r="CO16" s="762"/>
      <c r="CP16" s="762"/>
      <c r="CQ16" s="763"/>
      <c r="CR16" s="761"/>
      <c r="CS16" s="762"/>
      <c r="CT16" s="762"/>
      <c r="CU16" s="762"/>
      <c r="CV16" s="763"/>
      <c r="CW16" s="761"/>
      <c r="CX16" s="762"/>
      <c r="CY16" s="762"/>
      <c r="CZ16" s="762"/>
      <c r="DA16" s="763"/>
      <c r="DB16" s="761"/>
      <c r="DC16" s="762"/>
      <c r="DD16" s="762"/>
      <c r="DE16" s="762"/>
      <c r="DF16" s="763"/>
      <c r="DG16" s="761"/>
      <c r="DH16" s="762"/>
      <c r="DI16" s="762"/>
      <c r="DJ16" s="762"/>
      <c r="DK16" s="763"/>
      <c r="DL16" s="761"/>
      <c r="DM16" s="762"/>
      <c r="DN16" s="762"/>
      <c r="DO16" s="762"/>
      <c r="DP16" s="763"/>
      <c r="DQ16" s="761"/>
      <c r="DR16" s="762"/>
      <c r="DS16" s="762"/>
      <c r="DT16" s="762"/>
      <c r="DU16" s="763"/>
      <c r="DV16" s="758"/>
      <c r="DW16" s="759"/>
      <c r="DX16" s="759"/>
      <c r="DY16" s="759"/>
      <c r="DZ16" s="764"/>
      <c r="EA16" s="220"/>
    </row>
    <row r="17" spans="1:131" s="221" customFormat="1" ht="26.25" customHeight="1" x14ac:dyDescent="0.2">
      <c r="A17" s="224">
        <v>11</v>
      </c>
      <c r="B17" s="765"/>
      <c r="C17" s="766"/>
      <c r="D17" s="766"/>
      <c r="E17" s="766"/>
      <c r="F17" s="766"/>
      <c r="G17" s="766"/>
      <c r="H17" s="766"/>
      <c r="I17" s="766"/>
      <c r="J17" s="766"/>
      <c r="K17" s="766"/>
      <c r="L17" s="766"/>
      <c r="M17" s="766"/>
      <c r="N17" s="766"/>
      <c r="O17" s="766"/>
      <c r="P17" s="767"/>
      <c r="Q17" s="768"/>
      <c r="R17" s="769"/>
      <c r="S17" s="769"/>
      <c r="T17" s="769"/>
      <c r="U17" s="769"/>
      <c r="V17" s="769"/>
      <c r="W17" s="769"/>
      <c r="X17" s="769"/>
      <c r="Y17" s="769"/>
      <c r="Z17" s="769"/>
      <c r="AA17" s="769"/>
      <c r="AB17" s="769"/>
      <c r="AC17" s="769"/>
      <c r="AD17" s="769"/>
      <c r="AE17" s="770"/>
      <c r="AF17" s="771"/>
      <c r="AG17" s="772"/>
      <c r="AH17" s="772"/>
      <c r="AI17" s="772"/>
      <c r="AJ17" s="773"/>
      <c r="AK17" s="754"/>
      <c r="AL17" s="755"/>
      <c r="AM17" s="755"/>
      <c r="AN17" s="755"/>
      <c r="AO17" s="755"/>
      <c r="AP17" s="755"/>
      <c r="AQ17" s="755"/>
      <c r="AR17" s="755"/>
      <c r="AS17" s="755"/>
      <c r="AT17" s="755"/>
      <c r="AU17" s="756"/>
      <c r="AV17" s="756"/>
      <c r="AW17" s="756"/>
      <c r="AX17" s="756"/>
      <c r="AY17" s="757"/>
      <c r="AZ17" s="218"/>
      <c r="BA17" s="218"/>
      <c r="BB17" s="218"/>
      <c r="BC17" s="218"/>
      <c r="BD17" s="218"/>
      <c r="BE17" s="219"/>
      <c r="BF17" s="219"/>
      <c r="BG17" s="219"/>
      <c r="BH17" s="219"/>
      <c r="BI17" s="219"/>
      <c r="BJ17" s="219"/>
      <c r="BK17" s="219"/>
      <c r="BL17" s="219"/>
      <c r="BM17" s="219"/>
      <c r="BN17" s="219"/>
      <c r="BO17" s="219"/>
      <c r="BP17" s="219"/>
      <c r="BQ17" s="224">
        <v>11</v>
      </c>
      <c r="BR17" s="225"/>
      <c r="BS17" s="758"/>
      <c r="BT17" s="759"/>
      <c r="BU17" s="759"/>
      <c r="BV17" s="759"/>
      <c r="BW17" s="759"/>
      <c r="BX17" s="759"/>
      <c r="BY17" s="759"/>
      <c r="BZ17" s="759"/>
      <c r="CA17" s="759"/>
      <c r="CB17" s="759"/>
      <c r="CC17" s="759"/>
      <c r="CD17" s="759"/>
      <c r="CE17" s="759"/>
      <c r="CF17" s="759"/>
      <c r="CG17" s="760"/>
      <c r="CH17" s="761"/>
      <c r="CI17" s="762"/>
      <c r="CJ17" s="762"/>
      <c r="CK17" s="762"/>
      <c r="CL17" s="763"/>
      <c r="CM17" s="761"/>
      <c r="CN17" s="762"/>
      <c r="CO17" s="762"/>
      <c r="CP17" s="762"/>
      <c r="CQ17" s="763"/>
      <c r="CR17" s="761"/>
      <c r="CS17" s="762"/>
      <c r="CT17" s="762"/>
      <c r="CU17" s="762"/>
      <c r="CV17" s="763"/>
      <c r="CW17" s="761"/>
      <c r="CX17" s="762"/>
      <c r="CY17" s="762"/>
      <c r="CZ17" s="762"/>
      <c r="DA17" s="763"/>
      <c r="DB17" s="761"/>
      <c r="DC17" s="762"/>
      <c r="DD17" s="762"/>
      <c r="DE17" s="762"/>
      <c r="DF17" s="763"/>
      <c r="DG17" s="761"/>
      <c r="DH17" s="762"/>
      <c r="DI17" s="762"/>
      <c r="DJ17" s="762"/>
      <c r="DK17" s="763"/>
      <c r="DL17" s="761"/>
      <c r="DM17" s="762"/>
      <c r="DN17" s="762"/>
      <c r="DO17" s="762"/>
      <c r="DP17" s="763"/>
      <c r="DQ17" s="761"/>
      <c r="DR17" s="762"/>
      <c r="DS17" s="762"/>
      <c r="DT17" s="762"/>
      <c r="DU17" s="763"/>
      <c r="DV17" s="758"/>
      <c r="DW17" s="759"/>
      <c r="DX17" s="759"/>
      <c r="DY17" s="759"/>
      <c r="DZ17" s="764"/>
      <c r="EA17" s="220"/>
    </row>
    <row r="18" spans="1:131" s="221" customFormat="1" ht="26.25" customHeight="1" x14ac:dyDescent="0.2">
      <c r="A18" s="224">
        <v>12</v>
      </c>
      <c r="B18" s="765"/>
      <c r="C18" s="766"/>
      <c r="D18" s="766"/>
      <c r="E18" s="766"/>
      <c r="F18" s="766"/>
      <c r="G18" s="766"/>
      <c r="H18" s="766"/>
      <c r="I18" s="766"/>
      <c r="J18" s="766"/>
      <c r="K18" s="766"/>
      <c r="L18" s="766"/>
      <c r="M18" s="766"/>
      <c r="N18" s="766"/>
      <c r="O18" s="766"/>
      <c r="P18" s="767"/>
      <c r="Q18" s="768"/>
      <c r="R18" s="769"/>
      <c r="S18" s="769"/>
      <c r="T18" s="769"/>
      <c r="U18" s="769"/>
      <c r="V18" s="769"/>
      <c r="W18" s="769"/>
      <c r="X18" s="769"/>
      <c r="Y18" s="769"/>
      <c r="Z18" s="769"/>
      <c r="AA18" s="769"/>
      <c r="AB18" s="769"/>
      <c r="AC18" s="769"/>
      <c r="AD18" s="769"/>
      <c r="AE18" s="770"/>
      <c r="AF18" s="771"/>
      <c r="AG18" s="772"/>
      <c r="AH18" s="772"/>
      <c r="AI18" s="772"/>
      <c r="AJ18" s="773"/>
      <c r="AK18" s="754"/>
      <c r="AL18" s="755"/>
      <c r="AM18" s="755"/>
      <c r="AN18" s="755"/>
      <c r="AO18" s="755"/>
      <c r="AP18" s="755"/>
      <c r="AQ18" s="755"/>
      <c r="AR18" s="755"/>
      <c r="AS18" s="755"/>
      <c r="AT18" s="755"/>
      <c r="AU18" s="756"/>
      <c r="AV18" s="756"/>
      <c r="AW18" s="756"/>
      <c r="AX18" s="756"/>
      <c r="AY18" s="757"/>
      <c r="AZ18" s="218"/>
      <c r="BA18" s="218"/>
      <c r="BB18" s="218"/>
      <c r="BC18" s="218"/>
      <c r="BD18" s="218"/>
      <c r="BE18" s="219"/>
      <c r="BF18" s="219"/>
      <c r="BG18" s="219"/>
      <c r="BH18" s="219"/>
      <c r="BI18" s="219"/>
      <c r="BJ18" s="219"/>
      <c r="BK18" s="219"/>
      <c r="BL18" s="219"/>
      <c r="BM18" s="219"/>
      <c r="BN18" s="219"/>
      <c r="BO18" s="219"/>
      <c r="BP18" s="219"/>
      <c r="BQ18" s="224">
        <v>12</v>
      </c>
      <c r="BR18" s="225"/>
      <c r="BS18" s="758"/>
      <c r="BT18" s="759"/>
      <c r="BU18" s="759"/>
      <c r="BV18" s="759"/>
      <c r="BW18" s="759"/>
      <c r="BX18" s="759"/>
      <c r="BY18" s="759"/>
      <c r="BZ18" s="759"/>
      <c r="CA18" s="759"/>
      <c r="CB18" s="759"/>
      <c r="CC18" s="759"/>
      <c r="CD18" s="759"/>
      <c r="CE18" s="759"/>
      <c r="CF18" s="759"/>
      <c r="CG18" s="760"/>
      <c r="CH18" s="761"/>
      <c r="CI18" s="762"/>
      <c r="CJ18" s="762"/>
      <c r="CK18" s="762"/>
      <c r="CL18" s="763"/>
      <c r="CM18" s="761"/>
      <c r="CN18" s="762"/>
      <c r="CO18" s="762"/>
      <c r="CP18" s="762"/>
      <c r="CQ18" s="763"/>
      <c r="CR18" s="761"/>
      <c r="CS18" s="762"/>
      <c r="CT18" s="762"/>
      <c r="CU18" s="762"/>
      <c r="CV18" s="763"/>
      <c r="CW18" s="761"/>
      <c r="CX18" s="762"/>
      <c r="CY18" s="762"/>
      <c r="CZ18" s="762"/>
      <c r="DA18" s="763"/>
      <c r="DB18" s="761"/>
      <c r="DC18" s="762"/>
      <c r="DD18" s="762"/>
      <c r="DE18" s="762"/>
      <c r="DF18" s="763"/>
      <c r="DG18" s="761"/>
      <c r="DH18" s="762"/>
      <c r="DI18" s="762"/>
      <c r="DJ18" s="762"/>
      <c r="DK18" s="763"/>
      <c r="DL18" s="761"/>
      <c r="DM18" s="762"/>
      <c r="DN18" s="762"/>
      <c r="DO18" s="762"/>
      <c r="DP18" s="763"/>
      <c r="DQ18" s="761"/>
      <c r="DR18" s="762"/>
      <c r="DS18" s="762"/>
      <c r="DT18" s="762"/>
      <c r="DU18" s="763"/>
      <c r="DV18" s="758"/>
      <c r="DW18" s="759"/>
      <c r="DX18" s="759"/>
      <c r="DY18" s="759"/>
      <c r="DZ18" s="764"/>
      <c r="EA18" s="220"/>
    </row>
    <row r="19" spans="1:131" s="221" customFormat="1" ht="26.25" customHeight="1" x14ac:dyDescent="0.2">
      <c r="A19" s="224">
        <v>13</v>
      </c>
      <c r="B19" s="765"/>
      <c r="C19" s="766"/>
      <c r="D19" s="766"/>
      <c r="E19" s="766"/>
      <c r="F19" s="766"/>
      <c r="G19" s="766"/>
      <c r="H19" s="766"/>
      <c r="I19" s="766"/>
      <c r="J19" s="766"/>
      <c r="K19" s="766"/>
      <c r="L19" s="766"/>
      <c r="M19" s="766"/>
      <c r="N19" s="766"/>
      <c r="O19" s="766"/>
      <c r="P19" s="767"/>
      <c r="Q19" s="768"/>
      <c r="R19" s="769"/>
      <c r="S19" s="769"/>
      <c r="T19" s="769"/>
      <c r="U19" s="769"/>
      <c r="V19" s="769"/>
      <c r="W19" s="769"/>
      <c r="X19" s="769"/>
      <c r="Y19" s="769"/>
      <c r="Z19" s="769"/>
      <c r="AA19" s="769"/>
      <c r="AB19" s="769"/>
      <c r="AC19" s="769"/>
      <c r="AD19" s="769"/>
      <c r="AE19" s="770"/>
      <c r="AF19" s="771"/>
      <c r="AG19" s="772"/>
      <c r="AH19" s="772"/>
      <c r="AI19" s="772"/>
      <c r="AJ19" s="773"/>
      <c r="AK19" s="754"/>
      <c r="AL19" s="755"/>
      <c r="AM19" s="755"/>
      <c r="AN19" s="755"/>
      <c r="AO19" s="755"/>
      <c r="AP19" s="755"/>
      <c r="AQ19" s="755"/>
      <c r="AR19" s="755"/>
      <c r="AS19" s="755"/>
      <c r="AT19" s="755"/>
      <c r="AU19" s="756"/>
      <c r="AV19" s="756"/>
      <c r="AW19" s="756"/>
      <c r="AX19" s="756"/>
      <c r="AY19" s="757"/>
      <c r="AZ19" s="218"/>
      <c r="BA19" s="218"/>
      <c r="BB19" s="218"/>
      <c r="BC19" s="218"/>
      <c r="BD19" s="218"/>
      <c r="BE19" s="219"/>
      <c r="BF19" s="219"/>
      <c r="BG19" s="219"/>
      <c r="BH19" s="219"/>
      <c r="BI19" s="219"/>
      <c r="BJ19" s="219"/>
      <c r="BK19" s="219"/>
      <c r="BL19" s="219"/>
      <c r="BM19" s="219"/>
      <c r="BN19" s="219"/>
      <c r="BO19" s="219"/>
      <c r="BP19" s="219"/>
      <c r="BQ19" s="224">
        <v>13</v>
      </c>
      <c r="BR19" s="225"/>
      <c r="BS19" s="758"/>
      <c r="BT19" s="759"/>
      <c r="BU19" s="759"/>
      <c r="BV19" s="759"/>
      <c r="BW19" s="759"/>
      <c r="BX19" s="759"/>
      <c r="BY19" s="759"/>
      <c r="BZ19" s="759"/>
      <c r="CA19" s="759"/>
      <c r="CB19" s="759"/>
      <c r="CC19" s="759"/>
      <c r="CD19" s="759"/>
      <c r="CE19" s="759"/>
      <c r="CF19" s="759"/>
      <c r="CG19" s="760"/>
      <c r="CH19" s="761"/>
      <c r="CI19" s="762"/>
      <c r="CJ19" s="762"/>
      <c r="CK19" s="762"/>
      <c r="CL19" s="763"/>
      <c r="CM19" s="761"/>
      <c r="CN19" s="762"/>
      <c r="CO19" s="762"/>
      <c r="CP19" s="762"/>
      <c r="CQ19" s="763"/>
      <c r="CR19" s="761"/>
      <c r="CS19" s="762"/>
      <c r="CT19" s="762"/>
      <c r="CU19" s="762"/>
      <c r="CV19" s="763"/>
      <c r="CW19" s="761"/>
      <c r="CX19" s="762"/>
      <c r="CY19" s="762"/>
      <c r="CZ19" s="762"/>
      <c r="DA19" s="763"/>
      <c r="DB19" s="761"/>
      <c r="DC19" s="762"/>
      <c r="DD19" s="762"/>
      <c r="DE19" s="762"/>
      <c r="DF19" s="763"/>
      <c r="DG19" s="761"/>
      <c r="DH19" s="762"/>
      <c r="DI19" s="762"/>
      <c r="DJ19" s="762"/>
      <c r="DK19" s="763"/>
      <c r="DL19" s="761"/>
      <c r="DM19" s="762"/>
      <c r="DN19" s="762"/>
      <c r="DO19" s="762"/>
      <c r="DP19" s="763"/>
      <c r="DQ19" s="761"/>
      <c r="DR19" s="762"/>
      <c r="DS19" s="762"/>
      <c r="DT19" s="762"/>
      <c r="DU19" s="763"/>
      <c r="DV19" s="758"/>
      <c r="DW19" s="759"/>
      <c r="DX19" s="759"/>
      <c r="DY19" s="759"/>
      <c r="DZ19" s="764"/>
      <c r="EA19" s="220"/>
    </row>
    <row r="20" spans="1:131" s="221" customFormat="1" ht="26.25" customHeight="1" x14ac:dyDescent="0.2">
      <c r="A20" s="224">
        <v>14</v>
      </c>
      <c r="B20" s="765"/>
      <c r="C20" s="766"/>
      <c r="D20" s="766"/>
      <c r="E20" s="766"/>
      <c r="F20" s="766"/>
      <c r="G20" s="766"/>
      <c r="H20" s="766"/>
      <c r="I20" s="766"/>
      <c r="J20" s="766"/>
      <c r="K20" s="766"/>
      <c r="L20" s="766"/>
      <c r="M20" s="766"/>
      <c r="N20" s="766"/>
      <c r="O20" s="766"/>
      <c r="P20" s="767"/>
      <c r="Q20" s="768"/>
      <c r="R20" s="769"/>
      <c r="S20" s="769"/>
      <c r="T20" s="769"/>
      <c r="U20" s="769"/>
      <c r="V20" s="769"/>
      <c r="W20" s="769"/>
      <c r="X20" s="769"/>
      <c r="Y20" s="769"/>
      <c r="Z20" s="769"/>
      <c r="AA20" s="769"/>
      <c r="AB20" s="769"/>
      <c r="AC20" s="769"/>
      <c r="AD20" s="769"/>
      <c r="AE20" s="770"/>
      <c r="AF20" s="771"/>
      <c r="AG20" s="772"/>
      <c r="AH20" s="772"/>
      <c r="AI20" s="772"/>
      <c r="AJ20" s="773"/>
      <c r="AK20" s="754"/>
      <c r="AL20" s="755"/>
      <c r="AM20" s="755"/>
      <c r="AN20" s="755"/>
      <c r="AO20" s="755"/>
      <c r="AP20" s="755"/>
      <c r="AQ20" s="755"/>
      <c r="AR20" s="755"/>
      <c r="AS20" s="755"/>
      <c r="AT20" s="755"/>
      <c r="AU20" s="756"/>
      <c r="AV20" s="756"/>
      <c r="AW20" s="756"/>
      <c r="AX20" s="756"/>
      <c r="AY20" s="757"/>
      <c r="AZ20" s="218"/>
      <c r="BA20" s="218"/>
      <c r="BB20" s="218"/>
      <c r="BC20" s="218"/>
      <c r="BD20" s="218"/>
      <c r="BE20" s="219"/>
      <c r="BF20" s="219"/>
      <c r="BG20" s="219"/>
      <c r="BH20" s="219"/>
      <c r="BI20" s="219"/>
      <c r="BJ20" s="219"/>
      <c r="BK20" s="219"/>
      <c r="BL20" s="219"/>
      <c r="BM20" s="219"/>
      <c r="BN20" s="219"/>
      <c r="BO20" s="219"/>
      <c r="BP20" s="219"/>
      <c r="BQ20" s="224">
        <v>14</v>
      </c>
      <c r="BR20" s="225"/>
      <c r="BS20" s="758"/>
      <c r="BT20" s="759"/>
      <c r="BU20" s="759"/>
      <c r="BV20" s="759"/>
      <c r="BW20" s="759"/>
      <c r="BX20" s="759"/>
      <c r="BY20" s="759"/>
      <c r="BZ20" s="759"/>
      <c r="CA20" s="759"/>
      <c r="CB20" s="759"/>
      <c r="CC20" s="759"/>
      <c r="CD20" s="759"/>
      <c r="CE20" s="759"/>
      <c r="CF20" s="759"/>
      <c r="CG20" s="760"/>
      <c r="CH20" s="761"/>
      <c r="CI20" s="762"/>
      <c r="CJ20" s="762"/>
      <c r="CK20" s="762"/>
      <c r="CL20" s="763"/>
      <c r="CM20" s="761"/>
      <c r="CN20" s="762"/>
      <c r="CO20" s="762"/>
      <c r="CP20" s="762"/>
      <c r="CQ20" s="763"/>
      <c r="CR20" s="761"/>
      <c r="CS20" s="762"/>
      <c r="CT20" s="762"/>
      <c r="CU20" s="762"/>
      <c r="CV20" s="763"/>
      <c r="CW20" s="761"/>
      <c r="CX20" s="762"/>
      <c r="CY20" s="762"/>
      <c r="CZ20" s="762"/>
      <c r="DA20" s="763"/>
      <c r="DB20" s="761"/>
      <c r="DC20" s="762"/>
      <c r="DD20" s="762"/>
      <c r="DE20" s="762"/>
      <c r="DF20" s="763"/>
      <c r="DG20" s="761"/>
      <c r="DH20" s="762"/>
      <c r="DI20" s="762"/>
      <c r="DJ20" s="762"/>
      <c r="DK20" s="763"/>
      <c r="DL20" s="761"/>
      <c r="DM20" s="762"/>
      <c r="DN20" s="762"/>
      <c r="DO20" s="762"/>
      <c r="DP20" s="763"/>
      <c r="DQ20" s="761"/>
      <c r="DR20" s="762"/>
      <c r="DS20" s="762"/>
      <c r="DT20" s="762"/>
      <c r="DU20" s="763"/>
      <c r="DV20" s="758"/>
      <c r="DW20" s="759"/>
      <c r="DX20" s="759"/>
      <c r="DY20" s="759"/>
      <c r="DZ20" s="764"/>
      <c r="EA20" s="220"/>
    </row>
    <row r="21" spans="1:131" s="221" customFormat="1" ht="26.25" customHeight="1" thickBot="1" x14ac:dyDescent="0.25">
      <c r="A21" s="224">
        <v>15</v>
      </c>
      <c r="B21" s="765"/>
      <c r="C21" s="766"/>
      <c r="D21" s="766"/>
      <c r="E21" s="766"/>
      <c r="F21" s="766"/>
      <c r="G21" s="766"/>
      <c r="H21" s="766"/>
      <c r="I21" s="766"/>
      <c r="J21" s="766"/>
      <c r="K21" s="766"/>
      <c r="L21" s="766"/>
      <c r="M21" s="766"/>
      <c r="N21" s="766"/>
      <c r="O21" s="766"/>
      <c r="P21" s="767"/>
      <c r="Q21" s="768"/>
      <c r="R21" s="769"/>
      <c r="S21" s="769"/>
      <c r="T21" s="769"/>
      <c r="U21" s="769"/>
      <c r="V21" s="769"/>
      <c r="W21" s="769"/>
      <c r="X21" s="769"/>
      <c r="Y21" s="769"/>
      <c r="Z21" s="769"/>
      <c r="AA21" s="769"/>
      <c r="AB21" s="769"/>
      <c r="AC21" s="769"/>
      <c r="AD21" s="769"/>
      <c r="AE21" s="770"/>
      <c r="AF21" s="771"/>
      <c r="AG21" s="772"/>
      <c r="AH21" s="772"/>
      <c r="AI21" s="772"/>
      <c r="AJ21" s="773"/>
      <c r="AK21" s="754"/>
      <c r="AL21" s="755"/>
      <c r="AM21" s="755"/>
      <c r="AN21" s="755"/>
      <c r="AO21" s="755"/>
      <c r="AP21" s="755"/>
      <c r="AQ21" s="755"/>
      <c r="AR21" s="755"/>
      <c r="AS21" s="755"/>
      <c r="AT21" s="755"/>
      <c r="AU21" s="756"/>
      <c r="AV21" s="756"/>
      <c r="AW21" s="756"/>
      <c r="AX21" s="756"/>
      <c r="AY21" s="757"/>
      <c r="AZ21" s="218"/>
      <c r="BA21" s="218"/>
      <c r="BB21" s="218"/>
      <c r="BC21" s="218"/>
      <c r="BD21" s="218"/>
      <c r="BE21" s="219"/>
      <c r="BF21" s="219"/>
      <c r="BG21" s="219"/>
      <c r="BH21" s="219"/>
      <c r="BI21" s="219"/>
      <c r="BJ21" s="219"/>
      <c r="BK21" s="219"/>
      <c r="BL21" s="219"/>
      <c r="BM21" s="219"/>
      <c r="BN21" s="219"/>
      <c r="BO21" s="219"/>
      <c r="BP21" s="219"/>
      <c r="BQ21" s="224">
        <v>15</v>
      </c>
      <c r="BR21" s="225"/>
      <c r="BS21" s="758"/>
      <c r="BT21" s="759"/>
      <c r="BU21" s="759"/>
      <c r="BV21" s="759"/>
      <c r="BW21" s="759"/>
      <c r="BX21" s="759"/>
      <c r="BY21" s="759"/>
      <c r="BZ21" s="759"/>
      <c r="CA21" s="759"/>
      <c r="CB21" s="759"/>
      <c r="CC21" s="759"/>
      <c r="CD21" s="759"/>
      <c r="CE21" s="759"/>
      <c r="CF21" s="759"/>
      <c r="CG21" s="760"/>
      <c r="CH21" s="761"/>
      <c r="CI21" s="762"/>
      <c r="CJ21" s="762"/>
      <c r="CK21" s="762"/>
      <c r="CL21" s="763"/>
      <c r="CM21" s="761"/>
      <c r="CN21" s="762"/>
      <c r="CO21" s="762"/>
      <c r="CP21" s="762"/>
      <c r="CQ21" s="763"/>
      <c r="CR21" s="761"/>
      <c r="CS21" s="762"/>
      <c r="CT21" s="762"/>
      <c r="CU21" s="762"/>
      <c r="CV21" s="763"/>
      <c r="CW21" s="761"/>
      <c r="CX21" s="762"/>
      <c r="CY21" s="762"/>
      <c r="CZ21" s="762"/>
      <c r="DA21" s="763"/>
      <c r="DB21" s="761"/>
      <c r="DC21" s="762"/>
      <c r="DD21" s="762"/>
      <c r="DE21" s="762"/>
      <c r="DF21" s="763"/>
      <c r="DG21" s="761"/>
      <c r="DH21" s="762"/>
      <c r="DI21" s="762"/>
      <c r="DJ21" s="762"/>
      <c r="DK21" s="763"/>
      <c r="DL21" s="761"/>
      <c r="DM21" s="762"/>
      <c r="DN21" s="762"/>
      <c r="DO21" s="762"/>
      <c r="DP21" s="763"/>
      <c r="DQ21" s="761"/>
      <c r="DR21" s="762"/>
      <c r="DS21" s="762"/>
      <c r="DT21" s="762"/>
      <c r="DU21" s="763"/>
      <c r="DV21" s="758"/>
      <c r="DW21" s="759"/>
      <c r="DX21" s="759"/>
      <c r="DY21" s="759"/>
      <c r="DZ21" s="764"/>
      <c r="EA21" s="220"/>
    </row>
    <row r="22" spans="1:131" s="221" customFormat="1" ht="26.25" customHeight="1" x14ac:dyDescent="0.2">
      <c r="A22" s="224">
        <v>16</v>
      </c>
      <c r="B22" s="765"/>
      <c r="C22" s="766"/>
      <c r="D22" s="766"/>
      <c r="E22" s="766"/>
      <c r="F22" s="766"/>
      <c r="G22" s="766"/>
      <c r="H22" s="766"/>
      <c r="I22" s="766"/>
      <c r="J22" s="766"/>
      <c r="K22" s="766"/>
      <c r="L22" s="766"/>
      <c r="M22" s="766"/>
      <c r="N22" s="766"/>
      <c r="O22" s="766"/>
      <c r="P22" s="767"/>
      <c r="Q22" s="784"/>
      <c r="R22" s="785"/>
      <c r="S22" s="785"/>
      <c r="T22" s="785"/>
      <c r="U22" s="785"/>
      <c r="V22" s="785"/>
      <c r="W22" s="785"/>
      <c r="X22" s="785"/>
      <c r="Y22" s="785"/>
      <c r="Z22" s="785"/>
      <c r="AA22" s="785"/>
      <c r="AB22" s="785"/>
      <c r="AC22" s="785"/>
      <c r="AD22" s="785"/>
      <c r="AE22" s="786"/>
      <c r="AF22" s="771"/>
      <c r="AG22" s="772"/>
      <c r="AH22" s="772"/>
      <c r="AI22" s="772"/>
      <c r="AJ22" s="773"/>
      <c r="AK22" s="787"/>
      <c r="AL22" s="788"/>
      <c r="AM22" s="788"/>
      <c r="AN22" s="788"/>
      <c r="AO22" s="788"/>
      <c r="AP22" s="788"/>
      <c r="AQ22" s="788"/>
      <c r="AR22" s="788"/>
      <c r="AS22" s="788"/>
      <c r="AT22" s="788"/>
      <c r="AU22" s="789"/>
      <c r="AV22" s="789"/>
      <c r="AW22" s="789"/>
      <c r="AX22" s="789"/>
      <c r="AY22" s="790"/>
      <c r="AZ22" s="791" t="s">
        <v>388</v>
      </c>
      <c r="BA22" s="791"/>
      <c r="BB22" s="791"/>
      <c r="BC22" s="791"/>
      <c r="BD22" s="792"/>
      <c r="BE22" s="219"/>
      <c r="BF22" s="219"/>
      <c r="BG22" s="219"/>
      <c r="BH22" s="219"/>
      <c r="BI22" s="219"/>
      <c r="BJ22" s="219"/>
      <c r="BK22" s="219"/>
      <c r="BL22" s="219"/>
      <c r="BM22" s="219"/>
      <c r="BN22" s="219"/>
      <c r="BO22" s="219"/>
      <c r="BP22" s="219"/>
      <c r="BQ22" s="224">
        <v>16</v>
      </c>
      <c r="BR22" s="225"/>
      <c r="BS22" s="758"/>
      <c r="BT22" s="759"/>
      <c r="BU22" s="759"/>
      <c r="BV22" s="759"/>
      <c r="BW22" s="759"/>
      <c r="BX22" s="759"/>
      <c r="BY22" s="759"/>
      <c r="BZ22" s="759"/>
      <c r="CA22" s="759"/>
      <c r="CB22" s="759"/>
      <c r="CC22" s="759"/>
      <c r="CD22" s="759"/>
      <c r="CE22" s="759"/>
      <c r="CF22" s="759"/>
      <c r="CG22" s="760"/>
      <c r="CH22" s="761"/>
      <c r="CI22" s="762"/>
      <c r="CJ22" s="762"/>
      <c r="CK22" s="762"/>
      <c r="CL22" s="763"/>
      <c r="CM22" s="761"/>
      <c r="CN22" s="762"/>
      <c r="CO22" s="762"/>
      <c r="CP22" s="762"/>
      <c r="CQ22" s="763"/>
      <c r="CR22" s="761"/>
      <c r="CS22" s="762"/>
      <c r="CT22" s="762"/>
      <c r="CU22" s="762"/>
      <c r="CV22" s="763"/>
      <c r="CW22" s="761"/>
      <c r="CX22" s="762"/>
      <c r="CY22" s="762"/>
      <c r="CZ22" s="762"/>
      <c r="DA22" s="763"/>
      <c r="DB22" s="761"/>
      <c r="DC22" s="762"/>
      <c r="DD22" s="762"/>
      <c r="DE22" s="762"/>
      <c r="DF22" s="763"/>
      <c r="DG22" s="761"/>
      <c r="DH22" s="762"/>
      <c r="DI22" s="762"/>
      <c r="DJ22" s="762"/>
      <c r="DK22" s="763"/>
      <c r="DL22" s="761"/>
      <c r="DM22" s="762"/>
      <c r="DN22" s="762"/>
      <c r="DO22" s="762"/>
      <c r="DP22" s="763"/>
      <c r="DQ22" s="761"/>
      <c r="DR22" s="762"/>
      <c r="DS22" s="762"/>
      <c r="DT22" s="762"/>
      <c r="DU22" s="763"/>
      <c r="DV22" s="758"/>
      <c r="DW22" s="759"/>
      <c r="DX22" s="759"/>
      <c r="DY22" s="759"/>
      <c r="DZ22" s="764"/>
      <c r="EA22" s="220"/>
    </row>
    <row r="23" spans="1:131" s="221" customFormat="1" ht="26.25" customHeight="1" thickBot="1" x14ac:dyDescent="0.25">
      <c r="A23" s="226" t="s">
        <v>389</v>
      </c>
      <c r="B23" s="774" t="s">
        <v>390</v>
      </c>
      <c r="C23" s="775"/>
      <c r="D23" s="775"/>
      <c r="E23" s="775"/>
      <c r="F23" s="775"/>
      <c r="G23" s="775"/>
      <c r="H23" s="775"/>
      <c r="I23" s="775"/>
      <c r="J23" s="775"/>
      <c r="K23" s="775"/>
      <c r="L23" s="775"/>
      <c r="M23" s="775"/>
      <c r="N23" s="775"/>
      <c r="O23" s="775"/>
      <c r="P23" s="776"/>
      <c r="Q23" s="777">
        <v>86865</v>
      </c>
      <c r="R23" s="778"/>
      <c r="S23" s="778"/>
      <c r="T23" s="778"/>
      <c r="U23" s="778"/>
      <c r="V23" s="778">
        <v>82958</v>
      </c>
      <c r="W23" s="778"/>
      <c r="X23" s="778"/>
      <c r="Y23" s="778"/>
      <c r="Z23" s="778"/>
      <c r="AA23" s="778">
        <v>3907</v>
      </c>
      <c r="AB23" s="778"/>
      <c r="AC23" s="778"/>
      <c r="AD23" s="778"/>
      <c r="AE23" s="779"/>
      <c r="AF23" s="780">
        <v>3142</v>
      </c>
      <c r="AG23" s="778"/>
      <c r="AH23" s="778"/>
      <c r="AI23" s="778"/>
      <c r="AJ23" s="781"/>
      <c r="AK23" s="782"/>
      <c r="AL23" s="783"/>
      <c r="AM23" s="783"/>
      <c r="AN23" s="783"/>
      <c r="AO23" s="783"/>
      <c r="AP23" s="778">
        <v>60940</v>
      </c>
      <c r="AQ23" s="778"/>
      <c r="AR23" s="778"/>
      <c r="AS23" s="778"/>
      <c r="AT23" s="778"/>
      <c r="AU23" s="794"/>
      <c r="AV23" s="794"/>
      <c r="AW23" s="794"/>
      <c r="AX23" s="794"/>
      <c r="AY23" s="795"/>
      <c r="AZ23" s="796" t="s">
        <v>391</v>
      </c>
      <c r="BA23" s="797"/>
      <c r="BB23" s="797"/>
      <c r="BC23" s="797"/>
      <c r="BD23" s="798"/>
      <c r="BE23" s="219"/>
      <c r="BF23" s="219"/>
      <c r="BG23" s="219"/>
      <c r="BH23" s="219"/>
      <c r="BI23" s="219"/>
      <c r="BJ23" s="219"/>
      <c r="BK23" s="219"/>
      <c r="BL23" s="219"/>
      <c r="BM23" s="219"/>
      <c r="BN23" s="219"/>
      <c r="BO23" s="219"/>
      <c r="BP23" s="219"/>
      <c r="BQ23" s="224">
        <v>17</v>
      </c>
      <c r="BR23" s="225"/>
      <c r="BS23" s="758"/>
      <c r="BT23" s="759"/>
      <c r="BU23" s="759"/>
      <c r="BV23" s="759"/>
      <c r="BW23" s="759"/>
      <c r="BX23" s="759"/>
      <c r="BY23" s="759"/>
      <c r="BZ23" s="759"/>
      <c r="CA23" s="759"/>
      <c r="CB23" s="759"/>
      <c r="CC23" s="759"/>
      <c r="CD23" s="759"/>
      <c r="CE23" s="759"/>
      <c r="CF23" s="759"/>
      <c r="CG23" s="760"/>
      <c r="CH23" s="761"/>
      <c r="CI23" s="762"/>
      <c r="CJ23" s="762"/>
      <c r="CK23" s="762"/>
      <c r="CL23" s="763"/>
      <c r="CM23" s="761"/>
      <c r="CN23" s="762"/>
      <c r="CO23" s="762"/>
      <c r="CP23" s="762"/>
      <c r="CQ23" s="763"/>
      <c r="CR23" s="761"/>
      <c r="CS23" s="762"/>
      <c r="CT23" s="762"/>
      <c r="CU23" s="762"/>
      <c r="CV23" s="763"/>
      <c r="CW23" s="761"/>
      <c r="CX23" s="762"/>
      <c r="CY23" s="762"/>
      <c r="CZ23" s="762"/>
      <c r="DA23" s="763"/>
      <c r="DB23" s="761"/>
      <c r="DC23" s="762"/>
      <c r="DD23" s="762"/>
      <c r="DE23" s="762"/>
      <c r="DF23" s="763"/>
      <c r="DG23" s="761"/>
      <c r="DH23" s="762"/>
      <c r="DI23" s="762"/>
      <c r="DJ23" s="762"/>
      <c r="DK23" s="763"/>
      <c r="DL23" s="761"/>
      <c r="DM23" s="762"/>
      <c r="DN23" s="762"/>
      <c r="DO23" s="762"/>
      <c r="DP23" s="763"/>
      <c r="DQ23" s="761"/>
      <c r="DR23" s="762"/>
      <c r="DS23" s="762"/>
      <c r="DT23" s="762"/>
      <c r="DU23" s="763"/>
      <c r="DV23" s="758"/>
      <c r="DW23" s="759"/>
      <c r="DX23" s="759"/>
      <c r="DY23" s="759"/>
      <c r="DZ23" s="764"/>
      <c r="EA23" s="220"/>
    </row>
    <row r="24" spans="1:131" s="221" customFormat="1" ht="26.25" customHeight="1" x14ac:dyDescent="0.2">
      <c r="A24" s="793" t="s">
        <v>392</v>
      </c>
      <c r="B24" s="793"/>
      <c r="C24" s="793"/>
      <c r="D24" s="793"/>
      <c r="E24" s="793"/>
      <c r="F24" s="793"/>
      <c r="G24" s="793"/>
      <c r="H24" s="793"/>
      <c r="I24" s="793"/>
      <c r="J24" s="793"/>
      <c r="K24" s="793"/>
      <c r="L24" s="793"/>
      <c r="M24" s="793"/>
      <c r="N24" s="793"/>
      <c r="O24" s="793"/>
      <c r="P24" s="793"/>
      <c r="Q24" s="793"/>
      <c r="R24" s="793"/>
      <c r="S24" s="793"/>
      <c r="T24" s="793"/>
      <c r="U24" s="793"/>
      <c r="V24" s="793"/>
      <c r="W24" s="793"/>
      <c r="X24" s="793"/>
      <c r="Y24" s="793"/>
      <c r="Z24" s="793"/>
      <c r="AA24" s="793"/>
      <c r="AB24" s="793"/>
      <c r="AC24" s="793"/>
      <c r="AD24" s="793"/>
      <c r="AE24" s="793"/>
      <c r="AF24" s="793"/>
      <c r="AG24" s="793"/>
      <c r="AH24" s="793"/>
      <c r="AI24" s="793"/>
      <c r="AJ24" s="793"/>
      <c r="AK24" s="793"/>
      <c r="AL24" s="793"/>
      <c r="AM24" s="793"/>
      <c r="AN24" s="793"/>
      <c r="AO24" s="793"/>
      <c r="AP24" s="793"/>
      <c r="AQ24" s="793"/>
      <c r="AR24" s="793"/>
      <c r="AS24" s="793"/>
      <c r="AT24" s="793"/>
      <c r="AU24" s="793"/>
      <c r="AV24" s="793"/>
      <c r="AW24" s="793"/>
      <c r="AX24" s="793"/>
      <c r="AY24" s="793"/>
      <c r="AZ24" s="218"/>
      <c r="BA24" s="218"/>
      <c r="BB24" s="218"/>
      <c r="BC24" s="218"/>
      <c r="BD24" s="218"/>
      <c r="BE24" s="219"/>
      <c r="BF24" s="219"/>
      <c r="BG24" s="219"/>
      <c r="BH24" s="219"/>
      <c r="BI24" s="219"/>
      <c r="BJ24" s="219"/>
      <c r="BK24" s="219"/>
      <c r="BL24" s="219"/>
      <c r="BM24" s="219"/>
      <c r="BN24" s="219"/>
      <c r="BO24" s="219"/>
      <c r="BP24" s="219"/>
      <c r="BQ24" s="224">
        <v>18</v>
      </c>
      <c r="BR24" s="225"/>
      <c r="BS24" s="758"/>
      <c r="BT24" s="759"/>
      <c r="BU24" s="759"/>
      <c r="BV24" s="759"/>
      <c r="BW24" s="759"/>
      <c r="BX24" s="759"/>
      <c r="BY24" s="759"/>
      <c r="BZ24" s="759"/>
      <c r="CA24" s="759"/>
      <c r="CB24" s="759"/>
      <c r="CC24" s="759"/>
      <c r="CD24" s="759"/>
      <c r="CE24" s="759"/>
      <c r="CF24" s="759"/>
      <c r="CG24" s="760"/>
      <c r="CH24" s="761"/>
      <c r="CI24" s="762"/>
      <c r="CJ24" s="762"/>
      <c r="CK24" s="762"/>
      <c r="CL24" s="763"/>
      <c r="CM24" s="761"/>
      <c r="CN24" s="762"/>
      <c r="CO24" s="762"/>
      <c r="CP24" s="762"/>
      <c r="CQ24" s="763"/>
      <c r="CR24" s="761"/>
      <c r="CS24" s="762"/>
      <c r="CT24" s="762"/>
      <c r="CU24" s="762"/>
      <c r="CV24" s="763"/>
      <c r="CW24" s="761"/>
      <c r="CX24" s="762"/>
      <c r="CY24" s="762"/>
      <c r="CZ24" s="762"/>
      <c r="DA24" s="763"/>
      <c r="DB24" s="761"/>
      <c r="DC24" s="762"/>
      <c r="DD24" s="762"/>
      <c r="DE24" s="762"/>
      <c r="DF24" s="763"/>
      <c r="DG24" s="761"/>
      <c r="DH24" s="762"/>
      <c r="DI24" s="762"/>
      <c r="DJ24" s="762"/>
      <c r="DK24" s="763"/>
      <c r="DL24" s="761"/>
      <c r="DM24" s="762"/>
      <c r="DN24" s="762"/>
      <c r="DO24" s="762"/>
      <c r="DP24" s="763"/>
      <c r="DQ24" s="761"/>
      <c r="DR24" s="762"/>
      <c r="DS24" s="762"/>
      <c r="DT24" s="762"/>
      <c r="DU24" s="763"/>
      <c r="DV24" s="758"/>
      <c r="DW24" s="759"/>
      <c r="DX24" s="759"/>
      <c r="DY24" s="759"/>
      <c r="DZ24" s="764"/>
      <c r="EA24" s="220"/>
    </row>
    <row r="25" spans="1:131" ht="26.25" customHeight="1" thickBot="1" x14ac:dyDescent="0.25">
      <c r="A25" s="710" t="s">
        <v>393</v>
      </c>
      <c r="B25" s="710"/>
      <c r="C25" s="710"/>
      <c r="D25" s="710"/>
      <c r="E25" s="710"/>
      <c r="F25" s="710"/>
      <c r="G25" s="710"/>
      <c r="H25" s="710"/>
      <c r="I25" s="710"/>
      <c r="J25" s="710"/>
      <c r="K25" s="710"/>
      <c r="L25" s="710"/>
      <c r="M25" s="710"/>
      <c r="N25" s="710"/>
      <c r="O25" s="710"/>
      <c r="P25" s="710"/>
      <c r="Q25" s="710"/>
      <c r="R25" s="710"/>
      <c r="S25" s="710"/>
      <c r="T25" s="710"/>
      <c r="U25" s="710"/>
      <c r="V25" s="710"/>
      <c r="W25" s="710"/>
      <c r="X25" s="710"/>
      <c r="Y25" s="710"/>
      <c r="Z25" s="710"/>
      <c r="AA25" s="710"/>
      <c r="AB25" s="710"/>
      <c r="AC25" s="710"/>
      <c r="AD25" s="710"/>
      <c r="AE25" s="710"/>
      <c r="AF25" s="710"/>
      <c r="AG25" s="710"/>
      <c r="AH25" s="710"/>
      <c r="AI25" s="710"/>
      <c r="AJ25" s="710"/>
      <c r="AK25" s="710"/>
      <c r="AL25" s="710"/>
      <c r="AM25" s="710"/>
      <c r="AN25" s="710"/>
      <c r="AO25" s="710"/>
      <c r="AP25" s="710"/>
      <c r="AQ25" s="710"/>
      <c r="AR25" s="710"/>
      <c r="AS25" s="710"/>
      <c r="AT25" s="710"/>
      <c r="AU25" s="710"/>
      <c r="AV25" s="710"/>
      <c r="AW25" s="710"/>
      <c r="AX25" s="710"/>
      <c r="AY25" s="710"/>
      <c r="AZ25" s="710"/>
      <c r="BA25" s="710"/>
      <c r="BB25" s="710"/>
      <c r="BC25" s="710"/>
      <c r="BD25" s="710"/>
      <c r="BE25" s="710"/>
      <c r="BF25" s="710"/>
      <c r="BG25" s="710"/>
      <c r="BH25" s="710"/>
      <c r="BI25" s="710"/>
      <c r="BJ25" s="218"/>
      <c r="BK25" s="218"/>
      <c r="BL25" s="218"/>
      <c r="BM25" s="218"/>
      <c r="BN25" s="218"/>
      <c r="BO25" s="227"/>
      <c r="BP25" s="227"/>
      <c r="BQ25" s="224">
        <v>19</v>
      </c>
      <c r="BR25" s="225"/>
      <c r="BS25" s="758"/>
      <c r="BT25" s="759"/>
      <c r="BU25" s="759"/>
      <c r="BV25" s="759"/>
      <c r="BW25" s="759"/>
      <c r="BX25" s="759"/>
      <c r="BY25" s="759"/>
      <c r="BZ25" s="759"/>
      <c r="CA25" s="759"/>
      <c r="CB25" s="759"/>
      <c r="CC25" s="759"/>
      <c r="CD25" s="759"/>
      <c r="CE25" s="759"/>
      <c r="CF25" s="759"/>
      <c r="CG25" s="760"/>
      <c r="CH25" s="761"/>
      <c r="CI25" s="762"/>
      <c r="CJ25" s="762"/>
      <c r="CK25" s="762"/>
      <c r="CL25" s="763"/>
      <c r="CM25" s="761"/>
      <c r="CN25" s="762"/>
      <c r="CO25" s="762"/>
      <c r="CP25" s="762"/>
      <c r="CQ25" s="763"/>
      <c r="CR25" s="761"/>
      <c r="CS25" s="762"/>
      <c r="CT25" s="762"/>
      <c r="CU25" s="762"/>
      <c r="CV25" s="763"/>
      <c r="CW25" s="761"/>
      <c r="CX25" s="762"/>
      <c r="CY25" s="762"/>
      <c r="CZ25" s="762"/>
      <c r="DA25" s="763"/>
      <c r="DB25" s="761"/>
      <c r="DC25" s="762"/>
      <c r="DD25" s="762"/>
      <c r="DE25" s="762"/>
      <c r="DF25" s="763"/>
      <c r="DG25" s="761"/>
      <c r="DH25" s="762"/>
      <c r="DI25" s="762"/>
      <c r="DJ25" s="762"/>
      <c r="DK25" s="763"/>
      <c r="DL25" s="761"/>
      <c r="DM25" s="762"/>
      <c r="DN25" s="762"/>
      <c r="DO25" s="762"/>
      <c r="DP25" s="763"/>
      <c r="DQ25" s="761"/>
      <c r="DR25" s="762"/>
      <c r="DS25" s="762"/>
      <c r="DT25" s="762"/>
      <c r="DU25" s="763"/>
      <c r="DV25" s="758"/>
      <c r="DW25" s="759"/>
      <c r="DX25" s="759"/>
      <c r="DY25" s="759"/>
      <c r="DZ25" s="764"/>
      <c r="EA25" s="216"/>
    </row>
    <row r="26" spans="1:131" ht="26.25" customHeight="1" x14ac:dyDescent="0.2">
      <c r="A26" s="712" t="s">
        <v>370</v>
      </c>
      <c r="B26" s="713"/>
      <c r="C26" s="713"/>
      <c r="D26" s="713"/>
      <c r="E26" s="713"/>
      <c r="F26" s="713"/>
      <c r="G26" s="713"/>
      <c r="H26" s="713"/>
      <c r="I26" s="713"/>
      <c r="J26" s="713"/>
      <c r="K26" s="713"/>
      <c r="L26" s="713"/>
      <c r="M26" s="713"/>
      <c r="N26" s="713"/>
      <c r="O26" s="713"/>
      <c r="P26" s="714"/>
      <c r="Q26" s="718" t="s">
        <v>394</v>
      </c>
      <c r="R26" s="719"/>
      <c r="S26" s="719"/>
      <c r="T26" s="719"/>
      <c r="U26" s="720"/>
      <c r="V26" s="718" t="s">
        <v>395</v>
      </c>
      <c r="W26" s="719"/>
      <c r="X26" s="719"/>
      <c r="Y26" s="719"/>
      <c r="Z26" s="720"/>
      <c r="AA26" s="718" t="s">
        <v>396</v>
      </c>
      <c r="AB26" s="719"/>
      <c r="AC26" s="719"/>
      <c r="AD26" s="719"/>
      <c r="AE26" s="719"/>
      <c r="AF26" s="799" t="s">
        <v>397</v>
      </c>
      <c r="AG26" s="800"/>
      <c r="AH26" s="800"/>
      <c r="AI26" s="800"/>
      <c r="AJ26" s="801"/>
      <c r="AK26" s="719" t="s">
        <v>398</v>
      </c>
      <c r="AL26" s="719"/>
      <c r="AM26" s="719"/>
      <c r="AN26" s="719"/>
      <c r="AO26" s="720"/>
      <c r="AP26" s="718" t="s">
        <v>399</v>
      </c>
      <c r="AQ26" s="719"/>
      <c r="AR26" s="719"/>
      <c r="AS26" s="719"/>
      <c r="AT26" s="720"/>
      <c r="AU26" s="718" t="s">
        <v>400</v>
      </c>
      <c r="AV26" s="719"/>
      <c r="AW26" s="719"/>
      <c r="AX26" s="719"/>
      <c r="AY26" s="720"/>
      <c r="AZ26" s="718" t="s">
        <v>401</v>
      </c>
      <c r="BA26" s="719"/>
      <c r="BB26" s="719"/>
      <c r="BC26" s="719"/>
      <c r="BD26" s="720"/>
      <c r="BE26" s="718" t="s">
        <v>377</v>
      </c>
      <c r="BF26" s="719"/>
      <c r="BG26" s="719"/>
      <c r="BH26" s="719"/>
      <c r="BI26" s="725"/>
      <c r="BJ26" s="218"/>
      <c r="BK26" s="218"/>
      <c r="BL26" s="218"/>
      <c r="BM26" s="218"/>
      <c r="BN26" s="218"/>
      <c r="BO26" s="227"/>
      <c r="BP26" s="227"/>
      <c r="BQ26" s="224">
        <v>20</v>
      </c>
      <c r="BR26" s="225"/>
      <c r="BS26" s="758"/>
      <c r="BT26" s="759"/>
      <c r="BU26" s="759"/>
      <c r="BV26" s="759"/>
      <c r="BW26" s="759"/>
      <c r="BX26" s="759"/>
      <c r="BY26" s="759"/>
      <c r="BZ26" s="759"/>
      <c r="CA26" s="759"/>
      <c r="CB26" s="759"/>
      <c r="CC26" s="759"/>
      <c r="CD26" s="759"/>
      <c r="CE26" s="759"/>
      <c r="CF26" s="759"/>
      <c r="CG26" s="760"/>
      <c r="CH26" s="761"/>
      <c r="CI26" s="762"/>
      <c r="CJ26" s="762"/>
      <c r="CK26" s="762"/>
      <c r="CL26" s="763"/>
      <c r="CM26" s="761"/>
      <c r="CN26" s="762"/>
      <c r="CO26" s="762"/>
      <c r="CP26" s="762"/>
      <c r="CQ26" s="763"/>
      <c r="CR26" s="761"/>
      <c r="CS26" s="762"/>
      <c r="CT26" s="762"/>
      <c r="CU26" s="762"/>
      <c r="CV26" s="763"/>
      <c r="CW26" s="761"/>
      <c r="CX26" s="762"/>
      <c r="CY26" s="762"/>
      <c r="CZ26" s="762"/>
      <c r="DA26" s="763"/>
      <c r="DB26" s="761"/>
      <c r="DC26" s="762"/>
      <c r="DD26" s="762"/>
      <c r="DE26" s="762"/>
      <c r="DF26" s="763"/>
      <c r="DG26" s="761"/>
      <c r="DH26" s="762"/>
      <c r="DI26" s="762"/>
      <c r="DJ26" s="762"/>
      <c r="DK26" s="763"/>
      <c r="DL26" s="761"/>
      <c r="DM26" s="762"/>
      <c r="DN26" s="762"/>
      <c r="DO26" s="762"/>
      <c r="DP26" s="763"/>
      <c r="DQ26" s="761"/>
      <c r="DR26" s="762"/>
      <c r="DS26" s="762"/>
      <c r="DT26" s="762"/>
      <c r="DU26" s="763"/>
      <c r="DV26" s="758"/>
      <c r="DW26" s="759"/>
      <c r="DX26" s="759"/>
      <c r="DY26" s="759"/>
      <c r="DZ26" s="764"/>
      <c r="EA26" s="216"/>
    </row>
    <row r="27" spans="1:131" ht="26.25" customHeight="1" thickBot="1" x14ac:dyDescent="0.25">
      <c r="A27" s="715"/>
      <c r="B27" s="716"/>
      <c r="C27" s="716"/>
      <c r="D27" s="716"/>
      <c r="E27" s="716"/>
      <c r="F27" s="716"/>
      <c r="G27" s="716"/>
      <c r="H27" s="716"/>
      <c r="I27" s="716"/>
      <c r="J27" s="716"/>
      <c r="K27" s="716"/>
      <c r="L27" s="716"/>
      <c r="M27" s="716"/>
      <c r="N27" s="716"/>
      <c r="O27" s="716"/>
      <c r="P27" s="717"/>
      <c r="Q27" s="721"/>
      <c r="R27" s="722"/>
      <c r="S27" s="722"/>
      <c r="T27" s="722"/>
      <c r="U27" s="723"/>
      <c r="V27" s="721"/>
      <c r="W27" s="722"/>
      <c r="X27" s="722"/>
      <c r="Y27" s="722"/>
      <c r="Z27" s="723"/>
      <c r="AA27" s="721"/>
      <c r="AB27" s="722"/>
      <c r="AC27" s="722"/>
      <c r="AD27" s="722"/>
      <c r="AE27" s="722"/>
      <c r="AF27" s="802"/>
      <c r="AG27" s="803"/>
      <c r="AH27" s="803"/>
      <c r="AI27" s="803"/>
      <c r="AJ27" s="804"/>
      <c r="AK27" s="722"/>
      <c r="AL27" s="722"/>
      <c r="AM27" s="722"/>
      <c r="AN27" s="722"/>
      <c r="AO27" s="723"/>
      <c r="AP27" s="721"/>
      <c r="AQ27" s="722"/>
      <c r="AR27" s="722"/>
      <c r="AS27" s="722"/>
      <c r="AT27" s="723"/>
      <c r="AU27" s="721"/>
      <c r="AV27" s="722"/>
      <c r="AW27" s="722"/>
      <c r="AX27" s="722"/>
      <c r="AY27" s="723"/>
      <c r="AZ27" s="721"/>
      <c r="BA27" s="722"/>
      <c r="BB27" s="722"/>
      <c r="BC27" s="722"/>
      <c r="BD27" s="723"/>
      <c r="BE27" s="721"/>
      <c r="BF27" s="722"/>
      <c r="BG27" s="722"/>
      <c r="BH27" s="722"/>
      <c r="BI27" s="727"/>
      <c r="BJ27" s="218"/>
      <c r="BK27" s="218"/>
      <c r="BL27" s="218"/>
      <c r="BM27" s="218"/>
      <c r="BN27" s="218"/>
      <c r="BO27" s="227"/>
      <c r="BP27" s="227"/>
      <c r="BQ27" s="224">
        <v>21</v>
      </c>
      <c r="BR27" s="225"/>
      <c r="BS27" s="758"/>
      <c r="BT27" s="759"/>
      <c r="BU27" s="759"/>
      <c r="BV27" s="759"/>
      <c r="BW27" s="759"/>
      <c r="BX27" s="759"/>
      <c r="BY27" s="759"/>
      <c r="BZ27" s="759"/>
      <c r="CA27" s="759"/>
      <c r="CB27" s="759"/>
      <c r="CC27" s="759"/>
      <c r="CD27" s="759"/>
      <c r="CE27" s="759"/>
      <c r="CF27" s="759"/>
      <c r="CG27" s="760"/>
      <c r="CH27" s="761"/>
      <c r="CI27" s="762"/>
      <c r="CJ27" s="762"/>
      <c r="CK27" s="762"/>
      <c r="CL27" s="763"/>
      <c r="CM27" s="761"/>
      <c r="CN27" s="762"/>
      <c r="CO27" s="762"/>
      <c r="CP27" s="762"/>
      <c r="CQ27" s="763"/>
      <c r="CR27" s="761"/>
      <c r="CS27" s="762"/>
      <c r="CT27" s="762"/>
      <c r="CU27" s="762"/>
      <c r="CV27" s="763"/>
      <c r="CW27" s="761"/>
      <c r="CX27" s="762"/>
      <c r="CY27" s="762"/>
      <c r="CZ27" s="762"/>
      <c r="DA27" s="763"/>
      <c r="DB27" s="761"/>
      <c r="DC27" s="762"/>
      <c r="DD27" s="762"/>
      <c r="DE27" s="762"/>
      <c r="DF27" s="763"/>
      <c r="DG27" s="761"/>
      <c r="DH27" s="762"/>
      <c r="DI27" s="762"/>
      <c r="DJ27" s="762"/>
      <c r="DK27" s="763"/>
      <c r="DL27" s="761"/>
      <c r="DM27" s="762"/>
      <c r="DN27" s="762"/>
      <c r="DO27" s="762"/>
      <c r="DP27" s="763"/>
      <c r="DQ27" s="761"/>
      <c r="DR27" s="762"/>
      <c r="DS27" s="762"/>
      <c r="DT27" s="762"/>
      <c r="DU27" s="763"/>
      <c r="DV27" s="758"/>
      <c r="DW27" s="759"/>
      <c r="DX27" s="759"/>
      <c r="DY27" s="759"/>
      <c r="DZ27" s="764"/>
      <c r="EA27" s="216"/>
    </row>
    <row r="28" spans="1:131" ht="26.25" customHeight="1" thickTop="1" x14ac:dyDescent="0.2">
      <c r="A28" s="228">
        <v>1</v>
      </c>
      <c r="B28" s="734" t="s">
        <v>402</v>
      </c>
      <c r="C28" s="735"/>
      <c r="D28" s="735"/>
      <c r="E28" s="735"/>
      <c r="F28" s="735"/>
      <c r="G28" s="735"/>
      <c r="H28" s="735"/>
      <c r="I28" s="735"/>
      <c r="J28" s="735"/>
      <c r="K28" s="735"/>
      <c r="L28" s="735"/>
      <c r="M28" s="735"/>
      <c r="N28" s="735"/>
      <c r="O28" s="735"/>
      <c r="P28" s="736"/>
      <c r="Q28" s="807">
        <v>15136</v>
      </c>
      <c r="R28" s="808"/>
      <c r="S28" s="808"/>
      <c r="T28" s="808"/>
      <c r="U28" s="808"/>
      <c r="V28" s="808">
        <v>14957</v>
      </c>
      <c r="W28" s="808"/>
      <c r="X28" s="808"/>
      <c r="Y28" s="808"/>
      <c r="Z28" s="808"/>
      <c r="AA28" s="808">
        <v>179</v>
      </c>
      <c r="AB28" s="808"/>
      <c r="AC28" s="808"/>
      <c r="AD28" s="808"/>
      <c r="AE28" s="809"/>
      <c r="AF28" s="810">
        <v>179</v>
      </c>
      <c r="AG28" s="808"/>
      <c r="AH28" s="808"/>
      <c r="AI28" s="808"/>
      <c r="AJ28" s="811"/>
      <c r="AK28" s="812">
        <v>1335</v>
      </c>
      <c r="AL28" s="813"/>
      <c r="AM28" s="813"/>
      <c r="AN28" s="813"/>
      <c r="AO28" s="813"/>
      <c r="AP28" s="813" t="s">
        <v>586</v>
      </c>
      <c r="AQ28" s="813"/>
      <c r="AR28" s="813"/>
      <c r="AS28" s="813"/>
      <c r="AT28" s="813"/>
      <c r="AU28" s="813" t="s">
        <v>586</v>
      </c>
      <c r="AV28" s="813"/>
      <c r="AW28" s="813"/>
      <c r="AX28" s="813"/>
      <c r="AY28" s="813"/>
      <c r="AZ28" s="814"/>
      <c r="BA28" s="814"/>
      <c r="BB28" s="814"/>
      <c r="BC28" s="814"/>
      <c r="BD28" s="814"/>
      <c r="BE28" s="805"/>
      <c r="BF28" s="805"/>
      <c r="BG28" s="805"/>
      <c r="BH28" s="805"/>
      <c r="BI28" s="806"/>
      <c r="BJ28" s="218"/>
      <c r="BK28" s="218"/>
      <c r="BL28" s="218"/>
      <c r="BM28" s="218"/>
      <c r="BN28" s="218"/>
      <c r="BO28" s="227"/>
      <c r="BP28" s="227"/>
      <c r="BQ28" s="224">
        <v>22</v>
      </c>
      <c r="BR28" s="225"/>
      <c r="BS28" s="758"/>
      <c r="BT28" s="759"/>
      <c r="BU28" s="759"/>
      <c r="BV28" s="759"/>
      <c r="BW28" s="759"/>
      <c r="BX28" s="759"/>
      <c r="BY28" s="759"/>
      <c r="BZ28" s="759"/>
      <c r="CA28" s="759"/>
      <c r="CB28" s="759"/>
      <c r="CC28" s="759"/>
      <c r="CD28" s="759"/>
      <c r="CE28" s="759"/>
      <c r="CF28" s="759"/>
      <c r="CG28" s="760"/>
      <c r="CH28" s="761"/>
      <c r="CI28" s="762"/>
      <c r="CJ28" s="762"/>
      <c r="CK28" s="762"/>
      <c r="CL28" s="763"/>
      <c r="CM28" s="761"/>
      <c r="CN28" s="762"/>
      <c r="CO28" s="762"/>
      <c r="CP28" s="762"/>
      <c r="CQ28" s="763"/>
      <c r="CR28" s="761"/>
      <c r="CS28" s="762"/>
      <c r="CT28" s="762"/>
      <c r="CU28" s="762"/>
      <c r="CV28" s="763"/>
      <c r="CW28" s="761"/>
      <c r="CX28" s="762"/>
      <c r="CY28" s="762"/>
      <c r="CZ28" s="762"/>
      <c r="DA28" s="763"/>
      <c r="DB28" s="761"/>
      <c r="DC28" s="762"/>
      <c r="DD28" s="762"/>
      <c r="DE28" s="762"/>
      <c r="DF28" s="763"/>
      <c r="DG28" s="761"/>
      <c r="DH28" s="762"/>
      <c r="DI28" s="762"/>
      <c r="DJ28" s="762"/>
      <c r="DK28" s="763"/>
      <c r="DL28" s="761"/>
      <c r="DM28" s="762"/>
      <c r="DN28" s="762"/>
      <c r="DO28" s="762"/>
      <c r="DP28" s="763"/>
      <c r="DQ28" s="761"/>
      <c r="DR28" s="762"/>
      <c r="DS28" s="762"/>
      <c r="DT28" s="762"/>
      <c r="DU28" s="763"/>
      <c r="DV28" s="758"/>
      <c r="DW28" s="759"/>
      <c r="DX28" s="759"/>
      <c r="DY28" s="759"/>
      <c r="DZ28" s="764"/>
      <c r="EA28" s="216"/>
    </row>
    <row r="29" spans="1:131" ht="26.25" customHeight="1" x14ac:dyDescent="0.2">
      <c r="A29" s="228">
        <v>2</v>
      </c>
      <c r="B29" s="765" t="s">
        <v>403</v>
      </c>
      <c r="C29" s="766"/>
      <c r="D29" s="766"/>
      <c r="E29" s="766"/>
      <c r="F29" s="766"/>
      <c r="G29" s="766"/>
      <c r="H29" s="766"/>
      <c r="I29" s="766"/>
      <c r="J29" s="766"/>
      <c r="K29" s="766"/>
      <c r="L29" s="766"/>
      <c r="M29" s="766"/>
      <c r="N29" s="766"/>
      <c r="O29" s="766"/>
      <c r="P29" s="767"/>
      <c r="Q29" s="768">
        <v>13217</v>
      </c>
      <c r="R29" s="769"/>
      <c r="S29" s="769"/>
      <c r="T29" s="769"/>
      <c r="U29" s="769"/>
      <c r="V29" s="769">
        <v>12807</v>
      </c>
      <c r="W29" s="769"/>
      <c r="X29" s="769"/>
      <c r="Y29" s="769"/>
      <c r="Z29" s="769"/>
      <c r="AA29" s="769">
        <v>411</v>
      </c>
      <c r="AB29" s="769"/>
      <c r="AC29" s="769"/>
      <c r="AD29" s="769"/>
      <c r="AE29" s="770"/>
      <c r="AF29" s="771">
        <v>411</v>
      </c>
      <c r="AG29" s="772"/>
      <c r="AH29" s="772"/>
      <c r="AI29" s="772"/>
      <c r="AJ29" s="773"/>
      <c r="AK29" s="819">
        <v>2030</v>
      </c>
      <c r="AL29" s="815"/>
      <c r="AM29" s="815"/>
      <c r="AN29" s="815"/>
      <c r="AO29" s="815"/>
      <c r="AP29" s="815" t="s">
        <v>586</v>
      </c>
      <c r="AQ29" s="815"/>
      <c r="AR29" s="815"/>
      <c r="AS29" s="815"/>
      <c r="AT29" s="815"/>
      <c r="AU29" s="815" t="s">
        <v>586</v>
      </c>
      <c r="AV29" s="815"/>
      <c r="AW29" s="815"/>
      <c r="AX29" s="815"/>
      <c r="AY29" s="815"/>
      <c r="AZ29" s="816"/>
      <c r="BA29" s="816"/>
      <c r="BB29" s="816"/>
      <c r="BC29" s="816"/>
      <c r="BD29" s="816"/>
      <c r="BE29" s="817"/>
      <c r="BF29" s="817"/>
      <c r="BG29" s="817"/>
      <c r="BH29" s="817"/>
      <c r="BI29" s="818"/>
      <c r="BJ29" s="218"/>
      <c r="BK29" s="218"/>
      <c r="BL29" s="218"/>
      <c r="BM29" s="218"/>
      <c r="BN29" s="218"/>
      <c r="BO29" s="227"/>
      <c r="BP29" s="227"/>
      <c r="BQ29" s="224">
        <v>23</v>
      </c>
      <c r="BR29" s="225"/>
      <c r="BS29" s="758"/>
      <c r="BT29" s="759"/>
      <c r="BU29" s="759"/>
      <c r="BV29" s="759"/>
      <c r="BW29" s="759"/>
      <c r="BX29" s="759"/>
      <c r="BY29" s="759"/>
      <c r="BZ29" s="759"/>
      <c r="CA29" s="759"/>
      <c r="CB29" s="759"/>
      <c r="CC29" s="759"/>
      <c r="CD29" s="759"/>
      <c r="CE29" s="759"/>
      <c r="CF29" s="759"/>
      <c r="CG29" s="760"/>
      <c r="CH29" s="761"/>
      <c r="CI29" s="762"/>
      <c r="CJ29" s="762"/>
      <c r="CK29" s="762"/>
      <c r="CL29" s="763"/>
      <c r="CM29" s="761"/>
      <c r="CN29" s="762"/>
      <c r="CO29" s="762"/>
      <c r="CP29" s="762"/>
      <c r="CQ29" s="763"/>
      <c r="CR29" s="761"/>
      <c r="CS29" s="762"/>
      <c r="CT29" s="762"/>
      <c r="CU29" s="762"/>
      <c r="CV29" s="763"/>
      <c r="CW29" s="761"/>
      <c r="CX29" s="762"/>
      <c r="CY29" s="762"/>
      <c r="CZ29" s="762"/>
      <c r="DA29" s="763"/>
      <c r="DB29" s="761"/>
      <c r="DC29" s="762"/>
      <c r="DD29" s="762"/>
      <c r="DE29" s="762"/>
      <c r="DF29" s="763"/>
      <c r="DG29" s="761"/>
      <c r="DH29" s="762"/>
      <c r="DI29" s="762"/>
      <c r="DJ29" s="762"/>
      <c r="DK29" s="763"/>
      <c r="DL29" s="761"/>
      <c r="DM29" s="762"/>
      <c r="DN29" s="762"/>
      <c r="DO29" s="762"/>
      <c r="DP29" s="763"/>
      <c r="DQ29" s="761"/>
      <c r="DR29" s="762"/>
      <c r="DS29" s="762"/>
      <c r="DT29" s="762"/>
      <c r="DU29" s="763"/>
      <c r="DV29" s="758"/>
      <c r="DW29" s="759"/>
      <c r="DX29" s="759"/>
      <c r="DY29" s="759"/>
      <c r="DZ29" s="764"/>
      <c r="EA29" s="216"/>
    </row>
    <row r="30" spans="1:131" ht="26.25" customHeight="1" x14ac:dyDescent="0.2">
      <c r="A30" s="228">
        <v>3</v>
      </c>
      <c r="B30" s="765" t="s">
        <v>404</v>
      </c>
      <c r="C30" s="766"/>
      <c r="D30" s="766"/>
      <c r="E30" s="766"/>
      <c r="F30" s="766"/>
      <c r="G30" s="766"/>
      <c r="H30" s="766"/>
      <c r="I30" s="766"/>
      <c r="J30" s="766"/>
      <c r="K30" s="766"/>
      <c r="L30" s="766"/>
      <c r="M30" s="766"/>
      <c r="N30" s="766"/>
      <c r="O30" s="766"/>
      <c r="P30" s="767"/>
      <c r="Q30" s="768">
        <v>2622</v>
      </c>
      <c r="R30" s="769"/>
      <c r="S30" s="769"/>
      <c r="T30" s="769"/>
      <c r="U30" s="769"/>
      <c r="V30" s="769">
        <v>2618</v>
      </c>
      <c r="W30" s="769"/>
      <c r="X30" s="769"/>
      <c r="Y30" s="769"/>
      <c r="Z30" s="769"/>
      <c r="AA30" s="769">
        <v>4</v>
      </c>
      <c r="AB30" s="769"/>
      <c r="AC30" s="769"/>
      <c r="AD30" s="769"/>
      <c r="AE30" s="770"/>
      <c r="AF30" s="771">
        <v>4</v>
      </c>
      <c r="AG30" s="772"/>
      <c r="AH30" s="772"/>
      <c r="AI30" s="772"/>
      <c r="AJ30" s="773"/>
      <c r="AK30" s="819">
        <v>363</v>
      </c>
      <c r="AL30" s="815"/>
      <c r="AM30" s="815"/>
      <c r="AN30" s="815"/>
      <c r="AO30" s="815"/>
      <c r="AP30" s="815" t="s">
        <v>586</v>
      </c>
      <c r="AQ30" s="815"/>
      <c r="AR30" s="815"/>
      <c r="AS30" s="815"/>
      <c r="AT30" s="815"/>
      <c r="AU30" s="815" t="s">
        <v>586</v>
      </c>
      <c r="AV30" s="815"/>
      <c r="AW30" s="815"/>
      <c r="AX30" s="815"/>
      <c r="AY30" s="815"/>
      <c r="AZ30" s="816"/>
      <c r="BA30" s="816"/>
      <c r="BB30" s="816"/>
      <c r="BC30" s="816"/>
      <c r="BD30" s="816"/>
      <c r="BE30" s="817"/>
      <c r="BF30" s="817"/>
      <c r="BG30" s="817"/>
      <c r="BH30" s="817"/>
      <c r="BI30" s="818"/>
      <c r="BJ30" s="218"/>
      <c r="BK30" s="218"/>
      <c r="BL30" s="218"/>
      <c r="BM30" s="218"/>
      <c r="BN30" s="218"/>
      <c r="BO30" s="227"/>
      <c r="BP30" s="227"/>
      <c r="BQ30" s="224">
        <v>24</v>
      </c>
      <c r="BR30" s="225"/>
      <c r="BS30" s="758"/>
      <c r="BT30" s="759"/>
      <c r="BU30" s="759"/>
      <c r="BV30" s="759"/>
      <c r="BW30" s="759"/>
      <c r="BX30" s="759"/>
      <c r="BY30" s="759"/>
      <c r="BZ30" s="759"/>
      <c r="CA30" s="759"/>
      <c r="CB30" s="759"/>
      <c r="CC30" s="759"/>
      <c r="CD30" s="759"/>
      <c r="CE30" s="759"/>
      <c r="CF30" s="759"/>
      <c r="CG30" s="760"/>
      <c r="CH30" s="761"/>
      <c r="CI30" s="762"/>
      <c r="CJ30" s="762"/>
      <c r="CK30" s="762"/>
      <c r="CL30" s="763"/>
      <c r="CM30" s="761"/>
      <c r="CN30" s="762"/>
      <c r="CO30" s="762"/>
      <c r="CP30" s="762"/>
      <c r="CQ30" s="763"/>
      <c r="CR30" s="761"/>
      <c r="CS30" s="762"/>
      <c r="CT30" s="762"/>
      <c r="CU30" s="762"/>
      <c r="CV30" s="763"/>
      <c r="CW30" s="761"/>
      <c r="CX30" s="762"/>
      <c r="CY30" s="762"/>
      <c r="CZ30" s="762"/>
      <c r="DA30" s="763"/>
      <c r="DB30" s="761"/>
      <c r="DC30" s="762"/>
      <c r="DD30" s="762"/>
      <c r="DE30" s="762"/>
      <c r="DF30" s="763"/>
      <c r="DG30" s="761"/>
      <c r="DH30" s="762"/>
      <c r="DI30" s="762"/>
      <c r="DJ30" s="762"/>
      <c r="DK30" s="763"/>
      <c r="DL30" s="761"/>
      <c r="DM30" s="762"/>
      <c r="DN30" s="762"/>
      <c r="DO30" s="762"/>
      <c r="DP30" s="763"/>
      <c r="DQ30" s="761"/>
      <c r="DR30" s="762"/>
      <c r="DS30" s="762"/>
      <c r="DT30" s="762"/>
      <c r="DU30" s="763"/>
      <c r="DV30" s="758"/>
      <c r="DW30" s="759"/>
      <c r="DX30" s="759"/>
      <c r="DY30" s="759"/>
      <c r="DZ30" s="764"/>
      <c r="EA30" s="216"/>
    </row>
    <row r="31" spans="1:131" ht="26.25" customHeight="1" x14ac:dyDescent="0.2">
      <c r="A31" s="228">
        <v>4</v>
      </c>
      <c r="B31" s="765" t="s">
        <v>405</v>
      </c>
      <c r="C31" s="766"/>
      <c r="D31" s="766"/>
      <c r="E31" s="766"/>
      <c r="F31" s="766"/>
      <c r="G31" s="766"/>
      <c r="H31" s="766"/>
      <c r="I31" s="766"/>
      <c r="J31" s="766"/>
      <c r="K31" s="766"/>
      <c r="L31" s="766"/>
      <c r="M31" s="766"/>
      <c r="N31" s="766"/>
      <c r="O31" s="766"/>
      <c r="P31" s="767"/>
      <c r="Q31" s="768">
        <v>4260</v>
      </c>
      <c r="R31" s="769"/>
      <c r="S31" s="769"/>
      <c r="T31" s="769"/>
      <c r="U31" s="769"/>
      <c r="V31" s="769">
        <v>3122</v>
      </c>
      <c r="W31" s="769"/>
      <c r="X31" s="769"/>
      <c r="Y31" s="769"/>
      <c r="Z31" s="769"/>
      <c r="AA31" s="769">
        <v>1138</v>
      </c>
      <c r="AB31" s="769"/>
      <c r="AC31" s="769"/>
      <c r="AD31" s="769"/>
      <c r="AE31" s="770"/>
      <c r="AF31" s="771">
        <v>4160</v>
      </c>
      <c r="AG31" s="772"/>
      <c r="AH31" s="772"/>
      <c r="AI31" s="772"/>
      <c r="AJ31" s="773"/>
      <c r="AK31" s="819">
        <v>3</v>
      </c>
      <c r="AL31" s="815"/>
      <c r="AM31" s="815"/>
      <c r="AN31" s="815"/>
      <c r="AO31" s="815"/>
      <c r="AP31" s="815">
        <v>6079</v>
      </c>
      <c r="AQ31" s="815"/>
      <c r="AR31" s="815"/>
      <c r="AS31" s="815"/>
      <c r="AT31" s="815"/>
      <c r="AU31" s="815">
        <v>6</v>
      </c>
      <c r="AV31" s="815"/>
      <c r="AW31" s="815"/>
      <c r="AX31" s="815"/>
      <c r="AY31" s="815"/>
      <c r="AZ31" s="816" t="s">
        <v>586</v>
      </c>
      <c r="BA31" s="816"/>
      <c r="BB31" s="816"/>
      <c r="BC31" s="816"/>
      <c r="BD31" s="816"/>
      <c r="BE31" s="817" t="s">
        <v>406</v>
      </c>
      <c r="BF31" s="817"/>
      <c r="BG31" s="817"/>
      <c r="BH31" s="817"/>
      <c r="BI31" s="818"/>
      <c r="BJ31" s="218"/>
      <c r="BK31" s="218"/>
      <c r="BL31" s="218"/>
      <c r="BM31" s="218"/>
      <c r="BN31" s="218"/>
      <c r="BO31" s="227"/>
      <c r="BP31" s="227"/>
      <c r="BQ31" s="224">
        <v>25</v>
      </c>
      <c r="BR31" s="225"/>
      <c r="BS31" s="758"/>
      <c r="BT31" s="759"/>
      <c r="BU31" s="759"/>
      <c r="BV31" s="759"/>
      <c r="BW31" s="759"/>
      <c r="BX31" s="759"/>
      <c r="BY31" s="759"/>
      <c r="BZ31" s="759"/>
      <c r="CA31" s="759"/>
      <c r="CB31" s="759"/>
      <c r="CC31" s="759"/>
      <c r="CD31" s="759"/>
      <c r="CE31" s="759"/>
      <c r="CF31" s="759"/>
      <c r="CG31" s="760"/>
      <c r="CH31" s="761"/>
      <c r="CI31" s="762"/>
      <c r="CJ31" s="762"/>
      <c r="CK31" s="762"/>
      <c r="CL31" s="763"/>
      <c r="CM31" s="761"/>
      <c r="CN31" s="762"/>
      <c r="CO31" s="762"/>
      <c r="CP31" s="762"/>
      <c r="CQ31" s="763"/>
      <c r="CR31" s="761"/>
      <c r="CS31" s="762"/>
      <c r="CT31" s="762"/>
      <c r="CU31" s="762"/>
      <c r="CV31" s="763"/>
      <c r="CW31" s="761"/>
      <c r="CX31" s="762"/>
      <c r="CY31" s="762"/>
      <c r="CZ31" s="762"/>
      <c r="DA31" s="763"/>
      <c r="DB31" s="761"/>
      <c r="DC31" s="762"/>
      <c r="DD31" s="762"/>
      <c r="DE31" s="762"/>
      <c r="DF31" s="763"/>
      <c r="DG31" s="761"/>
      <c r="DH31" s="762"/>
      <c r="DI31" s="762"/>
      <c r="DJ31" s="762"/>
      <c r="DK31" s="763"/>
      <c r="DL31" s="761"/>
      <c r="DM31" s="762"/>
      <c r="DN31" s="762"/>
      <c r="DO31" s="762"/>
      <c r="DP31" s="763"/>
      <c r="DQ31" s="761"/>
      <c r="DR31" s="762"/>
      <c r="DS31" s="762"/>
      <c r="DT31" s="762"/>
      <c r="DU31" s="763"/>
      <c r="DV31" s="758"/>
      <c r="DW31" s="759"/>
      <c r="DX31" s="759"/>
      <c r="DY31" s="759"/>
      <c r="DZ31" s="764"/>
      <c r="EA31" s="216"/>
    </row>
    <row r="32" spans="1:131" ht="26.25" customHeight="1" x14ac:dyDescent="0.2">
      <c r="A32" s="228">
        <v>5</v>
      </c>
      <c r="B32" s="765" t="s">
        <v>407</v>
      </c>
      <c r="C32" s="766"/>
      <c r="D32" s="766"/>
      <c r="E32" s="766"/>
      <c r="F32" s="766"/>
      <c r="G32" s="766"/>
      <c r="H32" s="766"/>
      <c r="I32" s="766"/>
      <c r="J32" s="766"/>
      <c r="K32" s="766"/>
      <c r="L32" s="766"/>
      <c r="M32" s="766"/>
      <c r="N32" s="766"/>
      <c r="O32" s="766"/>
      <c r="P32" s="767"/>
      <c r="Q32" s="768">
        <v>3543</v>
      </c>
      <c r="R32" s="769"/>
      <c r="S32" s="769"/>
      <c r="T32" s="769"/>
      <c r="U32" s="769"/>
      <c r="V32" s="769">
        <v>3363</v>
      </c>
      <c r="W32" s="769"/>
      <c r="X32" s="769"/>
      <c r="Y32" s="769"/>
      <c r="Z32" s="769"/>
      <c r="AA32" s="769">
        <v>180</v>
      </c>
      <c r="AB32" s="769"/>
      <c r="AC32" s="769"/>
      <c r="AD32" s="769"/>
      <c r="AE32" s="770"/>
      <c r="AF32" s="771">
        <v>1744</v>
      </c>
      <c r="AG32" s="772"/>
      <c r="AH32" s="772"/>
      <c r="AI32" s="772"/>
      <c r="AJ32" s="773"/>
      <c r="AK32" s="819">
        <v>361</v>
      </c>
      <c r="AL32" s="815"/>
      <c r="AM32" s="815"/>
      <c r="AN32" s="815"/>
      <c r="AO32" s="815"/>
      <c r="AP32" s="815">
        <v>16467</v>
      </c>
      <c r="AQ32" s="815"/>
      <c r="AR32" s="815"/>
      <c r="AS32" s="815"/>
      <c r="AT32" s="815"/>
      <c r="AU32" s="815">
        <v>5105</v>
      </c>
      <c r="AV32" s="815"/>
      <c r="AW32" s="815"/>
      <c r="AX32" s="815"/>
      <c r="AY32" s="815"/>
      <c r="AZ32" s="816" t="s">
        <v>586</v>
      </c>
      <c r="BA32" s="816"/>
      <c r="BB32" s="816"/>
      <c r="BC32" s="816"/>
      <c r="BD32" s="816"/>
      <c r="BE32" s="817" t="s">
        <v>408</v>
      </c>
      <c r="BF32" s="817"/>
      <c r="BG32" s="817"/>
      <c r="BH32" s="817"/>
      <c r="BI32" s="818"/>
      <c r="BJ32" s="218"/>
      <c r="BK32" s="218"/>
      <c r="BL32" s="218"/>
      <c r="BM32" s="218"/>
      <c r="BN32" s="218"/>
      <c r="BO32" s="227"/>
      <c r="BP32" s="227"/>
      <c r="BQ32" s="224">
        <v>26</v>
      </c>
      <c r="BR32" s="225"/>
      <c r="BS32" s="758"/>
      <c r="BT32" s="759"/>
      <c r="BU32" s="759"/>
      <c r="BV32" s="759"/>
      <c r="BW32" s="759"/>
      <c r="BX32" s="759"/>
      <c r="BY32" s="759"/>
      <c r="BZ32" s="759"/>
      <c r="CA32" s="759"/>
      <c r="CB32" s="759"/>
      <c r="CC32" s="759"/>
      <c r="CD32" s="759"/>
      <c r="CE32" s="759"/>
      <c r="CF32" s="759"/>
      <c r="CG32" s="760"/>
      <c r="CH32" s="761"/>
      <c r="CI32" s="762"/>
      <c r="CJ32" s="762"/>
      <c r="CK32" s="762"/>
      <c r="CL32" s="763"/>
      <c r="CM32" s="761"/>
      <c r="CN32" s="762"/>
      <c r="CO32" s="762"/>
      <c r="CP32" s="762"/>
      <c r="CQ32" s="763"/>
      <c r="CR32" s="761"/>
      <c r="CS32" s="762"/>
      <c r="CT32" s="762"/>
      <c r="CU32" s="762"/>
      <c r="CV32" s="763"/>
      <c r="CW32" s="761"/>
      <c r="CX32" s="762"/>
      <c r="CY32" s="762"/>
      <c r="CZ32" s="762"/>
      <c r="DA32" s="763"/>
      <c r="DB32" s="761"/>
      <c r="DC32" s="762"/>
      <c r="DD32" s="762"/>
      <c r="DE32" s="762"/>
      <c r="DF32" s="763"/>
      <c r="DG32" s="761"/>
      <c r="DH32" s="762"/>
      <c r="DI32" s="762"/>
      <c r="DJ32" s="762"/>
      <c r="DK32" s="763"/>
      <c r="DL32" s="761"/>
      <c r="DM32" s="762"/>
      <c r="DN32" s="762"/>
      <c r="DO32" s="762"/>
      <c r="DP32" s="763"/>
      <c r="DQ32" s="761"/>
      <c r="DR32" s="762"/>
      <c r="DS32" s="762"/>
      <c r="DT32" s="762"/>
      <c r="DU32" s="763"/>
      <c r="DV32" s="758"/>
      <c r="DW32" s="759"/>
      <c r="DX32" s="759"/>
      <c r="DY32" s="759"/>
      <c r="DZ32" s="764"/>
      <c r="EA32" s="216"/>
    </row>
    <row r="33" spans="1:131" ht="26.25" customHeight="1" x14ac:dyDescent="0.2">
      <c r="A33" s="228">
        <v>6</v>
      </c>
      <c r="B33" s="765" t="s">
        <v>409</v>
      </c>
      <c r="C33" s="766"/>
      <c r="D33" s="766"/>
      <c r="E33" s="766"/>
      <c r="F33" s="766"/>
      <c r="G33" s="766"/>
      <c r="H33" s="766"/>
      <c r="I33" s="766"/>
      <c r="J33" s="766"/>
      <c r="K33" s="766"/>
      <c r="L33" s="766"/>
      <c r="M33" s="766"/>
      <c r="N33" s="766"/>
      <c r="O33" s="766"/>
      <c r="P33" s="767"/>
      <c r="Q33" s="768">
        <v>326</v>
      </c>
      <c r="R33" s="769"/>
      <c r="S33" s="769"/>
      <c r="T33" s="769"/>
      <c r="U33" s="769"/>
      <c r="V33" s="769">
        <v>287</v>
      </c>
      <c r="W33" s="769"/>
      <c r="X33" s="769"/>
      <c r="Y33" s="769"/>
      <c r="Z33" s="769"/>
      <c r="AA33" s="769">
        <v>39</v>
      </c>
      <c r="AB33" s="769"/>
      <c r="AC33" s="769"/>
      <c r="AD33" s="769"/>
      <c r="AE33" s="770"/>
      <c r="AF33" s="771" t="s">
        <v>129</v>
      </c>
      <c r="AG33" s="772"/>
      <c r="AH33" s="772"/>
      <c r="AI33" s="772"/>
      <c r="AJ33" s="773"/>
      <c r="AK33" s="819">
        <v>190</v>
      </c>
      <c r="AL33" s="815"/>
      <c r="AM33" s="815"/>
      <c r="AN33" s="815"/>
      <c r="AO33" s="815"/>
      <c r="AP33" s="815">
        <v>135</v>
      </c>
      <c r="AQ33" s="815"/>
      <c r="AR33" s="815"/>
      <c r="AS33" s="815"/>
      <c r="AT33" s="815"/>
      <c r="AU33" s="815">
        <v>0</v>
      </c>
      <c r="AV33" s="815"/>
      <c r="AW33" s="815"/>
      <c r="AX33" s="815"/>
      <c r="AY33" s="815"/>
      <c r="AZ33" s="816" t="s">
        <v>586</v>
      </c>
      <c r="BA33" s="816"/>
      <c r="BB33" s="816"/>
      <c r="BC33" s="816"/>
      <c r="BD33" s="816"/>
      <c r="BE33" s="817" t="s">
        <v>410</v>
      </c>
      <c r="BF33" s="817"/>
      <c r="BG33" s="817"/>
      <c r="BH33" s="817"/>
      <c r="BI33" s="818"/>
      <c r="BJ33" s="218"/>
      <c r="BK33" s="218"/>
      <c r="BL33" s="218"/>
      <c r="BM33" s="218"/>
      <c r="BN33" s="218"/>
      <c r="BO33" s="227"/>
      <c r="BP33" s="227"/>
      <c r="BQ33" s="224">
        <v>27</v>
      </c>
      <c r="BR33" s="225"/>
      <c r="BS33" s="758"/>
      <c r="BT33" s="759"/>
      <c r="BU33" s="759"/>
      <c r="BV33" s="759"/>
      <c r="BW33" s="759"/>
      <c r="BX33" s="759"/>
      <c r="BY33" s="759"/>
      <c r="BZ33" s="759"/>
      <c r="CA33" s="759"/>
      <c r="CB33" s="759"/>
      <c r="CC33" s="759"/>
      <c r="CD33" s="759"/>
      <c r="CE33" s="759"/>
      <c r="CF33" s="759"/>
      <c r="CG33" s="760"/>
      <c r="CH33" s="761"/>
      <c r="CI33" s="762"/>
      <c r="CJ33" s="762"/>
      <c r="CK33" s="762"/>
      <c r="CL33" s="763"/>
      <c r="CM33" s="761"/>
      <c r="CN33" s="762"/>
      <c r="CO33" s="762"/>
      <c r="CP33" s="762"/>
      <c r="CQ33" s="763"/>
      <c r="CR33" s="761"/>
      <c r="CS33" s="762"/>
      <c r="CT33" s="762"/>
      <c r="CU33" s="762"/>
      <c r="CV33" s="763"/>
      <c r="CW33" s="761"/>
      <c r="CX33" s="762"/>
      <c r="CY33" s="762"/>
      <c r="CZ33" s="762"/>
      <c r="DA33" s="763"/>
      <c r="DB33" s="761"/>
      <c r="DC33" s="762"/>
      <c r="DD33" s="762"/>
      <c r="DE33" s="762"/>
      <c r="DF33" s="763"/>
      <c r="DG33" s="761"/>
      <c r="DH33" s="762"/>
      <c r="DI33" s="762"/>
      <c r="DJ33" s="762"/>
      <c r="DK33" s="763"/>
      <c r="DL33" s="761"/>
      <c r="DM33" s="762"/>
      <c r="DN33" s="762"/>
      <c r="DO33" s="762"/>
      <c r="DP33" s="763"/>
      <c r="DQ33" s="761"/>
      <c r="DR33" s="762"/>
      <c r="DS33" s="762"/>
      <c r="DT33" s="762"/>
      <c r="DU33" s="763"/>
      <c r="DV33" s="758"/>
      <c r="DW33" s="759"/>
      <c r="DX33" s="759"/>
      <c r="DY33" s="759"/>
      <c r="DZ33" s="764"/>
      <c r="EA33" s="216"/>
    </row>
    <row r="34" spans="1:131" ht="26.25" customHeight="1" x14ac:dyDescent="0.2">
      <c r="A34" s="228">
        <v>7</v>
      </c>
      <c r="B34" s="765"/>
      <c r="C34" s="766"/>
      <c r="D34" s="766"/>
      <c r="E34" s="766"/>
      <c r="F34" s="766"/>
      <c r="G34" s="766"/>
      <c r="H34" s="766"/>
      <c r="I34" s="766"/>
      <c r="J34" s="766"/>
      <c r="K34" s="766"/>
      <c r="L34" s="766"/>
      <c r="M34" s="766"/>
      <c r="N34" s="766"/>
      <c r="O34" s="766"/>
      <c r="P34" s="767"/>
      <c r="Q34" s="768"/>
      <c r="R34" s="769"/>
      <c r="S34" s="769"/>
      <c r="T34" s="769"/>
      <c r="U34" s="769"/>
      <c r="V34" s="769"/>
      <c r="W34" s="769"/>
      <c r="X34" s="769"/>
      <c r="Y34" s="769"/>
      <c r="Z34" s="769"/>
      <c r="AA34" s="769"/>
      <c r="AB34" s="769"/>
      <c r="AC34" s="769"/>
      <c r="AD34" s="769"/>
      <c r="AE34" s="770"/>
      <c r="AF34" s="771"/>
      <c r="AG34" s="772"/>
      <c r="AH34" s="772"/>
      <c r="AI34" s="772"/>
      <c r="AJ34" s="773"/>
      <c r="AK34" s="819"/>
      <c r="AL34" s="815"/>
      <c r="AM34" s="815"/>
      <c r="AN34" s="815"/>
      <c r="AO34" s="815"/>
      <c r="AP34" s="815"/>
      <c r="AQ34" s="815"/>
      <c r="AR34" s="815"/>
      <c r="AS34" s="815"/>
      <c r="AT34" s="815"/>
      <c r="AU34" s="815"/>
      <c r="AV34" s="815"/>
      <c r="AW34" s="815"/>
      <c r="AX34" s="815"/>
      <c r="AY34" s="815"/>
      <c r="AZ34" s="816"/>
      <c r="BA34" s="816"/>
      <c r="BB34" s="816"/>
      <c r="BC34" s="816"/>
      <c r="BD34" s="816"/>
      <c r="BE34" s="817"/>
      <c r="BF34" s="817"/>
      <c r="BG34" s="817"/>
      <c r="BH34" s="817"/>
      <c r="BI34" s="818"/>
      <c r="BJ34" s="218"/>
      <c r="BK34" s="218"/>
      <c r="BL34" s="218"/>
      <c r="BM34" s="218"/>
      <c r="BN34" s="218"/>
      <c r="BO34" s="227"/>
      <c r="BP34" s="227"/>
      <c r="BQ34" s="224">
        <v>28</v>
      </c>
      <c r="BR34" s="225"/>
      <c r="BS34" s="758"/>
      <c r="BT34" s="759"/>
      <c r="BU34" s="759"/>
      <c r="BV34" s="759"/>
      <c r="BW34" s="759"/>
      <c r="BX34" s="759"/>
      <c r="BY34" s="759"/>
      <c r="BZ34" s="759"/>
      <c r="CA34" s="759"/>
      <c r="CB34" s="759"/>
      <c r="CC34" s="759"/>
      <c r="CD34" s="759"/>
      <c r="CE34" s="759"/>
      <c r="CF34" s="759"/>
      <c r="CG34" s="760"/>
      <c r="CH34" s="761"/>
      <c r="CI34" s="762"/>
      <c r="CJ34" s="762"/>
      <c r="CK34" s="762"/>
      <c r="CL34" s="763"/>
      <c r="CM34" s="761"/>
      <c r="CN34" s="762"/>
      <c r="CO34" s="762"/>
      <c r="CP34" s="762"/>
      <c r="CQ34" s="763"/>
      <c r="CR34" s="761"/>
      <c r="CS34" s="762"/>
      <c r="CT34" s="762"/>
      <c r="CU34" s="762"/>
      <c r="CV34" s="763"/>
      <c r="CW34" s="761"/>
      <c r="CX34" s="762"/>
      <c r="CY34" s="762"/>
      <c r="CZ34" s="762"/>
      <c r="DA34" s="763"/>
      <c r="DB34" s="761"/>
      <c r="DC34" s="762"/>
      <c r="DD34" s="762"/>
      <c r="DE34" s="762"/>
      <c r="DF34" s="763"/>
      <c r="DG34" s="761"/>
      <c r="DH34" s="762"/>
      <c r="DI34" s="762"/>
      <c r="DJ34" s="762"/>
      <c r="DK34" s="763"/>
      <c r="DL34" s="761"/>
      <c r="DM34" s="762"/>
      <c r="DN34" s="762"/>
      <c r="DO34" s="762"/>
      <c r="DP34" s="763"/>
      <c r="DQ34" s="761"/>
      <c r="DR34" s="762"/>
      <c r="DS34" s="762"/>
      <c r="DT34" s="762"/>
      <c r="DU34" s="763"/>
      <c r="DV34" s="758"/>
      <c r="DW34" s="759"/>
      <c r="DX34" s="759"/>
      <c r="DY34" s="759"/>
      <c r="DZ34" s="764"/>
      <c r="EA34" s="216"/>
    </row>
    <row r="35" spans="1:131" ht="26.25" customHeight="1" x14ac:dyDescent="0.2">
      <c r="A35" s="228">
        <v>8</v>
      </c>
      <c r="B35" s="765"/>
      <c r="C35" s="766"/>
      <c r="D35" s="766"/>
      <c r="E35" s="766"/>
      <c r="F35" s="766"/>
      <c r="G35" s="766"/>
      <c r="H35" s="766"/>
      <c r="I35" s="766"/>
      <c r="J35" s="766"/>
      <c r="K35" s="766"/>
      <c r="L35" s="766"/>
      <c r="M35" s="766"/>
      <c r="N35" s="766"/>
      <c r="O35" s="766"/>
      <c r="P35" s="767"/>
      <c r="Q35" s="768"/>
      <c r="R35" s="769"/>
      <c r="S35" s="769"/>
      <c r="T35" s="769"/>
      <c r="U35" s="769"/>
      <c r="V35" s="769"/>
      <c r="W35" s="769"/>
      <c r="X35" s="769"/>
      <c r="Y35" s="769"/>
      <c r="Z35" s="769"/>
      <c r="AA35" s="769"/>
      <c r="AB35" s="769"/>
      <c r="AC35" s="769"/>
      <c r="AD35" s="769"/>
      <c r="AE35" s="770"/>
      <c r="AF35" s="771"/>
      <c r="AG35" s="772"/>
      <c r="AH35" s="772"/>
      <c r="AI35" s="772"/>
      <c r="AJ35" s="773"/>
      <c r="AK35" s="819"/>
      <c r="AL35" s="815"/>
      <c r="AM35" s="815"/>
      <c r="AN35" s="815"/>
      <c r="AO35" s="815"/>
      <c r="AP35" s="815"/>
      <c r="AQ35" s="815"/>
      <c r="AR35" s="815"/>
      <c r="AS35" s="815"/>
      <c r="AT35" s="815"/>
      <c r="AU35" s="815"/>
      <c r="AV35" s="815"/>
      <c r="AW35" s="815"/>
      <c r="AX35" s="815"/>
      <c r="AY35" s="815"/>
      <c r="AZ35" s="816"/>
      <c r="BA35" s="816"/>
      <c r="BB35" s="816"/>
      <c r="BC35" s="816"/>
      <c r="BD35" s="816"/>
      <c r="BE35" s="817"/>
      <c r="BF35" s="817"/>
      <c r="BG35" s="817"/>
      <c r="BH35" s="817"/>
      <c r="BI35" s="818"/>
      <c r="BJ35" s="218"/>
      <c r="BK35" s="218"/>
      <c r="BL35" s="218"/>
      <c r="BM35" s="218"/>
      <c r="BN35" s="218"/>
      <c r="BO35" s="227"/>
      <c r="BP35" s="227"/>
      <c r="BQ35" s="224">
        <v>29</v>
      </c>
      <c r="BR35" s="225"/>
      <c r="BS35" s="758"/>
      <c r="BT35" s="759"/>
      <c r="BU35" s="759"/>
      <c r="BV35" s="759"/>
      <c r="BW35" s="759"/>
      <c r="BX35" s="759"/>
      <c r="BY35" s="759"/>
      <c r="BZ35" s="759"/>
      <c r="CA35" s="759"/>
      <c r="CB35" s="759"/>
      <c r="CC35" s="759"/>
      <c r="CD35" s="759"/>
      <c r="CE35" s="759"/>
      <c r="CF35" s="759"/>
      <c r="CG35" s="760"/>
      <c r="CH35" s="761"/>
      <c r="CI35" s="762"/>
      <c r="CJ35" s="762"/>
      <c r="CK35" s="762"/>
      <c r="CL35" s="763"/>
      <c r="CM35" s="761"/>
      <c r="CN35" s="762"/>
      <c r="CO35" s="762"/>
      <c r="CP35" s="762"/>
      <c r="CQ35" s="763"/>
      <c r="CR35" s="761"/>
      <c r="CS35" s="762"/>
      <c r="CT35" s="762"/>
      <c r="CU35" s="762"/>
      <c r="CV35" s="763"/>
      <c r="CW35" s="761"/>
      <c r="CX35" s="762"/>
      <c r="CY35" s="762"/>
      <c r="CZ35" s="762"/>
      <c r="DA35" s="763"/>
      <c r="DB35" s="761"/>
      <c r="DC35" s="762"/>
      <c r="DD35" s="762"/>
      <c r="DE35" s="762"/>
      <c r="DF35" s="763"/>
      <c r="DG35" s="761"/>
      <c r="DH35" s="762"/>
      <c r="DI35" s="762"/>
      <c r="DJ35" s="762"/>
      <c r="DK35" s="763"/>
      <c r="DL35" s="761"/>
      <c r="DM35" s="762"/>
      <c r="DN35" s="762"/>
      <c r="DO35" s="762"/>
      <c r="DP35" s="763"/>
      <c r="DQ35" s="761"/>
      <c r="DR35" s="762"/>
      <c r="DS35" s="762"/>
      <c r="DT35" s="762"/>
      <c r="DU35" s="763"/>
      <c r="DV35" s="758"/>
      <c r="DW35" s="759"/>
      <c r="DX35" s="759"/>
      <c r="DY35" s="759"/>
      <c r="DZ35" s="764"/>
      <c r="EA35" s="216"/>
    </row>
    <row r="36" spans="1:131" ht="26.25" customHeight="1" x14ac:dyDescent="0.2">
      <c r="A36" s="228">
        <v>9</v>
      </c>
      <c r="B36" s="765"/>
      <c r="C36" s="766"/>
      <c r="D36" s="766"/>
      <c r="E36" s="766"/>
      <c r="F36" s="766"/>
      <c r="G36" s="766"/>
      <c r="H36" s="766"/>
      <c r="I36" s="766"/>
      <c r="J36" s="766"/>
      <c r="K36" s="766"/>
      <c r="L36" s="766"/>
      <c r="M36" s="766"/>
      <c r="N36" s="766"/>
      <c r="O36" s="766"/>
      <c r="P36" s="767"/>
      <c r="Q36" s="768"/>
      <c r="R36" s="769"/>
      <c r="S36" s="769"/>
      <c r="T36" s="769"/>
      <c r="U36" s="769"/>
      <c r="V36" s="769"/>
      <c r="W36" s="769"/>
      <c r="X36" s="769"/>
      <c r="Y36" s="769"/>
      <c r="Z36" s="769"/>
      <c r="AA36" s="769"/>
      <c r="AB36" s="769"/>
      <c r="AC36" s="769"/>
      <c r="AD36" s="769"/>
      <c r="AE36" s="770"/>
      <c r="AF36" s="771"/>
      <c r="AG36" s="772"/>
      <c r="AH36" s="772"/>
      <c r="AI36" s="772"/>
      <c r="AJ36" s="773"/>
      <c r="AK36" s="819"/>
      <c r="AL36" s="815"/>
      <c r="AM36" s="815"/>
      <c r="AN36" s="815"/>
      <c r="AO36" s="815"/>
      <c r="AP36" s="815"/>
      <c r="AQ36" s="815"/>
      <c r="AR36" s="815"/>
      <c r="AS36" s="815"/>
      <c r="AT36" s="815"/>
      <c r="AU36" s="815"/>
      <c r="AV36" s="815"/>
      <c r="AW36" s="815"/>
      <c r="AX36" s="815"/>
      <c r="AY36" s="815"/>
      <c r="AZ36" s="816"/>
      <c r="BA36" s="816"/>
      <c r="BB36" s="816"/>
      <c r="BC36" s="816"/>
      <c r="BD36" s="816"/>
      <c r="BE36" s="817"/>
      <c r="BF36" s="817"/>
      <c r="BG36" s="817"/>
      <c r="BH36" s="817"/>
      <c r="BI36" s="818"/>
      <c r="BJ36" s="218"/>
      <c r="BK36" s="218"/>
      <c r="BL36" s="218"/>
      <c r="BM36" s="218"/>
      <c r="BN36" s="218"/>
      <c r="BO36" s="227"/>
      <c r="BP36" s="227"/>
      <c r="BQ36" s="224">
        <v>30</v>
      </c>
      <c r="BR36" s="225"/>
      <c r="BS36" s="758"/>
      <c r="BT36" s="759"/>
      <c r="BU36" s="759"/>
      <c r="BV36" s="759"/>
      <c r="BW36" s="759"/>
      <c r="BX36" s="759"/>
      <c r="BY36" s="759"/>
      <c r="BZ36" s="759"/>
      <c r="CA36" s="759"/>
      <c r="CB36" s="759"/>
      <c r="CC36" s="759"/>
      <c r="CD36" s="759"/>
      <c r="CE36" s="759"/>
      <c r="CF36" s="759"/>
      <c r="CG36" s="760"/>
      <c r="CH36" s="761"/>
      <c r="CI36" s="762"/>
      <c r="CJ36" s="762"/>
      <c r="CK36" s="762"/>
      <c r="CL36" s="763"/>
      <c r="CM36" s="761"/>
      <c r="CN36" s="762"/>
      <c r="CO36" s="762"/>
      <c r="CP36" s="762"/>
      <c r="CQ36" s="763"/>
      <c r="CR36" s="761"/>
      <c r="CS36" s="762"/>
      <c r="CT36" s="762"/>
      <c r="CU36" s="762"/>
      <c r="CV36" s="763"/>
      <c r="CW36" s="761"/>
      <c r="CX36" s="762"/>
      <c r="CY36" s="762"/>
      <c r="CZ36" s="762"/>
      <c r="DA36" s="763"/>
      <c r="DB36" s="761"/>
      <c r="DC36" s="762"/>
      <c r="DD36" s="762"/>
      <c r="DE36" s="762"/>
      <c r="DF36" s="763"/>
      <c r="DG36" s="761"/>
      <c r="DH36" s="762"/>
      <c r="DI36" s="762"/>
      <c r="DJ36" s="762"/>
      <c r="DK36" s="763"/>
      <c r="DL36" s="761"/>
      <c r="DM36" s="762"/>
      <c r="DN36" s="762"/>
      <c r="DO36" s="762"/>
      <c r="DP36" s="763"/>
      <c r="DQ36" s="761"/>
      <c r="DR36" s="762"/>
      <c r="DS36" s="762"/>
      <c r="DT36" s="762"/>
      <c r="DU36" s="763"/>
      <c r="DV36" s="758"/>
      <c r="DW36" s="759"/>
      <c r="DX36" s="759"/>
      <c r="DY36" s="759"/>
      <c r="DZ36" s="764"/>
      <c r="EA36" s="216"/>
    </row>
    <row r="37" spans="1:131" ht="26.25" customHeight="1" x14ac:dyDescent="0.2">
      <c r="A37" s="228">
        <v>10</v>
      </c>
      <c r="B37" s="765"/>
      <c r="C37" s="766"/>
      <c r="D37" s="766"/>
      <c r="E37" s="766"/>
      <c r="F37" s="766"/>
      <c r="G37" s="766"/>
      <c r="H37" s="766"/>
      <c r="I37" s="766"/>
      <c r="J37" s="766"/>
      <c r="K37" s="766"/>
      <c r="L37" s="766"/>
      <c r="M37" s="766"/>
      <c r="N37" s="766"/>
      <c r="O37" s="766"/>
      <c r="P37" s="767"/>
      <c r="Q37" s="768"/>
      <c r="R37" s="769"/>
      <c r="S37" s="769"/>
      <c r="T37" s="769"/>
      <c r="U37" s="769"/>
      <c r="V37" s="769"/>
      <c r="W37" s="769"/>
      <c r="X37" s="769"/>
      <c r="Y37" s="769"/>
      <c r="Z37" s="769"/>
      <c r="AA37" s="769"/>
      <c r="AB37" s="769"/>
      <c r="AC37" s="769"/>
      <c r="AD37" s="769"/>
      <c r="AE37" s="770"/>
      <c r="AF37" s="771"/>
      <c r="AG37" s="772"/>
      <c r="AH37" s="772"/>
      <c r="AI37" s="772"/>
      <c r="AJ37" s="773"/>
      <c r="AK37" s="819"/>
      <c r="AL37" s="815"/>
      <c r="AM37" s="815"/>
      <c r="AN37" s="815"/>
      <c r="AO37" s="815"/>
      <c r="AP37" s="815"/>
      <c r="AQ37" s="815"/>
      <c r="AR37" s="815"/>
      <c r="AS37" s="815"/>
      <c r="AT37" s="815"/>
      <c r="AU37" s="815"/>
      <c r="AV37" s="815"/>
      <c r="AW37" s="815"/>
      <c r="AX37" s="815"/>
      <c r="AY37" s="815"/>
      <c r="AZ37" s="816"/>
      <c r="BA37" s="816"/>
      <c r="BB37" s="816"/>
      <c r="BC37" s="816"/>
      <c r="BD37" s="816"/>
      <c r="BE37" s="817"/>
      <c r="BF37" s="817"/>
      <c r="BG37" s="817"/>
      <c r="BH37" s="817"/>
      <c r="BI37" s="818"/>
      <c r="BJ37" s="218"/>
      <c r="BK37" s="218"/>
      <c r="BL37" s="218"/>
      <c r="BM37" s="218"/>
      <c r="BN37" s="218"/>
      <c r="BO37" s="227"/>
      <c r="BP37" s="227"/>
      <c r="BQ37" s="224">
        <v>31</v>
      </c>
      <c r="BR37" s="225"/>
      <c r="BS37" s="758"/>
      <c r="BT37" s="759"/>
      <c r="BU37" s="759"/>
      <c r="BV37" s="759"/>
      <c r="BW37" s="759"/>
      <c r="BX37" s="759"/>
      <c r="BY37" s="759"/>
      <c r="BZ37" s="759"/>
      <c r="CA37" s="759"/>
      <c r="CB37" s="759"/>
      <c r="CC37" s="759"/>
      <c r="CD37" s="759"/>
      <c r="CE37" s="759"/>
      <c r="CF37" s="759"/>
      <c r="CG37" s="760"/>
      <c r="CH37" s="761"/>
      <c r="CI37" s="762"/>
      <c r="CJ37" s="762"/>
      <c r="CK37" s="762"/>
      <c r="CL37" s="763"/>
      <c r="CM37" s="761"/>
      <c r="CN37" s="762"/>
      <c r="CO37" s="762"/>
      <c r="CP37" s="762"/>
      <c r="CQ37" s="763"/>
      <c r="CR37" s="761"/>
      <c r="CS37" s="762"/>
      <c r="CT37" s="762"/>
      <c r="CU37" s="762"/>
      <c r="CV37" s="763"/>
      <c r="CW37" s="761"/>
      <c r="CX37" s="762"/>
      <c r="CY37" s="762"/>
      <c r="CZ37" s="762"/>
      <c r="DA37" s="763"/>
      <c r="DB37" s="761"/>
      <c r="DC37" s="762"/>
      <c r="DD37" s="762"/>
      <c r="DE37" s="762"/>
      <c r="DF37" s="763"/>
      <c r="DG37" s="761"/>
      <c r="DH37" s="762"/>
      <c r="DI37" s="762"/>
      <c r="DJ37" s="762"/>
      <c r="DK37" s="763"/>
      <c r="DL37" s="761"/>
      <c r="DM37" s="762"/>
      <c r="DN37" s="762"/>
      <c r="DO37" s="762"/>
      <c r="DP37" s="763"/>
      <c r="DQ37" s="761"/>
      <c r="DR37" s="762"/>
      <c r="DS37" s="762"/>
      <c r="DT37" s="762"/>
      <c r="DU37" s="763"/>
      <c r="DV37" s="758"/>
      <c r="DW37" s="759"/>
      <c r="DX37" s="759"/>
      <c r="DY37" s="759"/>
      <c r="DZ37" s="764"/>
      <c r="EA37" s="216"/>
    </row>
    <row r="38" spans="1:131" ht="26.25" customHeight="1" x14ac:dyDescent="0.2">
      <c r="A38" s="228">
        <v>11</v>
      </c>
      <c r="B38" s="765"/>
      <c r="C38" s="766"/>
      <c r="D38" s="766"/>
      <c r="E38" s="766"/>
      <c r="F38" s="766"/>
      <c r="G38" s="766"/>
      <c r="H38" s="766"/>
      <c r="I38" s="766"/>
      <c r="J38" s="766"/>
      <c r="K38" s="766"/>
      <c r="L38" s="766"/>
      <c r="M38" s="766"/>
      <c r="N38" s="766"/>
      <c r="O38" s="766"/>
      <c r="P38" s="767"/>
      <c r="Q38" s="768"/>
      <c r="R38" s="769"/>
      <c r="S38" s="769"/>
      <c r="T38" s="769"/>
      <c r="U38" s="769"/>
      <c r="V38" s="769"/>
      <c r="W38" s="769"/>
      <c r="X38" s="769"/>
      <c r="Y38" s="769"/>
      <c r="Z38" s="769"/>
      <c r="AA38" s="769"/>
      <c r="AB38" s="769"/>
      <c r="AC38" s="769"/>
      <c r="AD38" s="769"/>
      <c r="AE38" s="770"/>
      <c r="AF38" s="771"/>
      <c r="AG38" s="772"/>
      <c r="AH38" s="772"/>
      <c r="AI38" s="772"/>
      <c r="AJ38" s="773"/>
      <c r="AK38" s="819"/>
      <c r="AL38" s="815"/>
      <c r="AM38" s="815"/>
      <c r="AN38" s="815"/>
      <c r="AO38" s="815"/>
      <c r="AP38" s="815"/>
      <c r="AQ38" s="815"/>
      <c r="AR38" s="815"/>
      <c r="AS38" s="815"/>
      <c r="AT38" s="815"/>
      <c r="AU38" s="815"/>
      <c r="AV38" s="815"/>
      <c r="AW38" s="815"/>
      <c r="AX38" s="815"/>
      <c r="AY38" s="815"/>
      <c r="AZ38" s="816"/>
      <c r="BA38" s="816"/>
      <c r="BB38" s="816"/>
      <c r="BC38" s="816"/>
      <c r="BD38" s="816"/>
      <c r="BE38" s="817"/>
      <c r="BF38" s="817"/>
      <c r="BG38" s="817"/>
      <c r="BH38" s="817"/>
      <c r="BI38" s="818"/>
      <c r="BJ38" s="218"/>
      <c r="BK38" s="218"/>
      <c r="BL38" s="218"/>
      <c r="BM38" s="218"/>
      <c r="BN38" s="218"/>
      <c r="BO38" s="227"/>
      <c r="BP38" s="227"/>
      <c r="BQ38" s="224">
        <v>32</v>
      </c>
      <c r="BR38" s="225"/>
      <c r="BS38" s="758"/>
      <c r="BT38" s="759"/>
      <c r="BU38" s="759"/>
      <c r="BV38" s="759"/>
      <c r="BW38" s="759"/>
      <c r="BX38" s="759"/>
      <c r="BY38" s="759"/>
      <c r="BZ38" s="759"/>
      <c r="CA38" s="759"/>
      <c r="CB38" s="759"/>
      <c r="CC38" s="759"/>
      <c r="CD38" s="759"/>
      <c r="CE38" s="759"/>
      <c r="CF38" s="759"/>
      <c r="CG38" s="760"/>
      <c r="CH38" s="761"/>
      <c r="CI38" s="762"/>
      <c r="CJ38" s="762"/>
      <c r="CK38" s="762"/>
      <c r="CL38" s="763"/>
      <c r="CM38" s="761"/>
      <c r="CN38" s="762"/>
      <c r="CO38" s="762"/>
      <c r="CP38" s="762"/>
      <c r="CQ38" s="763"/>
      <c r="CR38" s="761"/>
      <c r="CS38" s="762"/>
      <c r="CT38" s="762"/>
      <c r="CU38" s="762"/>
      <c r="CV38" s="763"/>
      <c r="CW38" s="761"/>
      <c r="CX38" s="762"/>
      <c r="CY38" s="762"/>
      <c r="CZ38" s="762"/>
      <c r="DA38" s="763"/>
      <c r="DB38" s="761"/>
      <c r="DC38" s="762"/>
      <c r="DD38" s="762"/>
      <c r="DE38" s="762"/>
      <c r="DF38" s="763"/>
      <c r="DG38" s="761"/>
      <c r="DH38" s="762"/>
      <c r="DI38" s="762"/>
      <c r="DJ38" s="762"/>
      <c r="DK38" s="763"/>
      <c r="DL38" s="761"/>
      <c r="DM38" s="762"/>
      <c r="DN38" s="762"/>
      <c r="DO38" s="762"/>
      <c r="DP38" s="763"/>
      <c r="DQ38" s="761"/>
      <c r="DR38" s="762"/>
      <c r="DS38" s="762"/>
      <c r="DT38" s="762"/>
      <c r="DU38" s="763"/>
      <c r="DV38" s="758"/>
      <c r="DW38" s="759"/>
      <c r="DX38" s="759"/>
      <c r="DY38" s="759"/>
      <c r="DZ38" s="764"/>
      <c r="EA38" s="216"/>
    </row>
    <row r="39" spans="1:131" ht="26.25" customHeight="1" x14ac:dyDescent="0.2">
      <c r="A39" s="228">
        <v>12</v>
      </c>
      <c r="B39" s="765"/>
      <c r="C39" s="766"/>
      <c r="D39" s="766"/>
      <c r="E39" s="766"/>
      <c r="F39" s="766"/>
      <c r="G39" s="766"/>
      <c r="H39" s="766"/>
      <c r="I39" s="766"/>
      <c r="J39" s="766"/>
      <c r="K39" s="766"/>
      <c r="L39" s="766"/>
      <c r="M39" s="766"/>
      <c r="N39" s="766"/>
      <c r="O39" s="766"/>
      <c r="P39" s="767"/>
      <c r="Q39" s="768"/>
      <c r="R39" s="769"/>
      <c r="S39" s="769"/>
      <c r="T39" s="769"/>
      <c r="U39" s="769"/>
      <c r="V39" s="769"/>
      <c r="W39" s="769"/>
      <c r="X39" s="769"/>
      <c r="Y39" s="769"/>
      <c r="Z39" s="769"/>
      <c r="AA39" s="769"/>
      <c r="AB39" s="769"/>
      <c r="AC39" s="769"/>
      <c r="AD39" s="769"/>
      <c r="AE39" s="770"/>
      <c r="AF39" s="771"/>
      <c r="AG39" s="772"/>
      <c r="AH39" s="772"/>
      <c r="AI39" s="772"/>
      <c r="AJ39" s="773"/>
      <c r="AK39" s="819"/>
      <c r="AL39" s="815"/>
      <c r="AM39" s="815"/>
      <c r="AN39" s="815"/>
      <c r="AO39" s="815"/>
      <c r="AP39" s="815"/>
      <c r="AQ39" s="815"/>
      <c r="AR39" s="815"/>
      <c r="AS39" s="815"/>
      <c r="AT39" s="815"/>
      <c r="AU39" s="815"/>
      <c r="AV39" s="815"/>
      <c r="AW39" s="815"/>
      <c r="AX39" s="815"/>
      <c r="AY39" s="815"/>
      <c r="AZ39" s="816"/>
      <c r="BA39" s="816"/>
      <c r="BB39" s="816"/>
      <c r="BC39" s="816"/>
      <c r="BD39" s="816"/>
      <c r="BE39" s="817"/>
      <c r="BF39" s="817"/>
      <c r="BG39" s="817"/>
      <c r="BH39" s="817"/>
      <c r="BI39" s="818"/>
      <c r="BJ39" s="218"/>
      <c r="BK39" s="218"/>
      <c r="BL39" s="218"/>
      <c r="BM39" s="218"/>
      <c r="BN39" s="218"/>
      <c r="BO39" s="227"/>
      <c r="BP39" s="227"/>
      <c r="BQ39" s="224">
        <v>33</v>
      </c>
      <c r="BR39" s="225"/>
      <c r="BS39" s="758"/>
      <c r="BT39" s="759"/>
      <c r="BU39" s="759"/>
      <c r="BV39" s="759"/>
      <c r="BW39" s="759"/>
      <c r="BX39" s="759"/>
      <c r="BY39" s="759"/>
      <c r="BZ39" s="759"/>
      <c r="CA39" s="759"/>
      <c r="CB39" s="759"/>
      <c r="CC39" s="759"/>
      <c r="CD39" s="759"/>
      <c r="CE39" s="759"/>
      <c r="CF39" s="759"/>
      <c r="CG39" s="760"/>
      <c r="CH39" s="761"/>
      <c r="CI39" s="762"/>
      <c r="CJ39" s="762"/>
      <c r="CK39" s="762"/>
      <c r="CL39" s="763"/>
      <c r="CM39" s="761"/>
      <c r="CN39" s="762"/>
      <c r="CO39" s="762"/>
      <c r="CP39" s="762"/>
      <c r="CQ39" s="763"/>
      <c r="CR39" s="761"/>
      <c r="CS39" s="762"/>
      <c r="CT39" s="762"/>
      <c r="CU39" s="762"/>
      <c r="CV39" s="763"/>
      <c r="CW39" s="761"/>
      <c r="CX39" s="762"/>
      <c r="CY39" s="762"/>
      <c r="CZ39" s="762"/>
      <c r="DA39" s="763"/>
      <c r="DB39" s="761"/>
      <c r="DC39" s="762"/>
      <c r="DD39" s="762"/>
      <c r="DE39" s="762"/>
      <c r="DF39" s="763"/>
      <c r="DG39" s="761"/>
      <c r="DH39" s="762"/>
      <c r="DI39" s="762"/>
      <c r="DJ39" s="762"/>
      <c r="DK39" s="763"/>
      <c r="DL39" s="761"/>
      <c r="DM39" s="762"/>
      <c r="DN39" s="762"/>
      <c r="DO39" s="762"/>
      <c r="DP39" s="763"/>
      <c r="DQ39" s="761"/>
      <c r="DR39" s="762"/>
      <c r="DS39" s="762"/>
      <c r="DT39" s="762"/>
      <c r="DU39" s="763"/>
      <c r="DV39" s="758"/>
      <c r="DW39" s="759"/>
      <c r="DX39" s="759"/>
      <c r="DY39" s="759"/>
      <c r="DZ39" s="764"/>
      <c r="EA39" s="216"/>
    </row>
    <row r="40" spans="1:131" ht="26.25" customHeight="1" x14ac:dyDescent="0.2">
      <c r="A40" s="224">
        <v>13</v>
      </c>
      <c r="B40" s="765"/>
      <c r="C40" s="766"/>
      <c r="D40" s="766"/>
      <c r="E40" s="766"/>
      <c r="F40" s="766"/>
      <c r="G40" s="766"/>
      <c r="H40" s="766"/>
      <c r="I40" s="766"/>
      <c r="J40" s="766"/>
      <c r="K40" s="766"/>
      <c r="L40" s="766"/>
      <c r="M40" s="766"/>
      <c r="N40" s="766"/>
      <c r="O40" s="766"/>
      <c r="P40" s="767"/>
      <c r="Q40" s="768"/>
      <c r="R40" s="769"/>
      <c r="S40" s="769"/>
      <c r="T40" s="769"/>
      <c r="U40" s="769"/>
      <c r="V40" s="769"/>
      <c r="W40" s="769"/>
      <c r="X40" s="769"/>
      <c r="Y40" s="769"/>
      <c r="Z40" s="769"/>
      <c r="AA40" s="769"/>
      <c r="AB40" s="769"/>
      <c r="AC40" s="769"/>
      <c r="AD40" s="769"/>
      <c r="AE40" s="770"/>
      <c r="AF40" s="771"/>
      <c r="AG40" s="772"/>
      <c r="AH40" s="772"/>
      <c r="AI40" s="772"/>
      <c r="AJ40" s="773"/>
      <c r="AK40" s="819"/>
      <c r="AL40" s="815"/>
      <c r="AM40" s="815"/>
      <c r="AN40" s="815"/>
      <c r="AO40" s="815"/>
      <c r="AP40" s="815"/>
      <c r="AQ40" s="815"/>
      <c r="AR40" s="815"/>
      <c r="AS40" s="815"/>
      <c r="AT40" s="815"/>
      <c r="AU40" s="815"/>
      <c r="AV40" s="815"/>
      <c r="AW40" s="815"/>
      <c r="AX40" s="815"/>
      <c r="AY40" s="815"/>
      <c r="AZ40" s="816"/>
      <c r="BA40" s="816"/>
      <c r="BB40" s="816"/>
      <c r="BC40" s="816"/>
      <c r="BD40" s="816"/>
      <c r="BE40" s="817"/>
      <c r="BF40" s="817"/>
      <c r="BG40" s="817"/>
      <c r="BH40" s="817"/>
      <c r="BI40" s="818"/>
      <c r="BJ40" s="218"/>
      <c r="BK40" s="218"/>
      <c r="BL40" s="218"/>
      <c r="BM40" s="218"/>
      <c r="BN40" s="218"/>
      <c r="BO40" s="227"/>
      <c r="BP40" s="227"/>
      <c r="BQ40" s="224">
        <v>34</v>
      </c>
      <c r="BR40" s="225"/>
      <c r="BS40" s="758"/>
      <c r="BT40" s="759"/>
      <c r="BU40" s="759"/>
      <c r="BV40" s="759"/>
      <c r="BW40" s="759"/>
      <c r="BX40" s="759"/>
      <c r="BY40" s="759"/>
      <c r="BZ40" s="759"/>
      <c r="CA40" s="759"/>
      <c r="CB40" s="759"/>
      <c r="CC40" s="759"/>
      <c r="CD40" s="759"/>
      <c r="CE40" s="759"/>
      <c r="CF40" s="759"/>
      <c r="CG40" s="760"/>
      <c r="CH40" s="761"/>
      <c r="CI40" s="762"/>
      <c r="CJ40" s="762"/>
      <c r="CK40" s="762"/>
      <c r="CL40" s="763"/>
      <c r="CM40" s="761"/>
      <c r="CN40" s="762"/>
      <c r="CO40" s="762"/>
      <c r="CP40" s="762"/>
      <c r="CQ40" s="763"/>
      <c r="CR40" s="761"/>
      <c r="CS40" s="762"/>
      <c r="CT40" s="762"/>
      <c r="CU40" s="762"/>
      <c r="CV40" s="763"/>
      <c r="CW40" s="761"/>
      <c r="CX40" s="762"/>
      <c r="CY40" s="762"/>
      <c r="CZ40" s="762"/>
      <c r="DA40" s="763"/>
      <c r="DB40" s="761"/>
      <c r="DC40" s="762"/>
      <c r="DD40" s="762"/>
      <c r="DE40" s="762"/>
      <c r="DF40" s="763"/>
      <c r="DG40" s="761"/>
      <c r="DH40" s="762"/>
      <c r="DI40" s="762"/>
      <c r="DJ40" s="762"/>
      <c r="DK40" s="763"/>
      <c r="DL40" s="761"/>
      <c r="DM40" s="762"/>
      <c r="DN40" s="762"/>
      <c r="DO40" s="762"/>
      <c r="DP40" s="763"/>
      <c r="DQ40" s="761"/>
      <c r="DR40" s="762"/>
      <c r="DS40" s="762"/>
      <c r="DT40" s="762"/>
      <c r="DU40" s="763"/>
      <c r="DV40" s="758"/>
      <c r="DW40" s="759"/>
      <c r="DX40" s="759"/>
      <c r="DY40" s="759"/>
      <c r="DZ40" s="764"/>
      <c r="EA40" s="216"/>
    </row>
    <row r="41" spans="1:131" ht="26.25" customHeight="1" x14ac:dyDescent="0.2">
      <c r="A41" s="224">
        <v>14</v>
      </c>
      <c r="B41" s="765"/>
      <c r="C41" s="766"/>
      <c r="D41" s="766"/>
      <c r="E41" s="766"/>
      <c r="F41" s="766"/>
      <c r="G41" s="766"/>
      <c r="H41" s="766"/>
      <c r="I41" s="766"/>
      <c r="J41" s="766"/>
      <c r="K41" s="766"/>
      <c r="L41" s="766"/>
      <c r="M41" s="766"/>
      <c r="N41" s="766"/>
      <c r="O41" s="766"/>
      <c r="P41" s="767"/>
      <c r="Q41" s="768"/>
      <c r="R41" s="769"/>
      <c r="S41" s="769"/>
      <c r="T41" s="769"/>
      <c r="U41" s="769"/>
      <c r="V41" s="769"/>
      <c r="W41" s="769"/>
      <c r="X41" s="769"/>
      <c r="Y41" s="769"/>
      <c r="Z41" s="769"/>
      <c r="AA41" s="769"/>
      <c r="AB41" s="769"/>
      <c r="AC41" s="769"/>
      <c r="AD41" s="769"/>
      <c r="AE41" s="770"/>
      <c r="AF41" s="771"/>
      <c r="AG41" s="772"/>
      <c r="AH41" s="772"/>
      <c r="AI41" s="772"/>
      <c r="AJ41" s="773"/>
      <c r="AK41" s="819"/>
      <c r="AL41" s="815"/>
      <c r="AM41" s="815"/>
      <c r="AN41" s="815"/>
      <c r="AO41" s="815"/>
      <c r="AP41" s="815"/>
      <c r="AQ41" s="815"/>
      <c r="AR41" s="815"/>
      <c r="AS41" s="815"/>
      <c r="AT41" s="815"/>
      <c r="AU41" s="815"/>
      <c r="AV41" s="815"/>
      <c r="AW41" s="815"/>
      <c r="AX41" s="815"/>
      <c r="AY41" s="815"/>
      <c r="AZ41" s="816"/>
      <c r="BA41" s="816"/>
      <c r="BB41" s="816"/>
      <c r="BC41" s="816"/>
      <c r="BD41" s="816"/>
      <c r="BE41" s="817"/>
      <c r="BF41" s="817"/>
      <c r="BG41" s="817"/>
      <c r="BH41" s="817"/>
      <c r="BI41" s="818"/>
      <c r="BJ41" s="218"/>
      <c r="BK41" s="218"/>
      <c r="BL41" s="218"/>
      <c r="BM41" s="218"/>
      <c r="BN41" s="218"/>
      <c r="BO41" s="227"/>
      <c r="BP41" s="227"/>
      <c r="BQ41" s="224">
        <v>35</v>
      </c>
      <c r="BR41" s="225"/>
      <c r="BS41" s="758"/>
      <c r="BT41" s="759"/>
      <c r="BU41" s="759"/>
      <c r="BV41" s="759"/>
      <c r="BW41" s="759"/>
      <c r="BX41" s="759"/>
      <c r="BY41" s="759"/>
      <c r="BZ41" s="759"/>
      <c r="CA41" s="759"/>
      <c r="CB41" s="759"/>
      <c r="CC41" s="759"/>
      <c r="CD41" s="759"/>
      <c r="CE41" s="759"/>
      <c r="CF41" s="759"/>
      <c r="CG41" s="760"/>
      <c r="CH41" s="761"/>
      <c r="CI41" s="762"/>
      <c r="CJ41" s="762"/>
      <c r="CK41" s="762"/>
      <c r="CL41" s="763"/>
      <c r="CM41" s="761"/>
      <c r="CN41" s="762"/>
      <c r="CO41" s="762"/>
      <c r="CP41" s="762"/>
      <c r="CQ41" s="763"/>
      <c r="CR41" s="761"/>
      <c r="CS41" s="762"/>
      <c r="CT41" s="762"/>
      <c r="CU41" s="762"/>
      <c r="CV41" s="763"/>
      <c r="CW41" s="761"/>
      <c r="CX41" s="762"/>
      <c r="CY41" s="762"/>
      <c r="CZ41" s="762"/>
      <c r="DA41" s="763"/>
      <c r="DB41" s="761"/>
      <c r="DC41" s="762"/>
      <c r="DD41" s="762"/>
      <c r="DE41" s="762"/>
      <c r="DF41" s="763"/>
      <c r="DG41" s="761"/>
      <c r="DH41" s="762"/>
      <c r="DI41" s="762"/>
      <c r="DJ41" s="762"/>
      <c r="DK41" s="763"/>
      <c r="DL41" s="761"/>
      <c r="DM41" s="762"/>
      <c r="DN41" s="762"/>
      <c r="DO41" s="762"/>
      <c r="DP41" s="763"/>
      <c r="DQ41" s="761"/>
      <c r="DR41" s="762"/>
      <c r="DS41" s="762"/>
      <c r="DT41" s="762"/>
      <c r="DU41" s="763"/>
      <c r="DV41" s="758"/>
      <c r="DW41" s="759"/>
      <c r="DX41" s="759"/>
      <c r="DY41" s="759"/>
      <c r="DZ41" s="764"/>
      <c r="EA41" s="216"/>
    </row>
    <row r="42" spans="1:131" ht="26.25" customHeight="1" x14ac:dyDescent="0.2">
      <c r="A42" s="224">
        <v>15</v>
      </c>
      <c r="B42" s="765"/>
      <c r="C42" s="766"/>
      <c r="D42" s="766"/>
      <c r="E42" s="766"/>
      <c r="F42" s="766"/>
      <c r="G42" s="766"/>
      <c r="H42" s="766"/>
      <c r="I42" s="766"/>
      <c r="J42" s="766"/>
      <c r="K42" s="766"/>
      <c r="L42" s="766"/>
      <c r="M42" s="766"/>
      <c r="N42" s="766"/>
      <c r="O42" s="766"/>
      <c r="P42" s="767"/>
      <c r="Q42" s="768"/>
      <c r="R42" s="769"/>
      <c r="S42" s="769"/>
      <c r="T42" s="769"/>
      <c r="U42" s="769"/>
      <c r="V42" s="769"/>
      <c r="W42" s="769"/>
      <c r="X42" s="769"/>
      <c r="Y42" s="769"/>
      <c r="Z42" s="769"/>
      <c r="AA42" s="769"/>
      <c r="AB42" s="769"/>
      <c r="AC42" s="769"/>
      <c r="AD42" s="769"/>
      <c r="AE42" s="770"/>
      <c r="AF42" s="771"/>
      <c r="AG42" s="772"/>
      <c r="AH42" s="772"/>
      <c r="AI42" s="772"/>
      <c r="AJ42" s="773"/>
      <c r="AK42" s="819"/>
      <c r="AL42" s="815"/>
      <c r="AM42" s="815"/>
      <c r="AN42" s="815"/>
      <c r="AO42" s="815"/>
      <c r="AP42" s="815"/>
      <c r="AQ42" s="815"/>
      <c r="AR42" s="815"/>
      <c r="AS42" s="815"/>
      <c r="AT42" s="815"/>
      <c r="AU42" s="815"/>
      <c r="AV42" s="815"/>
      <c r="AW42" s="815"/>
      <c r="AX42" s="815"/>
      <c r="AY42" s="815"/>
      <c r="AZ42" s="816"/>
      <c r="BA42" s="816"/>
      <c r="BB42" s="816"/>
      <c r="BC42" s="816"/>
      <c r="BD42" s="816"/>
      <c r="BE42" s="817"/>
      <c r="BF42" s="817"/>
      <c r="BG42" s="817"/>
      <c r="BH42" s="817"/>
      <c r="BI42" s="818"/>
      <c r="BJ42" s="218"/>
      <c r="BK42" s="218"/>
      <c r="BL42" s="218"/>
      <c r="BM42" s="218"/>
      <c r="BN42" s="218"/>
      <c r="BO42" s="227"/>
      <c r="BP42" s="227"/>
      <c r="BQ42" s="224">
        <v>36</v>
      </c>
      <c r="BR42" s="225"/>
      <c r="BS42" s="758"/>
      <c r="BT42" s="759"/>
      <c r="BU42" s="759"/>
      <c r="BV42" s="759"/>
      <c r="BW42" s="759"/>
      <c r="BX42" s="759"/>
      <c r="BY42" s="759"/>
      <c r="BZ42" s="759"/>
      <c r="CA42" s="759"/>
      <c r="CB42" s="759"/>
      <c r="CC42" s="759"/>
      <c r="CD42" s="759"/>
      <c r="CE42" s="759"/>
      <c r="CF42" s="759"/>
      <c r="CG42" s="760"/>
      <c r="CH42" s="761"/>
      <c r="CI42" s="762"/>
      <c r="CJ42" s="762"/>
      <c r="CK42" s="762"/>
      <c r="CL42" s="763"/>
      <c r="CM42" s="761"/>
      <c r="CN42" s="762"/>
      <c r="CO42" s="762"/>
      <c r="CP42" s="762"/>
      <c r="CQ42" s="763"/>
      <c r="CR42" s="761"/>
      <c r="CS42" s="762"/>
      <c r="CT42" s="762"/>
      <c r="CU42" s="762"/>
      <c r="CV42" s="763"/>
      <c r="CW42" s="761"/>
      <c r="CX42" s="762"/>
      <c r="CY42" s="762"/>
      <c r="CZ42" s="762"/>
      <c r="DA42" s="763"/>
      <c r="DB42" s="761"/>
      <c r="DC42" s="762"/>
      <c r="DD42" s="762"/>
      <c r="DE42" s="762"/>
      <c r="DF42" s="763"/>
      <c r="DG42" s="761"/>
      <c r="DH42" s="762"/>
      <c r="DI42" s="762"/>
      <c r="DJ42" s="762"/>
      <c r="DK42" s="763"/>
      <c r="DL42" s="761"/>
      <c r="DM42" s="762"/>
      <c r="DN42" s="762"/>
      <c r="DO42" s="762"/>
      <c r="DP42" s="763"/>
      <c r="DQ42" s="761"/>
      <c r="DR42" s="762"/>
      <c r="DS42" s="762"/>
      <c r="DT42" s="762"/>
      <c r="DU42" s="763"/>
      <c r="DV42" s="758"/>
      <c r="DW42" s="759"/>
      <c r="DX42" s="759"/>
      <c r="DY42" s="759"/>
      <c r="DZ42" s="764"/>
      <c r="EA42" s="216"/>
    </row>
    <row r="43" spans="1:131" ht="26.25" customHeight="1" x14ac:dyDescent="0.2">
      <c r="A43" s="224">
        <v>16</v>
      </c>
      <c r="B43" s="765"/>
      <c r="C43" s="766"/>
      <c r="D43" s="766"/>
      <c r="E43" s="766"/>
      <c r="F43" s="766"/>
      <c r="G43" s="766"/>
      <c r="H43" s="766"/>
      <c r="I43" s="766"/>
      <c r="J43" s="766"/>
      <c r="K43" s="766"/>
      <c r="L43" s="766"/>
      <c r="M43" s="766"/>
      <c r="N43" s="766"/>
      <c r="O43" s="766"/>
      <c r="P43" s="767"/>
      <c r="Q43" s="768"/>
      <c r="R43" s="769"/>
      <c r="S43" s="769"/>
      <c r="T43" s="769"/>
      <c r="U43" s="769"/>
      <c r="V43" s="769"/>
      <c r="W43" s="769"/>
      <c r="X43" s="769"/>
      <c r="Y43" s="769"/>
      <c r="Z43" s="769"/>
      <c r="AA43" s="769"/>
      <c r="AB43" s="769"/>
      <c r="AC43" s="769"/>
      <c r="AD43" s="769"/>
      <c r="AE43" s="770"/>
      <c r="AF43" s="771"/>
      <c r="AG43" s="772"/>
      <c r="AH43" s="772"/>
      <c r="AI43" s="772"/>
      <c r="AJ43" s="773"/>
      <c r="AK43" s="819"/>
      <c r="AL43" s="815"/>
      <c r="AM43" s="815"/>
      <c r="AN43" s="815"/>
      <c r="AO43" s="815"/>
      <c r="AP43" s="815"/>
      <c r="AQ43" s="815"/>
      <c r="AR43" s="815"/>
      <c r="AS43" s="815"/>
      <c r="AT43" s="815"/>
      <c r="AU43" s="815"/>
      <c r="AV43" s="815"/>
      <c r="AW43" s="815"/>
      <c r="AX43" s="815"/>
      <c r="AY43" s="815"/>
      <c r="AZ43" s="816"/>
      <c r="BA43" s="816"/>
      <c r="BB43" s="816"/>
      <c r="BC43" s="816"/>
      <c r="BD43" s="816"/>
      <c r="BE43" s="817"/>
      <c r="BF43" s="817"/>
      <c r="BG43" s="817"/>
      <c r="BH43" s="817"/>
      <c r="BI43" s="818"/>
      <c r="BJ43" s="218"/>
      <c r="BK43" s="218"/>
      <c r="BL43" s="218"/>
      <c r="BM43" s="218"/>
      <c r="BN43" s="218"/>
      <c r="BO43" s="227"/>
      <c r="BP43" s="227"/>
      <c r="BQ43" s="224">
        <v>37</v>
      </c>
      <c r="BR43" s="225"/>
      <c r="BS43" s="758"/>
      <c r="BT43" s="759"/>
      <c r="BU43" s="759"/>
      <c r="BV43" s="759"/>
      <c r="BW43" s="759"/>
      <c r="BX43" s="759"/>
      <c r="BY43" s="759"/>
      <c r="BZ43" s="759"/>
      <c r="CA43" s="759"/>
      <c r="CB43" s="759"/>
      <c r="CC43" s="759"/>
      <c r="CD43" s="759"/>
      <c r="CE43" s="759"/>
      <c r="CF43" s="759"/>
      <c r="CG43" s="760"/>
      <c r="CH43" s="761"/>
      <c r="CI43" s="762"/>
      <c r="CJ43" s="762"/>
      <c r="CK43" s="762"/>
      <c r="CL43" s="763"/>
      <c r="CM43" s="761"/>
      <c r="CN43" s="762"/>
      <c r="CO43" s="762"/>
      <c r="CP43" s="762"/>
      <c r="CQ43" s="763"/>
      <c r="CR43" s="761"/>
      <c r="CS43" s="762"/>
      <c r="CT43" s="762"/>
      <c r="CU43" s="762"/>
      <c r="CV43" s="763"/>
      <c r="CW43" s="761"/>
      <c r="CX43" s="762"/>
      <c r="CY43" s="762"/>
      <c r="CZ43" s="762"/>
      <c r="DA43" s="763"/>
      <c r="DB43" s="761"/>
      <c r="DC43" s="762"/>
      <c r="DD43" s="762"/>
      <c r="DE43" s="762"/>
      <c r="DF43" s="763"/>
      <c r="DG43" s="761"/>
      <c r="DH43" s="762"/>
      <c r="DI43" s="762"/>
      <c r="DJ43" s="762"/>
      <c r="DK43" s="763"/>
      <c r="DL43" s="761"/>
      <c r="DM43" s="762"/>
      <c r="DN43" s="762"/>
      <c r="DO43" s="762"/>
      <c r="DP43" s="763"/>
      <c r="DQ43" s="761"/>
      <c r="DR43" s="762"/>
      <c r="DS43" s="762"/>
      <c r="DT43" s="762"/>
      <c r="DU43" s="763"/>
      <c r="DV43" s="758"/>
      <c r="DW43" s="759"/>
      <c r="DX43" s="759"/>
      <c r="DY43" s="759"/>
      <c r="DZ43" s="764"/>
      <c r="EA43" s="216"/>
    </row>
    <row r="44" spans="1:131" ht="26.25" customHeight="1" x14ac:dyDescent="0.2">
      <c r="A44" s="224">
        <v>17</v>
      </c>
      <c r="B44" s="765"/>
      <c r="C44" s="766"/>
      <c r="D44" s="766"/>
      <c r="E44" s="766"/>
      <c r="F44" s="766"/>
      <c r="G44" s="766"/>
      <c r="H44" s="766"/>
      <c r="I44" s="766"/>
      <c r="J44" s="766"/>
      <c r="K44" s="766"/>
      <c r="L44" s="766"/>
      <c r="M44" s="766"/>
      <c r="N44" s="766"/>
      <c r="O44" s="766"/>
      <c r="P44" s="767"/>
      <c r="Q44" s="768"/>
      <c r="R44" s="769"/>
      <c r="S44" s="769"/>
      <c r="T44" s="769"/>
      <c r="U44" s="769"/>
      <c r="V44" s="769"/>
      <c r="W44" s="769"/>
      <c r="X44" s="769"/>
      <c r="Y44" s="769"/>
      <c r="Z44" s="769"/>
      <c r="AA44" s="769"/>
      <c r="AB44" s="769"/>
      <c r="AC44" s="769"/>
      <c r="AD44" s="769"/>
      <c r="AE44" s="770"/>
      <c r="AF44" s="771"/>
      <c r="AG44" s="772"/>
      <c r="AH44" s="772"/>
      <c r="AI44" s="772"/>
      <c r="AJ44" s="773"/>
      <c r="AK44" s="819"/>
      <c r="AL44" s="815"/>
      <c r="AM44" s="815"/>
      <c r="AN44" s="815"/>
      <c r="AO44" s="815"/>
      <c r="AP44" s="815"/>
      <c r="AQ44" s="815"/>
      <c r="AR44" s="815"/>
      <c r="AS44" s="815"/>
      <c r="AT44" s="815"/>
      <c r="AU44" s="815"/>
      <c r="AV44" s="815"/>
      <c r="AW44" s="815"/>
      <c r="AX44" s="815"/>
      <c r="AY44" s="815"/>
      <c r="AZ44" s="816"/>
      <c r="BA44" s="816"/>
      <c r="BB44" s="816"/>
      <c r="BC44" s="816"/>
      <c r="BD44" s="816"/>
      <c r="BE44" s="817"/>
      <c r="BF44" s="817"/>
      <c r="BG44" s="817"/>
      <c r="BH44" s="817"/>
      <c r="BI44" s="818"/>
      <c r="BJ44" s="218"/>
      <c r="BK44" s="218"/>
      <c r="BL44" s="218"/>
      <c r="BM44" s="218"/>
      <c r="BN44" s="218"/>
      <c r="BO44" s="227"/>
      <c r="BP44" s="227"/>
      <c r="BQ44" s="224">
        <v>38</v>
      </c>
      <c r="BR44" s="225"/>
      <c r="BS44" s="758"/>
      <c r="BT44" s="759"/>
      <c r="BU44" s="759"/>
      <c r="BV44" s="759"/>
      <c r="BW44" s="759"/>
      <c r="BX44" s="759"/>
      <c r="BY44" s="759"/>
      <c r="BZ44" s="759"/>
      <c r="CA44" s="759"/>
      <c r="CB44" s="759"/>
      <c r="CC44" s="759"/>
      <c r="CD44" s="759"/>
      <c r="CE44" s="759"/>
      <c r="CF44" s="759"/>
      <c r="CG44" s="760"/>
      <c r="CH44" s="761"/>
      <c r="CI44" s="762"/>
      <c r="CJ44" s="762"/>
      <c r="CK44" s="762"/>
      <c r="CL44" s="763"/>
      <c r="CM44" s="761"/>
      <c r="CN44" s="762"/>
      <c r="CO44" s="762"/>
      <c r="CP44" s="762"/>
      <c r="CQ44" s="763"/>
      <c r="CR44" s="761"/>
      <c r="CS44" s="762"/>
      <c r="CT44" s="762"/>
      <c r="CU44" s="762"/>
      <c r="CV44" s="763"/>
      <c r="CW44" s="761"/>
      <c r="CX44" s="762"/>
      <c r="CY44" s="762"/>
      <c r="CZ44" s="762"/>
      <c r="DA44" s="763"/>
      <c r="DB44" s="761"/>
      <c r="DC44" s="762"/>
      <c r="DD44" s="762"/>
      <c r="DE44" s="762"/>
      <c r="DF44" s="763"/>
      <c r="DG44" s="761"/>
      <c r="DH44" s="762"/>
      <c r="DI44" s="762"/>
      <c r="DJ44" s="762"/>
      <c r="DK44" s="763"/>
      <c r="DL44" s="761"/>
      <c r="DM44" s="762"/>
      <c r="DN44" s="762"/>
      <c r="DO44" s="762"/>
      <c r="DP44" s="763"/>
      <c r="DQ44" s="761"/>
      <c r="DR44" s="762"/>
      <c r="DS44" s="762"/>
      <c r="DT44" s="762"/>
      <c r="DU44" s="763"/>
      <c r="DV44" s="758"/>
      <c r="DW44" s="759"/>
      <c r="DX44" s="759"/>
      <c r="DY44" s="759"/>
      <c r="DZ44" s="764"/>
      <c r="EA44" s="216"/>
    </row>
    <row r="45" spans="1:131" ht="26.25" customHeight="1" x14ac:dyDescent="0.2">
      <c r="A45" s="224">
        <v>18</v>
      </c>
      <c r="B45" s="765"/>
      <c r="C45" s="766"/>
      <c r="D45" s="766"/>
      <c r="E45" s="766"/>
      <c r="F45" s="766"/>
      <c r="G45" s="766"/>
      <c r="H45" s="766"/>
      <c r="I45" s="766"/>
      <c r="J45" s="766"/>
      <c r="K45" s="766"/>
      <c r="L45" s="766"/>
      <c r="M45" s="766"/>
      <c r="N45" s="766"/>
      <c r="O45" s="766"/>
      <c r="P45" s="767"/>
      <c r="Q45" s="768"/>
      <c r="R45" s="769"/>
      <c r="S45" s="769"/>
      <c r="T45" s="769"/>
      <c r="U45" s="769"/>
      <c r="V45" s="769"/>
      <c r="W45" s="769"/>
      <c r="X45" s="769"/>
      <c r="Y45" s="769"/>
      <c r="Z45" s="769"/>
      <c r="AA45" s="769"/>
      <c r="AB45" s="769"/>
      <c r="AC45" s="769"/>
      <c r="AD45" s="769"/>
      <c r="AE45" s="770"/>
      <c r="AF45" s="771"/>
      <c r="AG45" s="772"/>
      <c r="AH45" s="772"/>
      <c r="AI45" s="772"/>
      <c r="AJ45" s="773"/>
      <c r="AK45" s="819"/>
      <c r="AL45" s="815"/>
      <c r="AM45" s="815"/>
      <c r="AN45" s="815"/>
      <c r="AO45" s="815"/>
      <c r="AP45" s="815"/>
      <c r="AQ45" s="815"/>
      <c r="AR45" s="815"/>
      <c r="AS45" s="815"/>
      <c r="AT45" s="815"/>
      <c r="AU45" s="815"/>
      <c r="AV45" s="815"/>
      <c r="AW45" s="815"/>
      <c r="AX45" s="815"/>
      <c r="AY45" s="815"/>
      <c r="AZ45" s="816"/>
      <c r="BA45" s="816"/>
      <c r="BB45" s="816"/>
      <c r="BC45" s="816"/>
      <c r="BD45" s="816"/>
      <c r="BE45" s="817"/>
      <c r="BF45" s="817"/>
      <c r="BG45" s="817"/>
      <c r="BH45" s="817"/>
      <c r="BI45" s="818"/>
      <c r="BJ45" s="218"/>
      <c r="BK45" s="218"/>
      <c r="BL45" s="218"/>
      <c r="BM45" s="218"/>
      <c r="BN45" s="218"/>
      <c r="BO45" s="227"/>
      <c r="BP45" s="227"/>
      <c r="BQ45" s="224">
        <v>39</v>
      </c>
      <c r="BR45" s="225"/>
      <c r="BS45" s="758"/>
      <c r="BT45" s="759"/>
      <c r="BU45" s="759"/>
      <c r="BV45" s="759"/>
      <c r="BW45" s="759"/>
      <c r="BX45" s="759"/>
      <c r="BY45" s="759"/>
      <c r="BZ45" s="759"/>
      <c r="CA45" s="759"/>
      <c r="CB45" s="759"/>
      <c r="CC45" s="759"/>
      <c r="CD45" s="759"/>
      <c r="CE45" s="759"/>
      <c r="CF45" s="759"/>
      <c r="CG45" s="760"/>
      <c r="CH45" s="761"/>
      <c r="CI45" s="762"/>
      <c r="CJ45" s="762"/>
      <c r="CK45" s="762"/>
      <c r="CL45" s="763"/>
      <c r="CM45" s="761"/>
      <c r="CN45" s="762"/>
      <c r="CO45" s="762"/>
      <c r="CP45" s="762"/>
      <c r="CQ45" s="763"/>
      <c r="CR45" s="761"/>
      <c r="CS45" s="762"/>
      <c r="CT45" s="762"/>
      <c r="CU45" s="762"/>
      <c r="CV45" s="763"/>
      <c r="CW45" s="761"/>
      <c r="CX45" s="762"/>
      <c r="CY45" s="762"/>
      <c r="CZ45" s="762"/>
      <c r="DA45" s="763"/>
      <c r="DB45" s="761"/>
      <c r="DC45" s="762"/>
      <c r="DD45" s="762"/>
      <c r="DE45" s="762"/>
      <c r="DF45" s="763"/>
      <c r="DG45" s="761"/>
      <c r="DH45" s="762"/>
      <c r="DI45" s="762"/>
      <c r="DJ45" s="762"/>
      <c r="DK45" s="763"/>
      <c r="DL45" s="761"/>
      <c r="DM45" s="762"/>
      <c r="DN45" s="762"/>
      <c r="DO45" s="762"/>
      <c r="DP45" s="763"/>
      <c r="DQ45" s="761"/>
      <c r="DR45" s="762"/>
      <c r="DS45" s="762"/>
      <c r="DT45" s="762"/>
      <c r="DU45" s="763"/>
      <c r="DV45" s="758"/>
      <c r="DW45" s="759"/>
      <c r="DX45" s="759"/>
      <c r="DY45" s="759"/>
      <c r="DZ45" s="764"/>
      <c r="EA45" s="216"/>
    </row>
    <row r="46" spans="1:131" ht="26.25" customHeight="1" x14ac:dyDescent="0.2">
      <c r="A46" s="224">
        <v>19</v>
      </c>
      <c r="B46" s="765"/>
      <c r="C46" s="766"/>
      <c r="D46" s="766"/>
      <c r="E46" s="766"/>
      <c r="F46" s="766"/>
      <c r="G46" s="766"/>
      <c r="H46" s="766"/>
      <c r="I46" s="766"/>
      <c r="J46" s="766"/>
      <c r="K46" s="766"/>
      <c r="L46" s="766"/>
      <c r="M46" s="766"/>
      <c r="N46" s="766"/>
      <c r="O46" s="766"/>
      <c r="P46" s="767"/>
      <c r="Q46" s="768"/>
      <c r="R46" s="769"/>
      <c r="S46" s="769"/>
      <c r="T46" s="769"/>
      <c r="U46" s="769"/>
      <c r="V46" s="769"/>
      <c r="W46" s="769"/>
      <c r="X46" s="769"/>
      <c r="Y46" s="769"/>
      <c r="Z46" s="769"/>
      <c r="AA46" s="769"/>
      <c r="AB46" s="769"/>
      <c r="AC46" s="769"/>
      <c r="AD46" s="769"/>
      <c r="AE46" s="770"/>
      <c r="AF46" s="771"/>
      <c r="AG46" s="772"/>
      <c r="AH46" s="772"/>
      <c r="AI46" s="772"/>
      <c r="AJ46" s="773"/>
      <c r="AK46" s="819"/>
      <c r="AL46" s="815"/>
      <c r="AM46" s="815"/>
      <c r="AN46" s="815"/>
      <c r="AO46" s="815"/>
      <c r="AP46" s="815"/>
      <c r="AQ46" s="815"/>
      <c r="AR46" s="815"/>
      <c r="AS46" s="815"/>
      <c r="AT46" s="815"/>
      <c r="AU46" s="815"/>
      <c r="AV46" s="815"/>
      <c r="AW46" s="815"/>
      <c r="AX46" s="815"/>
      <c r="AY46" s="815"/>
      <c r="AZ46" s="816"/>
      <c r="BA46" s="816"/>
      <c r="BB46" s="816"/>
      <c r="BC46" s="816"/>
      <c r="BD46" s="816"/>
      <c r="BE46" s="817"/>
      <c r="BF46" s="817"/>
      <c r="BG46" s="817"/>
      <c r="BH46" s="817"/>
      <c r="BI46" s="818"/>
      <c r="BJ46" s="218"/>
      <c r="BK46" s="218"/>
      <c r="BL46" s="218"/>
      <c r="BM46" s="218"/>
      <c r="BN46" s="218"/>
      <c r="BO46" s="227"/>
      <c r="BP46" s="227"/>
      <c r="BQ46" s="224">
        <v>40</v>
      </c>
      <c r="BR46" s="225"/>
      <c r="BS46" s="758"/>
      <c r="BT46" s="759"/>
      <c r="BU46" s="759"/>
      <c r="BV46" s="759"/>
      <c r="BW46" s="759"/>
      <c r="BX46" s="759"/>
      <c r="BY46" s="759"/>
      <c r="BZ46" s="759"/>
      <c r="CA46" s="759"/>
      <c r="CB46" s="759"/>
      <c r="CC46" s="759"/>
      <c r="CD46" s="759"/>
      <c r="CE46" s="759"/>
      <c r="CF46" s="759"/>
      <c r="CG46" s="760"/>
      <c r="CH46" s="761"/>
      <c r="CI46" s="762"/>
      <c r="CJ46" s="762"/>
      <c r="CK46" s="762"/>
      <c r="CL46" s="763"/>
      <c r="CM46" s="761"/>
      <c r="CN46" s="762"/>
      <c r="CO46" s="762"/>
      <c r="CP46" s="762"/>
      <c r="CQ46" s="763"/>
      <c r="CR46" s="761"/>
      <c r="CS46" s="762"/>
      <c r="CT46" s="762"/>
      <c r="CU46" s="762"/>
      <c r="CV46" s="763"/>
      <c r="CW46" s="761"/>
      <c r="CX46" s="762"/>
      <c r="CY46" s="762"/>
      <c r="CZ46" s="762"/>
      <c r="DA46" s="763"/>
      <c r="DB46" s="761"/>
      <c r="DC46" s="762"/>
      <c r="DD46" s="762"/>
      <c r="DE46" s="762"/>
      <c r="DF46" s="763"/>
      <c r="DG46" s="761"/>
      <c r="DH46" s="762"/>
      <c r="DI46" s="762"/>
      <c r="DJ46" s="762"/>
      <c r="DK46" s="763"/>
      <c r="DL46" s="761"/>
      <c r="DM46" s="762"/>
      <c r="DN46" s="762"/>
      <c r="DO46" s="762"/>
      <c r="DP46" s="763"/>
      <c r="DQ46" s="761"/>
      <c r="DR46" s="762"/>
      <c r="DS46" s="762"/>
      <c r="DT46" s="762"/>
      <c r="DU46" s="763"/>
      <c r="DV46" s="758"/>
      <c r="DW46" s="759"/>
      <c r="DX46" s="759"/>
      <c r="DY46" s="759"/>
      <c r="DZ46" s="764"/>
      <c r="EA46" s="216"/>
    </row>
    <row r="47" spans="1:131" ht="26.25" customHeight="1" x14ac:dyDescent="0.2">
      <c r="A47" s="224">
        <v>20</v>
      </c>
      <c r="B47" s="765"/>
      <c r="C47" s="766"/>
      <c r="D47" s="766"/>
      <c r="E47" s="766"/>
      <c r="F47" s="766"/>
      <c r="G47" s="766"/>
      <c r="H47" s="766"/>
      <c r="I47" s="766"/>
      <c r="J47" s="766"/>
      <c r="K47" s="766"/>
      <c r="L47" s="766"/>
      <c r="M47" s="766"/>
      <c r="N47" s="766"/>
      <c r="O47" s="766"/>
      <c r="P47" s="767"/>
      <c r="Q47" s="768"/>
      <c r="R47" s="769"/>
      <c r="S47" s="769"/>
      <c r="T47" s="769"/>
      <c r="U47" s="769"/>
      <c r="V47" s="769"/>
      <c r="W47" s="769"/>
      <c r="X47" s="769"/>
      <c r="Y47" s="769"/>
      <c r="Z47" s="769"/>
      <c r="AA47" s="769"/>
      <c r="AB47" s="769"/>
      <c r="AC47" s="769"/>
      <c r="AD47" s="769"/>
      <c r="AE47" s="770"/>
      <c r="AF47" s="771"/>
      <c r="AG47" s="772"/>
      <c r="AH47" s="772"/>
      <c r="AI47" s="772"/>
      <c r="AJ47" s="773"/>
      <c r="AK47" s="819"/>
      <c r="AL47" s="815"/>
      <c r="AM47" s="815"/>
      <c r="AN47" s="815"/>
      <c r="AO47" s="815"/>
      <c r="AP47" s="815"/>
      <c r="AQ47" s="815"/>
      <c r="AR47" s="815"/>
      <c r="AS47" s="815"/>
      <c r="AT47" s="815"/>
      <c r="AU47" s="815"/>
      <c r="AV47" s="815"/>
      <c r="AW47" s="815"/>
      <c r="AX47" s="815"/>
      <c r="AY47" s="815"/>
      <c r="AZ47" s="816"/>
      <c r="BA47" s="816"/>
      <c r="BB47" s="816"/>
      <c r="BC47" s="816"/>
      <c r="BD47" s="816"/>
      <c r="BE47" s="817"/>
      <c r="BF47" s="817"/>
      <c r="BG47" s="817"/>
      <c r="BH47" s="817"/>
      <c r="BI47" s="818"/>
      <c r="BJ47" s="218"/>
      <c r="BK47" s="218"/>
      <c r="BL47" s="218"/>
      <c r="BM47" s="218"/>
      <c r="BN47" s="218"/>
      <c r="BO47" s="227"/>
      <c r="BP47" s="227"/>
      <c r="BQ47" s="224">
        <v>41</v>
      </c>
      <c r="BR47" s="225"/>
      <c r="BS47" s="758"/>
      <c r="BT47" s="759"/>
      <c r="BU47" s="759"/>
      <c r="BV47" s="759"/>
      <c r="BW47" s="759"/>
      <c r="BX47" s="759"/>
      <c r="BY47" s="759"/>
      <c r="BZ47" s="759"/>
      <c r="CA47" s="759"/>
      <c r="CB47" s="759"/>
      <c r="CC47" s="759"/>
      <c r="CD47" s="759"/>
      <c r="CE47" s="759"/>
      <c r="CF47" s="759"/>
      <c r="CG47" s="760"/>
      <c r="CH47" s="761"/>
      <c r="CI47" s="762"/>
      <c r="CJ47" s="762"/>
      <c r="CK47" s="762"/>
      <c r="CL47" s="763"/>
      <c r="CM47" s="761"/>
      <c r="CN47" s="762"/>
      <c r="CO47" s="762"/>
      <c r="CP47" s="762"/>
      <c r="CQ47" s="763"/>
      <c r="CR47" s="761"/>
      <c r="CS47" s="762"/>
      <c r="CT47" s="762"/>
      <c r="CU47" s="762"/>
      <c r="CV47" s="763"/>
      <c r="CW47" s="761"/>
      <c r="CX47" s="762"/>
      <c r="CY47" s="762"/>
      <c r="CZ47" s="762"/>
      <c r="DA47" s="763"/>
      <c r="DB47" s="761"/>
      <c r="DC47" s="762"/>
      <c r="DD47" s="762"/>
      <c r="DE47" s="762"/>
      <c r="DF47" s="763"/>
      <c r="DG47" s="761"/>
      <c r="DH47" s="762"/>
      <c r="DI47" s="762"/>
      <c r="DJ47" s="762"/>
      <c r="DK47" s="763"/>
      <c r="DL47" s="761"/>
      <c r="DM47" s="762"/>
      <c r="DN47" s="762"/>
      <c r="DO47" s="762"/>
      <c r="DP47" s="763"/>
      <c r="DQ47" s="761"/>
      <c r="DR47" s="762"/>
      <c r="DS47" s="762"/>
      <c r="DT47" s="762"/>
      <c r="DU47" s="763"/>
      <c r="DV47" s="758"/>
      <c r="DW47" s="759"/>
      <c r="DX47" s="759"/>
      <c r="DY47" s="759"/>
      <c r="DZ47" s="764"/>
      <c r="EA47" s="216"/>
    </row>
    <row r="48" spans="1:131" ht="26.25" customHeight="1" x14ac:dyDescent="0.2">
      <c r="A48" s="224">
        <v>21</v>
      </c>
      <c r="B48" s="765"/>
      <c r="C48" s="766"/>
      <c r="D48" s="766"/>
      <c r="E48" s="766"/>
      <c r="F48" s="766"/>
      <c r="G48" s="766"/>
      <c r="H48" s="766"/>
      <c r="I48" s="766"/>
      <c r="J48" s="766"/>
      <c r="K48" s="766"/>
      <c r="L48" s="766"/>
      <c r="M48" s="766"/>
      <c r="N48" s="766"/>
      <c r="O48" s="766"/>
      <c r="P48" s="767"/>
      <c r="Q48" s="768"/>
      <c r="R48" s="769"/>
      <c r="S48" s="769"/>
      <c r="T48" s="769"/>
      <c r="U48" s="769"/>
      <c r="V48" s="769"/>
      <c r="W48" s="769"/>
      <c r="X48" s="769"/>
      <c r="Y48" s="769"/>
      <c r="Z48" s="769"/>
      <c r="AA48" s="769"/>
      <c r="AB48" s="769"/>
      <c r="AC48" s="769"/>
      <c r="AD48" s="769"/>
      <c r="AE48" s="770"/>
      <c r="AF48" s="771"/>
      <c r="AG48" s="772"/>
      <c r="AH48" s="772"/>
      <c r="AI48" s="772"/>
      <c r="AJ48" s="773"/>
      <c r="AK48" s="819"/>
      <c r="AL48" s="815"/>
      <c r="AM48" s="815"/>
      <c r="AN48" s="815"/>
      <c r="AO48" s="815"/>
      <c r="AP48" s="815"/>
      <c r="AQ48" s="815"/>
      <c r="AR48" s="815"/>
      <c r="AS48" s="815"/>
      <c r="AT48" s="815"/>
      <c r="AU48" s="815"/>
      <c r="AV48" s="815"/>
      <c r="AW48" s="815"/>
      <c r="AX48" s="815"/>
      <c r="AY48" s="815"/>
      <c r="AZ48" s="816"/>
      <c r="BA48" s="816"/>
      <c r="BB48" s="816"/>
      <c r="BC48" s="816"/>
      <c r="BD48" s="816"/>
      <c r="BE48" s="817"/>
      <c r="BF48" s="817"/>
      <c r="BG48" s="817"/>
      <c r="BH48" s="817"/>
      <c r="BI48" s="818"/>
      <c r="BJ48" s="218"/>
      <c r="BK48" s="218"/>
      <c r="BL48" s="218"/>
      <c r="BM48" s="218"/>
      <c r="BN48" s="218"/>
      <c r="BO48" s="227"/>
      <c r="BP48" s="227"/>
      <c r="BQ48" s="224">
        <v>42</v>
      </c>
      <c r="BR48" s="225"/>
      <c r="BS48" s="758"/>
      <c r="BT48" s="759"/>
      <c r="BU48" s="759"/>
      <c r="BV48" s="759"/>
      <c r="BW48" s="759"/>
      <c r="BX48" s="759"/>
      <c r="BY48" s="759"/>
      <c r="BZ48" s="759"/>
      <c r="CA48" s="759"/>
      <c r="CB48" s="759"/>
      <c r="CC48" s="759"/>
      <c r="CD48" s="759"/>
      <c r="CE48" s="759"/>
      <c r="CF48" s="759"/>
      <c r="CG48" s="760"/>
      <c r="CH48" s="761"/>
      <c r="CI48" s="762"/>
      <c r="CJ48" s="762"/>
      <c r="CK48" s="762"/>
      <c r="CL48" s="763"/>
      <c r="CM48" s="761"/>
      <c r="CN48" s="762"/>
      <c r="CO48" s="762"/>
      <c r="CP48" s="762"/>
      <c r="CQ48" s="763"/>
      <c r="CR48" s="761"/>
      <c r="CS48" s="762"/>
      <c r="CT48" s="762"/>
      <c r="CU48" s="762"/>
      <c r="CV48" s="763"/>
      <c r="CW48" s="761"/>
      <c r="CX48" s="762"/>
      <c r="CY48" s="762"/>
      <c r="CZ48" s="762"/>
      <c r="DA48" s="763"/>
      <c r="DB48" s="761"/>
      <c r="DC48" s="762"/>
      <c r="DD48" s="762"/>
      <c r="DE48" s="762"/>
      <c r="DF48" s="763"/>
      <c r="DG48" s="761"/>
      <c r="DH48" s="762"/>
      <c r="DI48" s="762"/>
      <c r="DJ48" s="762"/>
      <c r="DK48" s="763"/>
      <c r="DL48" s="761"/>
      <c r="DM48" s="762"/>
      <c r="DN48" s="762"/>
      <c r="DO48" s="762"/>
      <c r="DP48" s="763"/>
      <c r="DQ48" s="761"/>
      <c r="DR48" s="762"/>
      <c r="DS48" s="762"/>
      <c r="DT48" s="762"/>
      <c r="DU48" s="763"/>
      <c r="DV48" s="758"/>
      <c r="DW48" s="759"/>
      <c r="DX48" s="759"/>
      <c r="DY48" s="759"/>
      <c r="DZ48" s="764"/>
      <c r="EA48" s="216"/>
    </row>
    <row r="49" spans="1:131" ht="26.25" customHeight="1" x14ac:dyDescent="0.2">
      <c r="A49" s="224">
        <v>22</v>
      </c>
      <c r="B49" s="765"/>
      <c r="C49" s="766"/>
      <c r="D49" s="766"/>
      <c r="E49" s="766"/>
      <c r="F49" s="766"/>
      <c r="G49" s="766"/>
      <c r="H49" s="766"/>
      <c r="I49" s="766"/>
      <c r="J49" s="766"/>
      <c r="K49" s="766"/>
      <c r="L49" s="766"/>
      <c r="M49" s="766"/>
      <c r="N49" s="766"/>
      <c r="O49" s="766"/>
      <c r="P49" s="767"/>
      <c r="Q49" s="768"/>
      <c r="R49" s="769"/>
      <c r="S49" s="769"/>
      <c r="T49" s="769"/>
      <c r="U49" s="769"/>
      <c r="V49" s="769"/>
      <c r="W49" s="769"/>
      <c r="X49" s="769"/>
      <c r="Y49" s="769"/>
      <c r="Z49" s="769"/>
      <c r="AA49" s="769"/>
      <c r="AB49" s="769"/>
      <c r="AC49" s="769"/>
      <c r="AD49" s="769"/>
      <c r="AE49" s="770"/>
      <c r="AF49" s="771"/>
      <c r="AG49" s="772"/>
      <c r="AH49" s="772"/>
      <c r="AI49" s="772"/>
      <c r="AJ49" s="773"/>
      <c r="AK49" s="819"/>
      <c r="AL49" s="815"/>
      <c r="AM49" s="815"/>
      <c r="AN49" s="815"/>
      <c r="AO49" s="815"/>
      <c r="AP49" s="815"/>
      <c r="AQ49" s="815"/>
      <c r="AR49" s="815"/>
      <c r="AS49" s="815"/>
      <c r="AT49" s="815"/>
      <c r="AU49" s="815"/>
      <c r="AV49" s="815"/>
      <c r="AW49" s="815"/>
      <c r="AX49" s="815"/>
      <c r="AY49" s="815"/>
      <c r="AZ49" s="816"/>
      <c r="BA49" s="816"/>
      <c r="BB49" s="816"/>
      <c r="BC49" s="816"/>
      <c r="BD49" s="816"/>
      <c r="BE49" s="817"/>
      <c r="BF49" s="817"/>
      <c r="BG49" s="817"/>
      <c r="BH49" s="817"/>
      <c r="BI49" s="818"/>
      <c r="BJ49" s="218"/>
      <c r="BK49" s="218"/>
      <c r="BL49" s="218"/>
      <c r="BM49" s="218"/>
      <c r="BN49" s="218"/>
      <c r="BO49" s="227"/>
      <c r="BP49" s="227"/>
      <c r="BQ49" s="224">
        <v>43</v>
      </c>
      <c r="BR49" s="225"/>
      <c r="BS49" s="758"/>
      <c r="BT49" s="759"/>
      <c r="BU49" s="759"/>
      <c r="BV49" s="759"/>
      <c r="BW49" s="759"/>
      <c r="BX49" s="759"/>
      <c r="BY49" s="759"/>
      <c r="BZ49" s="759"/>
      <c r="CA49" s="759"/>
      <c r="CB49" s="759"/>
      <c r="CC49" s="759"/>
      <c r="CD49" s="759"/>
      <c r="CE49" s="759"/>
      <c r="CF49" s="759"/>
      <c r="CG49" s="760"/>
      <c r="CH49" s="761"/>
      <c r="CI49" s="762"/>
      <c r="CJ49" s="762"/>
      <c r="CK49" s="762"/>
      <c r="CL49" s="763"/>
      <c r="CM49" s="761"/>
      <c r="CN49" s="762"/>
      <c r="CO49" s="762"/>
      <c r="CP49" s="762"/>
      <c r="CQ49" s="763"/>
      <c r="CR49" s="761"/>
      <c r="CS49" s="762"/>
      <c r="CT49" s="762"/>
      <c r="CU49" s="762"/>
      <c r="CV49" s="763"/>
      <c r="CW49" s="761"/>
      <c r="CX49" s="762"/>
      <c r="CY49" s="762"/>
      <c r="CZ49" s="762"/>
      <c r="DA49" s="763"/>
      <c r="DB49" s="761"/>
      <c r="DC49" s="762"/>
      <c r="DD49" s="762"/>
      <c r="DE49" s="762"/>
      <c r="DF49" s="763"/>
      <c r="DG49" s="761"/>
      <c r="DH49" s="762"/>
      <c r="DI49" s="762"/>
      <c r="DJ49" s="762"/>
      <c r="DK49" s="763"/>
      <c r="DL49" s="761"/>
      <c r="DM49" s="762"/>
      <c r="DN49" s="762"/>
      <c r="DO49" s="762"/>
      <c r="DP49" s="763"/>
      <c r="DQ49" s="761"/>
      <c r="DR49" s="762"/>
      <c r="DS49" s="762"/>
      <c r="DT49" s="762"/>
      <c r="DU49" s="763"/>
      <c r="DV49" s="758"/>
      <c r="DW49" s="759"/>
      <c r="DX49" s="759"/>
      <c r="DY49" s="759"/>
      <c r="DZ49" s="764"/>
      <c r="EA49" s="216"/>
    </row>
    <row r="50" spans="1:131" ht="26.25" customHeight="1" x14ac:dyDescent="0.2">
      <c r="A50" s="224">
        <v>23</v>
      </c>
      <c r="B50" s="765"/>
      <c r="C50" s="766"/>
      <c r="D50" s="766"/>
      <c r="E50" s="766"/>
      <c r="F50" s="766"/>
      <c r="G50" s="766"/>
      <c r="H50" s="766"/>
      <c r="I50" s="766"/>
      <c r="J50" s="766"/>
      <c r="K50" s="766"/>
      <c r="L50" s="766"/>
      <c r="M50" s="766"/>
      <c r="N50" s="766"/>
      <c r="O50" s="766"/>
      <c r="P50" s="767"/>
      <c r="Q50" s="820"/>
      <c r="R50" s="821"/>
      <c r="S50" s="821"/>
      <c r="T50" s="821"/>
      <c r="U50" s="821"/>
      <c r="V50" s="821"/>
      <c r="W50" s="821"/>
      <c r="X50" s="821"/>
      <c r="Y50" s="821"/>
      <c r="Z50" s="821"/>
      <c r="AA50" s="821"/>
      <c r="AB50" s="821"/>
      <c r="AC50" s="821"/>
      <c r="AD50" s="821"/>
      <c r="AE50" s="822"/>
      <c r="AF50" s="771"/>
      <c r="AG50" s="772"/>
      <c r="AH50" s="772"/>
      <c r="AI50" s="772"/>
      <c r="AJ50" s="773"/>
      <c r="AK50" s="824"/>
      <c r="AL50" s="821"/>
      <c r="AM50" s="821"/>
      <c r="AN50" s="821"/>
      <c r="AO50" s="821"/>
      <c r="AP50" s="821"/>
      <c r="AQ50" s="821"/>
      <c r="AR50" s="821"/>
      <c r="AS50" s="821"/>
      <c r="AT50" s="821"/>
      <c r="AU50" s="821"/>
      <c r="AV50" s="821"/>
      <c r="AW50" s="821"/>
      <c r="AX50" s="821"/>
      <c r="AY50" s="821"/>
      <c r="AZ50" s="823"/>
      <c r="BA50" s="823"/>
      <c r="BB50" s="823"/>
      <c r="BC50" s="823"/>
      <c r="BD50" s="823"/>
      <c r="BE50" s="817"/>
      <c r="BF50" s="817"/>
      <c r="BG50" s="817"/>
      <c r="BH50" s="817"/>
      <c r="BI50" s="818"/>
      <c r="BJ50" s="218"/>
      <c r="BK50" s="218"/>
      <c r="BL50" s="218"/>
      <c r="BM50" s="218"/>
      <c r="BN50" s="218"/>
      <c r="BO50" s="227"/>
      <c r="BP50" s="227"/>
      <c r="BQ50" s="224">
        <v>44</v>
      </c>
      <c r="BR50" s="225"/>
      <c r="BS50" s="758"/>
      <c r="BT50" s="759"/>
      <c r="BU50" s="759"/>
      <c r="BV50" s="759"/>
      <c r="BW50" s="759"/>
      <c r="BX50" s="759"/>
      <c r="BY50" s="759"/>
      <c r="BZ50" s="759"/>
      <c r="CA50" s="759"/>
      <c r="CB50" s="759"/>
      <c r="CC50" s="759"/>
      <c r="CD50" s="759"/>
      <c r="CE50" s="759"/>
      <c r="CF50" s="759"/>
      <c r="CG50" s="760"/>
      <c r="CH50" s="761"/>
      <c r="CI50" s="762"/>
      <c r="CJ50" s="762"/>
      <c r="CK50" s="762"/>
      <c r="CL50" s="763"/>
      <c r="CM50" s="761"/>
      <c r="CN50" s="762"/>
      <c r="CO50" s="762"/>
      <c r="CP50" s="762"/>
      <c r="CQ50" s="763"/>
      <c r="CR50" s="761"/>
      <c r="CS50" s="762"/>
      <c r="CT50" s="762"/>
      <c r="CU50" s="762"/>
      <c r="CV50" s="763"/>
      <c r="CW50" s="761"/>
      <c r="CX50" s="762"/>
      <c r="CY50" s="762"/>
      <c r="CZ50" s="762"/>
      <c r="DA50" s="763"/>
      <c r="DB50" s="761"/>
      <c r="DC50" s="762"/>
      <c r="DD50" s="762"/>
      <c r="DE50" s="762"/>
      <c r="DF50" s="763"/>
      <c r="DG50" s="761"/>
      <c r="DH50" s="762"/>
      <c r="DI50" s="762"/>
      <c r="DJ50" s="762"/>
      <c r="DK50" s="763"/>
      <c r="DL50" s="761"/>
      <c r="DM50" s="762"/>
      <c r="DN50" s="762"/>
      <c r="DO50" s="762"/>
      <c r="DP50" s="763"/>
      <c r="DQ50" s="761"/>
      <c r="DR50" s="762"/>
      <c r="DS50" s="762"/>
      <c r="DT50" s="762"/>
      <c r="DU50" s="763"/>
      <c r="DV50" s="758"/>
      <c r="DW50" s="759"/>
      <c r="DX50" s="759"/>
      <c r="DY50" s="759"/>
      <c r="DZ50" s="764"/>
      <c r="EA50" s="216"/>
    </row>
    <row r="51" spans="1:131" ht="26.25" customHeight="1" x14ac:dyDescent="0.2">
      <c r="A51" s="224">
        <v>24</v>
      </c>
      <c r="B51" s="765"/>
      <c r="C51" s="766"/>
      <c r="D51" s="766"/>
      <c r="E51" s="766"/>
      <c r="F51" s="766"/>
      <c r="G51" s="766"/>
      <c r="H51" s="766"/>
      <c r="I51" s="766"/>
      <c r="J51" s="766"/>
      <c r="K51" s="766"/>
      <c r="L51" s="766"/>
      <c r="M51" s="766"/>
      <c r="N51" s="766"/>
      <c r="O51" s="766"/>
      <c r="P51" s="767"/>
      <c r="Q51" s="820"/>
      <c r="R51" s="821"/>
      <c r="S51" s="821"/>
      <c r="T51" s="821"/>
      <c r="U51" s="821"/>
      <c r="V51" s="821"/>
      <c r="W51" s="821"/>
      <c r="X51" s="821"/>
      <c r="Y51" s="821"/>
      <c r="Z51" s="821"/>
      <c r="AA51" s="821"/>
      <c r="AB51" s="821"/>
      <c r="AC51" s="821"/>
      <c r="AD51" s="821"/>
      <c r="AE51" s="822"/>
      <c r="AF51" s="771"/>
      <c r="AG51" s="772"/>
      <c r="AH51" s="772"/>
      <c r="AI51" s="772"/>
      <c r="AJ51" s="773"/>
      <c r="AK51" s="824"/>
      <c r="AL51" s="821"/>
      <c r="AM51" s="821"/>
      <c r="AN51" s="821"/>
      <c r="AO51" s="821"/>
      <c r="AP51" s="821"/>
      <c r="AQ51" s="821"/>
      <c r="AR51" s="821"/>
      <c r="AS51" s="821"/>
      <c r="AT51" s="821"/>
      <c r="AU51" s="821"/>
      <c r="AV51" s="821"/>
      <c r="AW51" s="821"/>
      <c r="AX51" s="821"/>
      <c r="AY51" s="821"/>
      <c r="AZ51" s="823"/>
      <c r="BA51" s="823"/>
      <c r="BB51" s="823"/>
      <c r="BC51" s="823"/>
      <c r="BD51" s="823"/>
      <c r="BE51" s="817"/>
      <c r="BF51" s="817"/>
      <c r="BG51" s="817"/>
      <c r="BH51" s="817"/>
      <c r="BI51" s="818"/>
      <c r="BJ51" s="218"/>
      <c r="BK51" s="218"/>
      <c r="BL51" s="218"/>
      <c r="BM51" s="218"/>
      <c r="BN51" s="218"/>
      <c r="BO51" s="227"/>
      <c r="BP51" s="227"/>
      <c r="BQ51" s="224">
        <v>45</v>
      </c>
      <c r="BR51" s="225"/>
      <c r="BS51" s="758"/>
      <c r="BT51" s="759"/>
      <c r="BU51" s="759"/>
      <c r="BV51" s="759"/>
      <c r="BW51" s="759"/>
      <c r="BX51" s="759"/>
      <c r="BY51" s="759"/>
      <c r="BZ51" s="759"/>
      <c r="CA51" s="759"/>
      <c r="CB51" s="759"/>
      <c r="CC51" s="759"/>
      <c r="CD51" s="759"/>
      <c r="CE51" s="759"/>
      <c r="CF51" s="759"/>
      <c r="CG51" s="760"/>
      <c r="CH51" s="761"/>
      <c r="CI51" s="762"/>
      <c r="CJ51" s="762"/>
      <c r="CK51" s="762"/>
      <c r="CL51" s="763"/>
      <c r="CM51" s="761"/>
      <c r="CN51" s="762"/>
      <c r="CO51" s="762"/>
      <c r="CP51" s="762"/>
      <c r="CQ51" s="763"/>
      <c r="CR51" s="761"/>
      <c r="CS51" s="762"/>
      <c r="CT51" s="762"/>
      <c r="CU51" s="762"/>
      <c r="CV51" s="763"/>
      <c r="CW51" s="761"/>
      <c r="CX51" s="762"/>
      <c r="CY51" s="762"/>
      <c r="CZ51" s="762"/>
      <c r="DA51" s="763"/>
      <c r="DB51" s="761"/>
      <c r="DC51" s="762"/>
      <c r="DD51" s="762"/>
      <c r="DE51" s="762"/>
      <c r="DF51" s="763"/>
      <c r="DG51" s="761"/>
      <c r="DH51" s="762"/>
      <c r="DI51" s="762"/>
      <c r="DJ51" s="762"/>
      <c r="DK51" s="763"/>
      <c r="DL51" s="761"/>
      <c r="DM51" s="762"/>
      <c r="DN51" s="762"/>
      <c r="DO51" s="762"/>
      <c r="DP51" s="763"/>
      <c r="DQ51" s="761"/>
      <c r="DR51" s="762"/>
      <c r="DS51" s="762"/>
      <c r="DT51" s="762"/>
      <c r="DU51" s="763"/>
      <c r="DV51" s="758"/>
      <c r="DW51" s="759"/>
      <c r="DX51" s="759"/>
      <c r="DY51" s="759"/>
      <c r="DZ51" s="764"/>
      <c r="EA51" s="216"/>
    </row>
    <row r="52" spans="1:131" ht="26.25" customHeight="1" x14ac:dyDescent="0.2">
      <c r="A52" s="224">
        <v>25</v>
      </c>
      <c r="B52" s="765"/>
      <c r="C52" s="766"/>
      <c r="D52" s="766"/>
      <c r="E52" s="766"/>
      <c r="F52" s="766"/>
      <c r="G52" s="766"/>
      <c r="H52" s="766"/>
      <c r="I52" s="766"/>
      <c r="J52" s="766"/>
      <c r="K52" s="766"/>
      <c r="L52" s="766"/>
      <c r="M52" s="766"/>
      <c r="N52" s="766"/>
      <c r="O52" s="766"/>
      <c r="P52" s="767"/>
      <c r="Q52" s="820"/>
      <c r="R52" s="821"/>
      <c r="S52" s="821"/>
      <c r="T52" s="821"/>
      <c r="U52" s="821"/>
      <c r="V52" s="821"/>
      <c r="W52" s="821"/>
      <c r="X52" s="821"/>
      <c r="Y52" s="821"/>
      <c r="Z52" s="821"/>
      <c r="AA52" s="821"/>
      <c r="AB52" s="821"/>
      <c r="AC52" s="821"/>
      <c r="AD52" s="821"/>
      <c r="AE52" s="822"/>
      <c r="AF52" s="771"/>
      <c r="AG52" s="772"/>
      <c r="AH52" s="772"/>
      <c r="AI52" s="772"/>
      <c r="AJ52" s="773"/>
      <c r="AK52" s="824"/>
      <c r="AL52" s="821"/>
      <c r="AM52" s="821"/>
      <c r="AN52" s="821"/>
      <c r="AO52" s="821"/>
      <c r="AP52" s="821"/>
      <c r="AQ52" s="821"/>
      <c r="AR52" s="821"/>
      <c r="AS52" s="821"/>
      <c r="AT52" s="821"/>
      <c r="AU52" s="821"/>
      <c r="AV52" s="821"/>
      <c r="AW52" s="821"/>
      <c r="AX52" s="821"/>
      <c r="AY52" s="821"/>
      <c r="AZ52" s="823"/>
      <c r="BA52" s="823"/>
      <c r="BB52" s="823"/>
      <c r="BC52" s="823"/>
      <c r="BD52" s="823"/>
      <c r="BE52" s="817"/>
      <c r="BF52" s="817"/>
      <c r="BG52" s="817"/>
      <c r="BH52" s="817"/>
      <c r="BI52" s="818"/>
      <c r="BJ52" s="218"/>
      <c r="BK52" s="218"/>
      <c r="BL52" s="218"/>
      <c r="BM52" s="218"/>
      <c r="BN52" s="218"/>
      <c r="BO52" s="227"/>
      <c r="BP52" s="227"/>
      <c r="BQ52" s="224">
        <v>46</v>
      </c>
      <c r="BR52" s="225"/>
      <c r="BS52" s="758"/>
      <c r="BT52" s="759"/>
      <c r="BU52" s="759"/>
      <c r="BV52" s="759"/>
      <c r="BW52" s="759"/>
      <c r="BX52" s="759"/>
      <c r="BY52" s="759"/>
      <c r="BZ52" s="759"/>
      <c r="CA52" s="759"/>
      <c r="CB52" s="759"/>
      <c r="CC52" s="759"/>
      <c r="CD52" s="759"/>
      <c r="CE52" s="759"/>
      <c r="CF52" s="759"/>
      <c r="CG52" s="760"/>
      <c r="CH52" s="761"/>
      <c r="CI52" s="762"/>
      <c r="CJ52" s="762"/>
      <c r="CK52" s="762"/>
      <c r="CL52" s="763"/>
      <c r="CM52" s="761"/>
      <c r="CN52" s="762"/>
      <c r="CO52" s="762"/>
      <c r="CP52" s="762"/>
      <c r="CQ52" s="763"/>
      <c r="CR52" s="761"/>
      <c r="CS52" s="762"/>
      <c r="CT52" s="762"/>
      <c r="CU52" s="762"/>
      <c r="CV52" s="763"/>
      <c r="CW52" s="761"/>
      <c r="CX52" s="762"/>
      <c r="CY52" s="762"/>
      <c r="CZ52" s="762"/>
      <c r="DA52" s="763"/>
      <c r="DB52" s="761"/>
      <c r="DC52" s="762"/>
      <c r="DD52" s="762"/>
      <c r="DE52" s="762"/>
      <c r="DF52" s="763"/>
      <c r="DG52" s="761"/>
      <c r="DH52" s="762"/>
      <c r="DI52" s="762"/>
      <c r="DJ52" s="762"/>
      <c r="DK52" s="763"/>
      <c r="DL52" s="761"/>
      <c r="DM52" s="762"/>
      <c r="DN52" s="762"/>
      <c r="DO52" s="762"/>
      <c r="DP52" s="763"/>
      <c r="DQ52" s="761"/>
      <c r="DR52" s="762"/>
      <c r="DS52" s="762"/>
      <c r="DT52" s="762"/>
      <c r="DU52" s="763"/>
      <c r="DV52" s="758"/>
      <c r="DW52" s="759"/>
      <c r="DX52" s="759"/>
      <c r="DY52" s="759"/>
      <c r="DZ52" s="764"/>
      <c r="EA52" s="216"/>
    </row>
    <row r="53" spans="1:131" ht="26.25" customHeight="1" x14ac:dyDescent="0.2">
      <c r="A53" s="224">
        <v>26</v>
      </c>
      <c r="B53" s="765"/>
      <c r="C53" s="766"/>
      <c r="D53" s="766"/>
      <c r="E53" s="766"/>
      <c r="F53" s="766"/>
      <c r="G53" s="766"/>
      <c r="H53" s="766"/>
      <c r="I53" s="766"/>
      <c r="J53" s="766"/>
      <c r="K53" s="766"/>
      <c r="L53" s="766"/>
      <c r="M53" s="766"/>
      <c r="N53" s="766"/>
      <c r="O53" s="766"/>
      <c r="P53" s="767"/>
      <c r="Q53" s="820"/>
      <c r="R53" s="821"/>
      <c r="S53" s="821"/>
      <c r="T53" s="821"/>
      <c r="U53" s="821"/>
      <c r="V53" s="821"/>
      <c r="W53" s="821"/>
      <c r="X53" s="821"/>
      <c r="Y53" s="821"/>
      <c r="Z53" s="821"/>
      <c r="AA53" s="821"/>
      <c r="AB53" s="821"/>
      <c r="AC53" s="821"/>
      <c r="AD53" s="821"/>
      <c r="AE53" s="822"/>
      <c r="AF53" s="771"/>
      <c r="AG53" s="772"/>
      <c r="AH53" s="772"/>
      <c r="AI53" s="772"/>
      <c r="AJ53" s="773"/>
      <c r="AK53" s="824"/>
      <c r="AL53" s="821"/>
      <c r="AM53" s="821"/>
      <c r="AN53" s="821"/>
      <c r="AO53" s="821"/>
      <c r="AP53" s="821"/>
      <c r="AQ53" s="821"/>
      <c r="AR53" s="821"/>
      <c r="AS53" s="821"/>
      <c r="AT53" s="821"/>
      <c r="AU53" s="821"/>
      <c r="AV53" s="821"/>
      <c r="AW53" s="821"/>
      <c r="AX53" s="821"/>
      <c r="AY53" s="821"/>
      <c r="AZ53" s="823"/>
      <c r="BA53" s="823"/>
      <c r="BB53" s="823"/>
      <c r="BC53" s="823"/>
      <c r="BD53" s="823"/>
      <c r="BE53" s="817"/>
      <c r="BF53" s="817"/>
      <c r="BG53" s="817"/>
      <c r="BH53" s="817"/>
      <c r="BI53" s="818"/>
      <c r="BJ53" s="218"/>
      <c r="BK53" s="218"/>
      <c r="BL53" s="218"/>
      <c r="BM53" s="218"/>
      <c r="BN53" s="218"/>
      <c r="BO53" s="227"/>
      <c r="BP53" s="227"/>
      <c r="BQ53" s="224">
        <v>47</v>
      </c>
      <c r="BR53" s="225"/>
      <c r="BS53" s="758"/>
      <c r="BT53" s="759"/>
      <c r="BU53" s="759"/>
      <c r="BV53" s="759"/>
      <c r="BW53" s="759"/>
      <c r="BX53" s="759"/>
      <c r="BY53" s="759"/>
      <c r="BZ53" s="759"/>
      <c r="CA53" s="759"/>
      <c r="CB53" s="759"/>
      <c r="CC53" s="759"/>
      <c r="CD53" s="759"/>
      <c r="CE53" s="759"/>
      <c r="CF53" s="759"/>
      <c r="CG53" s="760"/>
      <c r="CH53" s="761"/>
      <c r="CI53" s="762"/>
      <c r="CJ53" s="762"/>
      <c r="CK53" s="762"/>
      <c r="CL53" s="763"/>
      <c r="CM53" s="761"/>
      <c r="CN53" s="762"/>
      <c r="CO53" s="762"/>
      <c r="CP53" s="762"/>
      <c r="CQ53" s="763"/>
      <c r="CR53" s="761"/>
      <c r="CS53" s="762"/>
      <c r="CT53" s="762"/>
      <c r="CU53" s="762"/>
      <c r="CV53" s="763"/>
      <c r="CW53" s="761"/>
      <c r="CX53" s="762"/>
      <c r="CY53" s="762"/>
      <c r="CZ53" s="762"/>
      <c r="DA53" s="763"/>
      <c r="DB53" s="761"/>
      <c r="DC53" s="762"/>
      <c r="DD53" s="762"/>
      <c r="DE53" s="762"/>
      <c r="DF53" s="763"/>
      <c r="DG53" s="761"/>
      <c r="DH53" s="762"/>
      <c r="DI53" s="762"/>
      <c r="DJ53" s="762"/>
      <c r="DK53" s="763"/>
      <c r="DL53" s="761"/>
      <c r="DM53" s="762"/>
      <c r="DN53" s="762"/>
      <c r="DO53" s="762"/>
      <c r="DP53" s="763"/>
      <c r="DQ53" s="761"/>
      <c r="DR53" s="762"/>
      <c r="DS53" s="762"/>
      <c r="DT53" s="762"/>
      <c r="DU53" s="763"/>
      <c r="DV53" s="758"/>
      <c r="DW53" s="759"/>
      <c r="DX53" s="759"/>
      <c r="DY53" s="759"/>
      <c r="DZ53" s="764"/>
      <c r="EA53" s="216"/>
    </row>
    <row r="54" spans="1:131" ht="26.25" customHeight="1" x14ac:dyDescent="0.2">
      <c r="A54" s="224">
        <v>27</v>
      </c>
      <c r="B54" s="765"/>
      <c r="C54" s="766"/>
      <c r="D54" s="766"/>
      <c r="E54" s="766"/>
      <c r="F54" s="766"/>
      <c r="G54" s="766"/>
      <c r="H54" s="766"/>
      <c r="I54" s="766"/>
      <c r="J54" s="766"/>
      <c r="K54" s="766"/>
      <c r="L54" s="766"/>
      <c r="M54" s="766"/>
      <c r="N54" s="766"/>
      <c r="O54" s="766"/>
      <c r="P54" s="767"/>
      <c r="Q54" s="820"/>
      <c r="R54" s="821"/>
      <c r="S54" s="821"/>
      <c r="T54" s="821"/>
      <c r="U54" s="821"/>
      <c r="V54" s="821"/>
      <c r="W54" s="821"/>
      <c r="X54" s="821"/>
      <c r="Y54" s="821"/>
      <c r="Z54" s="821"/>
      <c r="AA54" s="821"/>
      <c r="AB54" s="821"/>
      <c r="AC54" s="821"/>
      <c r="AD54" s="821"/>
      <c r="AE54" s="822"/>
      <c r="AF54" s="771"/>
      <c r="AG54" s="772"/>
      <c r="AH54" s="772"/>
      <c r="AI54" s="772"/>
      <c r="AJ54" s="773"/>
      <c r="AK54" s="824"/>
      <c r="AL54" s="821"/>
      <c r="AM54" s="821"/>
      <c r="AN54" s="821"/>
      <c r="AO54" s="821"/>
      <c r="AP54" s="821"/>
      <c r="AQ54" s="821"/>
      <c r="AR54" s="821"/>
      <c r="AS54" s="821"/>
      <c r="AT54" s="821"/>
      <c r="AU54" s="821"/>
      <c r="AV54" s="821"/>
      <c r="AW54" s="821"/>
      <c r="AX54" s="821"/>
      <c r="AY54" s="821"/>
      <c r="AZ54" s="823"/>
      <c r="BA54" s="823"/>
      <c r="BB54" s="823"/>
      <c r="BC54" s="823"/>
      <c r="BD54" s="823"/>
      <c r="BE54" s="817"/>
      <c r="BF54" s="817"/>
      <c r="BG54" s="817"/>
      <c r="BH54" s="817"/>
      <c r="BI54" s="818"/>
      <c r="BJ54" s="218"/>
      <c r="BK54" s="218"/>
      <c r="BL54" s="218"/>
      <c r="BM54" s="218"/>
      <c r="BN54" s="218"/>
      <c r="BO54" s="227"/>
      <c r="BP54" s="227"/>
      <c r="BQ54" s="224">
        <v>48</v>
      </c>
      <c r="BR54" s="225"/>
      <c r="BS54" s="758"/>
      <c r="BT54" s="759"/>
      <c r="BU54" s="759"/>
      <c r="BV54" s="759"/>
      <c r="BW54" s="759"/>
      <c r="BX54" s="759"/>
      <c r="BY54" s="759"/>
      <c r="BZ54" s="759"/>
      <c r="CA54" s="759"/>
      <c r="CB54" s="759"/>
      <c r="CC54" s="759"/>
      <c r="CD54" s="759"/>
      <c r="CE54" s="759"/>
      <c r="CF54" s="759"/>
      <c r="CG54" s="760"/>
      <c r="CH54" s="761"/>
      <c r="CI54" s="762"/>
      <c r="CJ54" s="762"/>
      <c r="CK54" s="762"/>
      <c r="CL54" s="763"/>
      <c r="CM54" s="761"/>
      <c r="CN54" s="762"/>
      <c r="CO54" s="762"/>
      <c r="CP54" s="762"/>
      <c r="CQ54" s="763"/>
      <c r="CR54" s="761"/>
      <c r="CS54" s="762"/>
      <c r="CT54" s="762"/>
      <c r="CU54" s="762"/>
      <c r="CV54" s="763"/>
      <c r="CW54" s="761"/>
      <c r="CX54" s="762"/>
      <c r="CY54" s="762"/>
      <c r="CZ54" s="762"/>
      <c r="DA54" s="763"/>
      <c r="DB54" s="761"/>
      <c r="DC54" s="762"/>
      <c r="DD54" s="762"/>
      <c r="DE54" s="762"/>
      <c r="DF54" s="763"/>
      <c r="DG54" s="761"/>
      <c r="DH54" s="762"/>
      <c r="DI54" s="762"/>
      <c r="DJ54" s="762"/>
      <c r="DK54" s="763"/>
      <c r="DL54" s="761"/>
      <c r="DM54" s="762"/>
      <c r="DN54" s="762"/>
      <c r="DO54" s="762"/>
      <c r="DP54" s="763"/>
      <c r="DQ54" s="761"/>
      <c r="DR54" s="762"/>
      <c r="DS54" s="762"/>
      <c r="DT54" s="762"/>
      <c r="DU54" s="763"/>
      <c r="DV54" s="758"/>
      <c r="DW54" s="759"/>
      <c r="DX54" s="759"/>
      <c r="DY54" s="759"/>
      <c r="DZ54" s="764"/>
      <c r="EA54" s="216"/>
    </row>
    <row r="55" spans="1:131" ht="26.25" customHeight="1" x14ac:dyDescent="0.2">
      <c r="A55" s="224">
        <v>28</v>
      </c>
      <c r="B55" s="765"/>
      <c r="C55" s="766"/>
      <c r="D55" s="766"/>
      <c r="E55" s="766"/>
      <c r="F55" s="766"/>
      <c r="G55" s="766"/>
      <c r="H55" s="766"/>
      <c r="I55" s="766"/>
      <c r="J55" s="766"/>
      <c r="K55" s="766"/>
      <c r="L55" s="766"/>
      <c r="M55" s="766"/>
      <c r="N55" s="766"/>
      <c r="O55" s="766"/>
      <c r="P55" s="767"/>
      <c r="Q55" s="820"/>
      <c r="R55" s="821"/>
      <c r="S55" s="821"/>
      <c r="T55" s="821"/>
      <c r="U55" s="821"/>
      <c r="V55" s="821"/>
      <c r="W55" s="821"/>
      <c r="X55" s="821"/>
      <c r="Y55" s="821"/>
      <c r="Z55" s="821"/>
      <c r="AA55" s="821"/>
      <c r="AB55" s="821"/>
      <c r="AC55" s="821"/>
      <c r="AD55" s="821"/>
      <c r="AE55" s="822"/>
      <c r="AF55" s="771"/>
      <c r="AG55" s="772"/>
      <c r="AH55" s="772"/>
      <c r="AI55" s="772"/>
      <c r="AJ55" s="773"/>
      <c r="AK55" s="824"/>
      <c r="AL55" s="821"/>
      <c r="AM55" s="821"/>
      <c r="AN55" s="821"/>
      <c r="AO55" s="821"/>
      <c r="AP55" s="821"/>
      <c r="AQ55" s="821"/>
      <c r="AR55" s="821"/>
      <c r="AS55" s="821"/>
      <c r="AT55" s="821"/>
      <c r="AU55" s="821"/>
      <c r="AV55" s="821"/>
      <c r="AW55" s="821"/>
      <c r="AX55" s="821"/>
      <c r="AY55" s="821"/>
      <c r="AZ55" s="823"/>
      <c r="BA55" s="823"/>
      <c r="BB55" s="823"/>
      <c r="BC55" s="823"/>
      <c r="BD55" s="823"/>
      <c r="BE55" s="817"/>
      <c r="BF55" s="817"/>
      <c r="BG55" s="817"/>
      <c r="BH55" s="817"/>
      <c r="BI55" s="818"/>
      <c r="BJ55" s="218"/>
      <c r="BK55" s="218"/>
      <c r="BL55" s="218"/>
      <c r="BM55" s="218"/>
      <c r="BN55" s="218"/>
      <c r="BO55" s="227"/>
      <c r="BP55" s="227"/>
      <c r="BQ55" s="224">
        <v>49</v>
      </c>
      <c r="BR55" s="225"/>
      <c r="BS55" s="758"/>
      <c r="BT55" s="759"/>
      <c r="BU55" s="759"/>
      <c r="BV55" s="759"/>
      <c r="BW55" s="759"/>
      <c r="BX55" s="759"/>
      <c r="BY55" s="759"/>
      <c r="BZ55" s="759"/>
      <c r="CA55" s="759"/>
      <c r="CB55" s="759"/>
      <c r="CC55" s="759"/>
      <c r="CD55" s="759"/>
      <c r="CE55" s="759"/>
      <c r="CF55" s="759"/>
      <c r="CG55" s="760"/>
      <c r="CH55" s="761"/>
      <c r="CI55" s="762"/>
      <c r="CJ55" s="762"/>
      <c r="CK55" s="762"/>
      <c r="CL55" s="763"/>
      <c r="CM55" s="761"/>
      <c r="CN55" s="762"/>
      <c r="CO55" s="762"/>
      <c r="CP55" s="762"/>
      <c r="CQ55" s="763"/>
      <c r="CR55" s="761"/>
      <c r="CS55" s="762"/>
      <c r="CT55" s="762"/>
      <c r="CU55" s="762"/>
      <c r="CV55" s="763"/>
      <c r="CW55" s="761"/>
      <c r="CX55" s="762"/>
      <c r="CY55" s="762"/>
      <c r="CZ55" s="762"/>
      <c r="DA55" s="763"/>
      <c r="DB55" s="761"/>
      <c r="DC55" s="762"/>
      <c r="DD55" s="762"/>
      <c r="DE55" s="762"/>
      <c r="DF55" s="763"/>
      <c r="DG55" s="761"/>
      <c r="DH55" s="762"/>
      <c r="DI55" s="762"/>
      <c r="DJ55" s="762"/>
      <c r="DK55" s="763"/>
      <c r="DL55" s="761"/>
      <c r="DM55" s="762"/>
      <c r="DN55" s="762"/>
      <c r="DO55" s="762"/>
      <c r="DP55" s="763"/>
      <c r="DQ55" s="761"/>
      <c r="DR55" s="762"/>
      <c r="DS55" s="762"/>
      <c r="DT55" s="762"/>
      <c r="DU55" s="763"/>
      <c r="DV55" s="758"/>
      <c r="DW55" s="759"/>
      <c r="DX55" s="759"/>
      <c r="DY55" s="759"/>
      <c r="DZ55" s="764"/>
      <c r="EA55" s="216"/>
    </row>
    <row r="56" spans="1:131" ht="26.25" customHeight="1" x14ac:dyDescent="0.2">
      <c r="A56" s="224">
        <v>29</v>
      </c>
      <c r="B56" s="765"/>
      <c r="C56" s="766"/>
      <c r="D56" s="766"/>
      <c r="E56" s="766"/>
      <c r="F56" s="766"/>
      <c r="G56" s="766"/>
      <c r="H56" s="766"/>
      <c r="I56" s="766"/>
      <c r="J56" s="766"/>
      <c r="K56" s="766"/>
      <c r="L56" s="766"/>
      <c r="M56" s="766"/>
      <c r="N56" s="766"/>
      <c r="O56" s="766"/>
      <c r="P56" s="767"/>
      <c r="Q56" s="820"/>
      <c r="R56" s="821"/>
      <c r="S56" s="821"/>
      <c r="T56" s="821"/>
      <c r="U56" s="821"/>
      <c r="V56" s="821"/>
      <c r="W56" s="821"/>
      <c r="X56" s="821"/>
      <c r="Y56" s="821"/>
      <c r="Z56" s="821"/>
      <c r="AA56" s="821"/>
      <c r="AB56" s="821"/>
      <c r="AC56" s="821"/>
      <c r="AD56" s="821"/>
      <c r="AE56" s="822"/>
      <c r="AF56" s="771"/>
      <c r="AG56" s="772"/>
      <c r="AH56" s="772"/>
      <c r="AI56" s="772"/>
      <c r="AJ56" s="773"/>
      <c r="AK56" s="824"/>
      <c r="AL56" s="821"/>
      <c r="AM56" s="821"/>
      <c r="AN56" s="821"/>
      <c r="AO56" s="821"/>
      <c r="AP56" s="821"/>
      <c r="AQ56" s="821"/>
      <c r="AR56" s="821"/>
      <c r="AS56" s="821"/>
      <c r="AT56" s="821"/>
      <c r="AU56" s="821"/>
      <c r="AV56" s="821"/>
      <c r="AW56" s="821"/>
      <c r="AX56" s="821"/>
      <c r="AY56" s="821"/>
      <c r="AZ56" s="823"/>
      <c r="BA56" s="823"/>
      <c r="BB56" s="823"/>
      <c r="BC56" s="823"/>
      <c r="BD56" s="823"/>
      <c r="BE56" s="817"/>
      <c r="BF56" s="817"/>
      <c r="BG56" s="817"/>
      <c r="BH56" s="817"/>
      <c r="BI56" s="818"/>
      <c r="BJ56" s="218"/>
      <c r="BK56" s="218"/>
      <c r="BL56" s="218"/>
      <c r="BM56" s="218"/>
      <c r="BN56" s="218"/>
      <c r="BO56" s="227"/>
      <c r="BP56" s="227"/>
      <c r="BQ56" s="224">
        <v>50</v>
      </c>
      <c r="BR56" s="225"/>
      <c r="BS56" s="758"/>
      <c r="BT56" s="759"/>
      <c r="BU56" s="759"/>
      <c r="BV56" s="759"/>
      <c r="BW56" s="759"/>
      <c r="BX56" s="759"/>
      <c r="BY56" s="759"/>
      <c r="BZ56" s="759"/>
      <c r="CA56" s="759"/>
      <c r="CB56" s="759"/>
      <c r="CC56" s="759"/>
      <c r="CD56" s="759"/>
      <c r="CE56" s="759"/>
      <c r="CF56" s="759"/>
      <c r="CG56" s="760"/>
      <c r="CH56" s="761"/>
      <c r="CI56" s="762"/>
      <c r="CJ56" s="762"/>
      <c r="CK56" s="762"/>
      <c r="CL56" s="763"/>
      <c r="CM56" s="761"/>
      <c r="CN56" s="762"/>
      <c r="CO56" s="762"/>
      <c r="CP56" s="762"/>
      <c r="CQ56" s="763"/>
      <c r="CR56" s="761"/>
      <c r="CS56" s="762"/>
      <c r="CT56" s="762"/>
      <c r="CU56" s="762"/>
      <c r="CV56" s="763"/>
      <c r="CW56" s="761"/>
      <c r="CX56" s="762"/>
      <c r="CY56" s="762"/>
      <c r="CZ56" s="762"/>
      <c r="DA56" s="763"/>
      <c r="DB56" s="761"/>
      <c r="DC56" s="762"/>
      <c r="DD56" s="762"/>
      <c r="DE56" s="762"/>
      <c r="DF56" s="763"/>
      <c r="DG56" s="761"/>
      <c r="DH56" s="762"/>
      <c r="DI56" s="762"/>
      <c r="DJ56" s="762"/>
      <c r="DK56" s="763"/>
      <c r="DL56" s="761"/>
      <c r="DM56" s="762"/>
      <c r="DN56" s="762"/>
      <c r="DO56" s="762"/>
      <c r="DP56" s="763"/>
      <c r="DQ56" s="761"/>
      <c r="DR56" s="762"/>
      <c r="DS56" s="762"/>
      <c r="DT56" s="762"/>
      <c r="DU56" s="763"/>
      <c r="DV56" s="758"/>
      <c r="DW56" s="759"/>
      <c r="DX56" s="759"/>
      <c r="DY56" s="759"/>
      <c r="DZ56" s="764"/>
      <c r="EA56" s="216"/>
    </row>
    <row r="57" spans="1:131" ht="26.25" customHeight="1" x14ac:dyDescent="0.2">
      <c r="A57" s="224">
        <v>30</v>
      </c>
      <c r="B57" s="765"/>
      <c r="C57" s="766"/>
      <c r="D57" s="766"/>
      <c r="E57" s="766"/>
      <c r="F57" s="766"/>
      <c r="G57" s="766"/>
      <c r="H57" s="766"/>
      <c r="I57" s="766"/>
      <c r="J57" s="766"/>
      <c r="K57" s="766"/>
      <c r="L57" s="766"/>
      <c r="M57" s="766"/>
      <c r="N57" s="766"/>
      <c r="O57" s="766"/>
      <c r="P57" s="767"/>
      <c r="Q57" s="820"/>
      <c r="R57" s="821"/>
      <c r="S57" s="821"/>
      <c r="T57" s="821"/>
      <c r="U57" s="821"/>
      <c r="V57" s="821"/>
      <c r="W57" s="821"/>
      <c r="X57" s="821"/>
      <c r="Y57" s="821"/>
      <c r="Z57" s="821"/>
      <c r="AA57" s="821"/>
      <c r="AB57" s="821"/>
      <c r="AC57" s="821"/>
      <c r="AD57" s="821"/>
      <c r="AE57" s="822"/>
      <c r="AF57" s="771"/>
      <c r="AG57" s="772"/>
      <c r="AH57" s="772"/>
      <c r="AI57" s="772"/>
      <c r="AJ57" s="773"/>
      <c r="AK57" s="824"/>
      <c r="AL57" s="821"/>
      <c r="AM57" s="821"/>
      <c r="AN57" s="821"/>
      <c r="AO57" s="821"/>
      <c r="AP57" s="821"/>
      <c r="AQ57" s="821"/>
      <c r="AR57" s="821"/>
      <c r="AS57" s="821"/>
      <c r="AT57" s="821"/>
      <c r="AU57" s="821"/>
      <c r="AV57" s="821"/>
      <c r="AW57" s="821"/>
      <c r="AX57" s="821"/>
      <c r="AY57" s="821"/>
      <c r="AZ57" s="823"/>
      <c r="BA57" s="823"/>
      <c r="BB57" s="823"/>
      <c r="BC57" s="823"/>
      <c r="BD57" s="823"/>
      <c r="BE57" s="817"/>
      <c r="BF57" s="817"/>
      <c r="BG57" s="817"/>
      <c r="BH57" s="817"/>
      <c r="BI57" s="818"/>
      <c r="BJ57" s="218"/>
      <c r="BK57" s="218"/>
      <c r="BL57" s="218"/>
      <c r="BM57" s="218"/>
      <c r="BN57" s="218"/>
      <c r="BO57" s="227"/>
      <c r="BP57" s="227"/>
      <c r="BQ57" s="224">
        <v>51</v>
      </c>
      <c r="BR57" s="225"/>
      <c r="BS57" s="758"/>
      <c r="BT57" s="759"/>
      <c r="BU57" s="759"/>
      <c r="BV57" s="759"/>
      <c r="BW57" s="759"/>
      <c r="BX57" s="759"/>
      <c r="BY57" s="759"/>
      <c r="BZ57" s="759"/>
      <c r="CA57" s="759"/>
      <c r="CB57" s="759"/>
      <c r="CC57" s="759"/>
      <c r="CD57" s="759"/>
      <c r="CE57" s="759"/>
      <c r="CF57" s="759"/>
      <c r="CG57" s="760"/>
      <c r="CH57" s="761"/>
      <c r="CI57" s="762"/>
      <c r="CJ57" s="762"/>
      <c r="CK57" s="762"/>
      <c r="CL57" s="763"/>
      <c r="CM57" s="761"/>
      <c r="CN57" s="762"/>
      <c r="CO57" s="762"/>
      <c r="CP57" s="762"/>
      <c r="CQ57" s="763"/>
      <c r="CR57" s="761"/>
      <c r="CS57" s="762"/>
      <c r="CT57" s="762"/>
      <c r="CU57" s="762"/>
      <c r="CV57" s="763"/>
      <c r="CW57" s="761"/>
      <c r="CX57" s="762"/>
      <c r="CY57" s="762"/>
      <c r="CZ57" s="762"/>
      <c r="DA57" s="763"/>
      <c r="DB57" s="761"/>
      <c r="DC57" s="762"/>
      <c r="DD57" s="762"/>
      <c r="DE57" s="762"/>
      <c r="DF57" s="763"/>
      <c r="DG57" s="761"/>
      <c r="DH57" s="762"/>
      <c r="DI57" s="762"/>
      <c r="DJ57" s="762"/>
      <c r="DK57" s="763"/>
      <c r="DL57" s="761"/>
      <c r="DM57" s="762"/>
      <c r="DN57" s="762"/>
      <c r="DO57" s="762"/>
      <c r="DP57" s="763"/>
      <c r="DQ57" s="761"/>
      <c r="DR57" s="762"/>
      <c r="DS57" s="762"/>
      <c r="DT57" s="762"/>
      <c r="DU57" s="763"/>
      <c r="DV57" s="758"/>
      <c r="DW57" s="759"/>
      <c r="DX57" s="759"/>
      <c r="DY57" s="759"/>
      <c r="DZ57" s="764"/>
      <c r="EA57" s="216"/>
    </row>
    <row r="58" spans="1:131" ht="26.25" customHeight="1" x14ac:dyDescent="0.2">
      <c r="A58" s="224">
        <v>31</v>
      </c>
      <c r="B58" s="765"/>
      <c r="C58" s="766"/>
      <c r="D58" s="766"/>
      <c r="E58" s="766"/>
      <c r="F58" s="766"/>
      <c r="G58" s="766"/>
      <c r="H58" s="766"/>
      <c r="I58" s="766"/>
      <c r="J58" s="766"/>
      <c r="K58" s="766"/>
      <c r="L58" s="766"/>
      <c r="M58" s="766"/>
      <c r="N58" s="766"/>
      <c r="O58" s="766"/>
      <c r="P58" s="767"/>
      <c r="Q58" s="820"/>
      <c r="R58" s="821"/>
      <c r="S58" s="821"/>
      <c r="T58" s="821"/>
      <c r="U58" s="821"/>
      <c r="V58" s="821"/>
      <c r="W58" s="821"/>
      <c r="X58" s="821"/>
      <c r="Y58" s="821"/>
      <c r="Z58" s="821"/>
      <c r="AA58" s="821"/>
      <c r="AB58" s="821"/>
      <c r="AC58" s="821"/>
      <c r="AD58" s="821"/>
      <c r="AE58" s="822"/>
      <c r="AF58" s="771"/>
      <c r="AG58" s="772"/>
      <c r="AH58" s="772"/>
      <c r="AI58" s="772"/>
      <c r="AJ58" s="773"/>
      <c r="AK58" s="824"/>
      <c r="AL58" s="821"/>
      <c r="AM58" s="821"/>
      <c r="AN58" s="821"/>
      <c r="AO58" s="821"/>
      <c r="AP58" s="821"/>
      <c r="AQ58" s="821"/>
      <c r="AR58" s="821"/>
      <c r="AS58" s="821"/>
      <c r="AT58" s="821"/>
      <c r="AU58" s="821"/>
      <c r="AV58" s="821"/>
      <c r="AW58" s="821"/>
      <c r="AX58" s="821"/>
      <c r="AY58" s="821"/>
      <c r="AZ58" s="823"/>
      <c r="BA58" s="823"/>
      <c r="BB58" s="823"/>
      <c r="BC58" s="823"/>
      <c r="BD58" s="823"/>
      <c r="BE58" s="817"/>
      <c r="BF58" s="817"/>
      <c r="BG58" s="817"/>
      <c r="BH58" s="817"/>
      <c r="BI58" s="818"/>
      <c r="BJ58" s="218"/>
      <c r="BK58" s="218"/>
      <c r="BL58" s="218"/>
      <c r="BM58" s="218"/>
      <c r="BN58" s="218"/>
      <c r="BO58" s="227"/>
      <c r="BP58" s="227"/>
      <c r="BQ58" s="224">
        <v>52</v>
      </c>
      <c r="BR58" s="225"/>
      <c r="BS58" s="758"/>
      <c r="BT58" s="759"/>
      <c r="BU58" s="759"/>
      <c r="BV58" s="759"/>
      <c r="BW58" s="759"/>
      <c r="BX58" s="759"/>
      <c r="BY58" s="759"/>
      <c r="BZ58" s="759"/>
      <c r="CA58" s="759"/>
      <c r="CB58" s="759"/>
      <c r="CC58" s="759"/>
      <c r="CD58" s="759"/>
      <c r="CE58" s="759"/>
      <c r="CF58" s="759"/>
      <c r="CG58" s="760"/>
      <c r="CH58" s="761"/>
      <c r="CI58" s="762"/>
      <c r="CJ58" s="762"/>
      <c r="CK58" s="762"/>
      <c r="CL58" s="763"/>
      <c r="CM58" s="761"/>
      <c r="CN58" s="762"/>
      <c r="CO58" s="762"/>
      <c r="CP58" s="762"/>
      <c r="CQ58" s="763"/>
      <c r="CR58" s="761"/>
      <c r="CS58" s="762"/>
      <c r="CT58" s="762"/>
      <c r="CU58" s="762"/>
      <c r="CV58" s="763"/>
      <c r="CW58" s="761"/>
      <c r="CX58" s="762"/>
      <c r="CY58" s="762"/>
      <c r="CZ58" s="762"/>
      <c r="DA58" s="763"/>
      <c r="DB58" s="761"/>
      <c r="DC58" s="762"/>
      <c r="DD58" s="762"/>
      <c r="DE58" s="762"/>
      <c r="DF58" s="763"/>
      <c r="DG58" s="761"/>
      <c r="DH58" s="762"/>
      <c r="DI58" s="762"/>
      <c r="DJ58" s="762"/>
      <c r="DK58" s="763"/>
      <c r="DL58" s="761"/>
      <c r="DM58" s="762"/>
      <c r="DN58" s="762"/>
      <c r="DO58" s="762"/>
      <c r="DP58" s="763"/>
      <c r="DQ58" s="761"/>
      <c r="DR58" s="762"/>
      <c r="DS58" s="762"/>
      <c r="DT58" s="762"/>
      <c r="DU58" s="763"/>
      <c r="DV58" s="758"/>
      <c r="DW58" s="759"/>
      <c r="DX58" s="759"/>
      <c r="DY58" s="759"/>
      <c r="DZ58" s="764"/>
      <c r="EA58" s="216"/>
    </row>
    <row r="59" spans="1:131" ht="26.25" customHeight="1" x14ac:dyDescent="0.2">
      <c r="A59" s="224">
        <v>32</v>
      </c>
      <c r="B59" s="765"/>
      <c r="C59" s="766"/>
      <c r="D59" s="766"/>
      <c r="E59" s="766"/>
      <c r="F59" s="766"/>
      <c r="G59" s="766"/>
      <c r="H59" s="766"/>
      <c r="I59" s="766"/>
      <c r="J59" s="766"/>
      <c r="K59" s="766"/>
      <c r="L59" s="766"/>
      <c r="M59" s="766"/>
      <c r="N59" s="766"/>
      <c r="O59" s="766"/>
      <c r="P59" s="767"/>
      <c r="Q59" s="820"/>
      <c r="R59" s="821"/>
      <c r="S59" s="821"/>
      <c r="T59" s="821"/>
      <c r="U59" s="821"/>
      <c r="V59" s="821"/>
      <c r="W59" s="821"/>
      <c r="X59" s="821"/>
      <c r="Y59" s="821"/>
      <c r="Z59" s="821"/>
      <c r="AA59" s="821"/>
      <c r="AB59" s="821"/>
      <c r="AC59" s="821"/>
      <c r="AD59" s="821"/>
      <c r="AE59" s="822"/>
      <c r="AF59" s="771"/>
      <c r="AG59" s="772"/>
      <c r="AH59" s="772"/>
      <c r="AI59" s="772"/>
      <c r="AJ59" s="773"/>
      <c r="AK59" s="824"/>
      <c r="AL59" s="821"/>
      <c r="AM59" s="821"/>
      <c r="AN59" s="821"/>
      <c r="AO59" s="821"/>
      <c r="AP59" s="821"/>
      <c r="AQ59" s="821"/>
      <c r="AR59" s="821"/>
      <c r="AS59" s="821"/>
      <c r="AT59" s="821"/>
      <c r="AU59" s="821"/>
      <c r="AV59" s="821"/>
      <c r="AW59" s="821"/>
      <c r="AX59" s="821"/>
      <c r="AY59" s="821"/>
      <c r="AZ59" s="823"/>
      <c r="BA59" s="823"/>
      <c r="BB59" s="823"/>
      <c r="BC59" s="823"/>
      <c r="BD59" s="823"/>
      <c r="BE59" s="817"/>
      <c r="BF59" s="817"/>
      <c r="BG59" s="817"/>
      <c r="BH59" s="817"/>
      <c r="BI59" s="818"/>
      <c r="BJ59" s="218"/>
      <c r="BK59" s="218"/>
      <c r="BL59" s="218"/>
      <c r="BM59" s="218"/>
      <c r="BN59" s="218"/>
      <c r="BO59" s="227"/>
      <c r="BP59" s="227"/>
      <c r="BQ59" s="224">
        <v>53</v>
      </c>
      <c r="BR59" s="225"/>
      <c r="BS59" s="758"/>
      <c r="BT59" s="759"/>
      <c r="BU59" s="759"/>
      <c r="BV59" s="759"/>
      <c r="BW59" s="759"/>
      <c r="BX59" s="759"/>
      <c r="BY59" s="759"/>
      <c r="BZ59" s="759"/>
      <c r="CA59" s="759"/>
      <c r="CB59" s="759"/>
      <c r="CC59" s="759"/>
      <c r="CD59" s="759"/>
      <c r="CE59" s="759"/>
      <c r="CF59" s="759"/>
      <c r="CG59" s="760"/>
      <c r="CH59" s="761"/>
      <c r="CI59" s="762"/>
      <c r="CJ59" s="762"/>
      <c r="CK59" s="762"/>
      <c r="CL59" s="763"/>
      <c r="CM59" s="761"/>
      <c r="CN59" s="762"/>
      <c r="CO59" s="762"/>
      <c r="CP59" s="762"/>
      <c r="CQ59" s="763"/>
      <c r="CR59" s="761"/>
      <c r="CS59" s="762"/>
      <c r="CT59" s="762"/>
      <c r="CU59" s="762"/>
      <c r="CV59" s="763"/>
      <c r="CW59" s="761"/>
      <c r="CX59" s="762"/>
      <c r="CY59" s="762"/>
      <c r="CZ59" s="762"/>
      <c r="DA59" s="763"/>
      <c r="DB59" s="761"/>
      <c r="DC59" s="762"/>
      <c r="DD59" s="762"/>
      <c r="DE59" s="762"/>
      <c r="DF59" s="763"/>
      <c r="DG59" s="761"/>
      <c r="DH59" s="762"/>
      <c r="DI59" s="762"/>
      <c r="DJ59" s="762"/>
      <c r="DK59" s="763"/>
      <c r="DL59" s="761"/>
      <c r="DM59" s="762"/>
      <c r="DN59" s="762"/>
      <c r="DO59" s="762"/>
      <c r="DP59" s="763"/>
      <c r="DQ59" s="761"/>
      <c r="DR59" s="762"/>
      <c r="DS59" s="762"/>
      <c r="DT59" s="762"/>
      <c r="DU59" s="763"/>
      <c r="DV59" s="758"/>
      <c r="DW59" s="759"/>
      <c r="DX59" s="759"/>
      <c r="DY59" s="759"/>
      <c r="DZ59" s="764"/>
      <c r="EA59" s="216"/>
    </row>
    <row r="60" spans="1:131" ht="26.25" customHeight="1" x14ac:dyDescent="0.2">
      <c r="A60" s="224">
        <v>33</v>
      </c>
      <c r="B60" s="765"/>
      <c r="C60" s="766"/>
      <c r="D60" s="766"/>
      <c r="E60" s="766"/>
      <c r="F60" s="766"/>
      <c r="G60" s="766"/>
      <c r="H60" s="766"/>
      <c r="I60" s="766"/>
      <c r="J60" s="766"/>
      <c r="K60" s="766"/>
      <c r="L60" s="766"/>
      <c r="M60" s="766"/>
      <c r="N60" s="766"/>
      <c r="O60" s="766"/>
      <c r="P60" s="767"/>
      <c r="Q60" s="820"/>
      <c r="R60" s="821"/>
      <c r="S60" s="821"/>
      <c r="T60" s="821"/>
      <c r="U60" s="821"/>
      <c r="V60" s="821"/>
      <c r="W60" s="821"/>
      <c r="X60" s="821"/>
      <c r="Y60" s="821"/>
      <c r="Z60" s="821"/>
      <c r="AA60" s="821"/>
      <c r="AB60" s="821"/>
      <c r="AC60" s="821"/>
      <c r="AD60" s="821"/>
      <c r="AE60" s="822"/>
      <c r="AF60" s="771"/>
      <c r="AG60" s="772"/>
      <c r="AH60" s="772"/>
      <c r="AI60" s="772"/>
      <c r="AJ60" s="773"/>
      <c r="AK60" s="824"/>
      <c r="AL60" s="821"/>
      <c r="AM60" s="821"/>
      <c r="AN60" s="821"/>
      <c r="AO60" s="821"/>
      <c r="AP60" s="821"/>
      <c r="AQ60" s="821"/>
      <c r="AR60" s="821"/>
      <c r="AS60" s="821"/>
      <c r="AT60" s="821"/>
      <c r="AU60" s="821"/>
      <c r="AV60" s="821"/>
      <c r="AW60" s="821"/>
      <c r="AX60" s="821"/>
      <c r="AY60" s="821"/>
      <c r="AZ60" s="823"/>
      <c r="BA60" s="823"/>
      <c r="BB60" s="823"/>
      <c r="BC60" s="823"/>
      <c r="BD60" s="823"/>
      <c r="BE60" s="817"/>
      <c r="BF60" s="817"/>
      <c r="BG60" s="817"/>
      <c r="BH60" s="817"/>
      <c r="BI60" s="818"/>
      <c r="BJ60" s="218"/>
      <c r="BK60" s="218"/>
      <c r="BL60" s="218"/>
      <c r="BM60" s="218"/>
      <c r="BN60" s="218"/>
      <c r="BO60" s="227"/>
      <c r="BP60" s="227"/>
      <c r="BQ60" s="224">
        <v>54</v>
      </c>
      <c r="BR60" s="225"/>
      <c r="BS60" s="758"/>
      <c r="BT60" s="759"/>
      <c r="BU60" s="759"/>
      <c r="BV60" s="759"/>
      <c r="BW60" s="759"/>
      <c r="BX60" s="759"/>
      <c r="BY60" s="759"/>
      <c r="BZ60" s="759"/>
      <c r="CA60" s="759"/>
      <c r="CB60" s="759"/>
      <c r="CC60" s="759"/>
      <c r="CD60" s="759"/>
      <c r="CE60" s="759"/>
      <c r="CF60" s="759"/>
      <c r="CG60" s="760"/>
      <c r="CH60" s="761"/>
      <c r="CI60" s="762"/>
      <c r="CJ60" s="762"/>
      <c r="CK60" s="762"/>
      <c r="CL60" s="763"/>
      <c r="CM60" s="761"/>
      <c r="CN60" s="762"/>
      <c r="CO60" s="762"/>
      <c r="CP60" s="762"/>
      <c r="CQ60" s="763"/>
      <c r="CR60" s="761"/>
      <c r="CS60" s="762"/>
      <c r="CT60" s="762"/>
      <c r="CU60" s="762"/>
      <c r="CV60" s="763"/>
      <c r="CW60" s="761"/>
      <c r="CX60" s="762"/>
      <c r="CY60" s="762"/>
      <c r="CZ60" s="762"/>
      <c r="DA60" s="763"/>
      <c r="DB60" s="761"/>
      <c r="DC60" s="762"/>
      <c r="DD60" s="762"/>
      <c r="DE60" s="762"/>
      <c r="DF60" s="763"/>
      <c r="DG60" s="761"/>
      <c r="DH60" s="762"/>
      <c r="DI60" s="762"/>
      <c r="DJ60" s="762"/>
      <c r="DK60" s="763"/>
      <c r="DL60" s="761"/>
      <c r="DM60" s="762"/>
      <c r="DN60" s="762"/>
      <c r="DO60" s="762"/>
      <c r="DP60" s="763"/>
      <c r="DQ60" s="761"/>
      <c r="DR60" s="762"/>
      <c r="DS60" s="762"/>
      <c r="DT60" s="762"/>
      <c r="DU60" s="763"/>
      <c r="DV60" s="758"/>
      <c r="DW60" s="759"/>
      <c r="DX60" s="759"/>
      <c r="DY60" s="759"/>
      <c r="DZ60" s="764"/>
      <c r="EA60" s="216"/>
    </row>
    <row r="61" spans="1:131" ht="26.25" customHeight="1" thickBot="1" x14ac:dyDescent="0.25">
      <c r="A61" s="224">
        <v>34</v>
      </c>
      <c r="B61" s="765"/>
      <c r="C61" s="766"/>
      <c r="D61" s="766"/>
      <c r="E61" s="766"/>
      <c r="F61" s="766"/>
      <c r="G61" s="766"/>
      <c r="H61" s="766"/>
      <c r="I61" s="766"/>
      <c r="J61" s="766"/>
      <c r="K61" s="766"/>
      <c r="L61" s="766"/>
      <c r="M61" s="766"/>
      <c r="N61" s="766"/>
      <c r="O61" s="766"/>
      <c r="P61" s="767"/>
      <c r="Q61" s="820"/>
      <c r="R61" s="821"/>
      <c r="S61" s="821"/>
      <c r="T61" s="821"/>
      <c r="U61" s="821"/>
      <c r="V61" s="821"/>
      <c r="W61" s="821"/>
      <c r="X61" s="821"/>
      <c r="Y61" s="821"/>
      <c r="Z61" s="821"/>
      <c r="AA61" s="821"/>
      <c r="AB61" s="821"/>
      <c r="AC61" s="821"/>
      <c r="AD61" s="821"/>
      <c r="AE61" s="822"/>
      <c r="AF61" s="771"/>
      <c r="AG61" s="772"/>
      <c r="AH61" s="772"/>
      <c r="AI61" s="772"/>
      <c r="AJ61" s="773"/>
      <c r="AK61" s="824"/>
      <c r="AL61" s="821"/>
      <c r="AM61" s="821"/>
      <c r="AN61" s="821"/>
      <c r="AO61" s="821"/>
      <c r="AP61" s="821"/>
      <c r="AQ61" s="821"/>
      <c r="AR61" s="821"/>
      <c r="AS61" s="821"/>
      <c r="AT61" s="821"/>
      <c r="AU61" s="821"/>
      <c r="AV61" s="821"/>
      <c r="AW61" s="821"/>
      <c r="AX61" s="821"/>
      <c r="AY61" s="821"/>
      <c r="AZ61" s="823"/>
      <c r="BA61" s="823"/>
      <c r="BB61" s="823"/>
      <c r="BC61" s="823"/>
      <c r="BD61" s="823"/>
      <c r="BE61" s="817"/>
      <c r="BF61" s="817"/>
      <c r="BG61" s="817"/>
      <c r="BH61" s="817"/>
      <c r="BI61" s="818"/>
      <c r="BJ61" s="218"/>
      <c r="BK61" s="218"/>
      <c r="BL61" s="218"/>
      <c r="BM61" s="218"/>
      <c r="BN61" s="218"/>
      <c r="BO61" s="227"/>
      <c r="BP61" s="227"/>
      <c r="BQ61" s="224">
        <v>55</v>
      </c>
      <c r="BR61" s="225"/>
      <c r="BS61" s="758"/>
      <c r="BT61" s="759"/>
      <c r="BU61" s="759"/>
      <c r="BV61" s="759"/>
      <c r="BW61" s="759"/>
      <c r="BX61" s="759"/>
      <c r="BY61" s="759"/>
      <c r="BZ61" s="759"/>
      <c r="CA61" s="759"/>
      <c r="CB61" s="759"/>
      <c r="CC61" s="759"/>
      <c r="CD61" s="759"/>
      <c r="CE61" s="759"/>
      <c r="CF61" s="759"/>
      <c r="CG61" s="760"/>
      <c r="CH61" s="761"/>
      <c r="CI61" s="762"/>
      <c r="CJ61" s="762"/>
      <c r="CK61" s="762"/>
      <c r="CL61" s="763"/>
      <c r="CM61" s="761"/>
      <c r="CN61" s="762"/>
      <c r="CO61" s="762"/>
      <c r="CP61" s="762"/>
      <c r="CQ61" s="763"/>
      <c r="CR61" s="761"/>
      <c r="CS61" s="762"/>
      <c r="CT61" s="762"/>
      <c r="CU61" s="762"/>
      <c r="CV61" s="763"/>
      <c r="CW61" s="761"/>
      <c r="CX61" s="762"/>
      <c r="CY61" s="762"/>
      <c r="CZ61" s="762"/>
      <c r="DA61" s="763"/>
      <c r="DB61" s="761"/>
      <c r="DC61" s="762"/>
      <c r="DD61" s="762"/>
      <c r="DE61" s="762"/>
      <c r="DF61" s="763"/>
      <c r="DG61" s="761"/>
      <c r="DH61" s="762"/>
      <c r="DI61" s="762"/>
      <c r="DJ61" s="762"/>
      <c r="DK61" s="763"/>
      <c r="DL61" s="761"/>
      <c r="DM61" s="762"/>
      <c r="DN61" s="762"/>
      <c r="DO61" s="762"/>
      <c r="DP61" s="763"/>
      <c r="DQ61" s="761"/>
      <c r="DR61" s="762"/>
      <c r="DS61" s="762"/>
      <c r="DT61" s="762"/>
      <c r="DU61" s="763"/>
      <c r="DV61" s="758"/>
      <c r="DW61" s="759"/>
      <c r="DX61" s="759"/>
      <c r="DY61" s="759"/>
      <c r="DZ61" s="764"/>
      <c r="EA61" s="216"/>
    </row>
    <row r="62" spans="1:131" ht="26.25" customHeight="1" x14ac:dyDescent="0.2">
      <c r="A62" s="224">
        <v>35</v>
      </c>
      <c r="B62" s="765"/>
      <c r="C62" s="766"/>
      <c r="D62" s="766"/>
      <c r="E62" s="766"/>
      <c r="F62" s="766"/>
      <c r="G62" s="766"/>
      <c r="H62" s="766"/>
      <c r="I62" s="766"/>
      <c r="J62" s="766"/>
      <c r="K62" s="766"/>
      <c r="L62" s="766"/>
      <c r="M62" s="766"/>
      <c r="N62" s="766"/>
      <c r="O62" s="766"/>
      <c r="P62" s="767"/>
      <c r="Q62" s="820"/>
      <c r="R62" s="821"/>
      <c r="S62" s="821"/>
      <c r="T62" s="821"/>
      <c r="U62" s="821"/>
      <c r="V62" s="821"/>
      <c r="W62" s="821"/>
      <c r="X62" s="821"/>
      <c r="Y62" s="821"/>
      <c r="Z62" s="821"/>
      <c r="AA62" s="821"/>
      <c r="AB62" s="821"/>
      <c r="AC62" s="821"/>
      <c r="AD62" s="821"/>
      <c r="AE62" s="822"/>
      <c r="AF62" s="771"/>
      <c r="AG62" s="772"/>
      <c r="AH62" s="772"/>
      <c r="AI62" s="772"/>
      <c r="AJ62" s="773"/>
      <c r="AK62" s="824"/>
      <c r="AL62" s="821"/>
      <c r="AM62" s="821"/>
      <c r="AN62" s="821"/>
      <c r="AO62" s="821"/>
      <c r="AP62" s="821"/>
      <c r="AQ62" s="821"/>
      <c r="AR62" s="821"/>
      <c r="AS62" s="821"/>
      <c r="AT62" s="821"/>
      <c r="AU62" s="821"/>
      <c r="AV62" s="821"/>
      <c r="AW62" s="821"/>
      <c r="AX62" s="821"/>
      <c r="AY62" s="821"/>
      <c r="AZ62" s="823"/>
      <c r="BA62" s="823"/>
      <c r="BB62" s="823"/>
      <c r="BC62" s="823"/>
      <c r="BD62" s="823"/>
      <c r="BE62" s="817"/>
      <c r="BF62" s="817"/>
      <c r="BG62" s="817"/>
      <c r="BH62" s="817"/>
      <c r="BI62" s="818"/>
      <c r="BJ62" s="832" t="s">
        <v>411</v>
      </c>
      <c r="BK62" s="791"/>
      <c r="BL62" s="791"/>
      <c r="BM62" s="791"/>
      <c r="BN62" s="792"/>
      <c r="BO62" s="227"/>
      <c r="BP62" s="227"/>
      <c r="BQ62" s="224">
        <v>56</v>
      </c>
      <c r="BR62" s="225"/>
      <c r="BS62" s="758"/>
      <c r="BT62" s="759"/>
      <c r="BU62" s="759"/>
      <c r="BV62" s="759"/>
      <c r="BW62" s="759"/>
      <c r="BX62" s="759"/>
      <c r="BY62" s="759"/>
      <c r="BZ62" s="759"/>
      <c r="CA62" s="759"/>
      <c r="CB62" s="759"/>
      <c r="CC62" s="759"/>
      <c r="CD62" s="759"/>
      <c r="CE62" s="759"/>
      <c r="CF62" s="759"/>
      <c r="CG62" s="760"/>
      <c r="CH62" s="761"/>
      <c r="CI62" s="762"/>
      <c r="CJ62" s="762"/>
      <c r="CK62" s="762"/>
      <c r="CL62" s="763"/>
      <c r="CM62" s="761"/>
      <c r="CN62" s="762"/>
      <c r="CO62" s="762"/>
      <c r="CP62" s="762"/>
      <c r="CQ62" s="763"/>
      <c r="CR62" s="761"/>
      <c r="CS62" s="762"/>
      <c r="CT62" s="762"/>
      <c r="CU62" s="762"/>
      <c r="CV62" s="763"/>
      <c r="CW62" s="761"/>
      <c r="CX62" s="762"/>
      <c r="CY62" s="762"/>
      <c r="CZ62" s="762"/>
      <c r="DA62" s="763"/>
      <c r="DB62" s="761"/>
      <c r="DC62" s="762"/>
      <c r="DD62" s="762"/>
      <c r="DE62" s="762"/>
      <c r="DF62" s="763"/>
      <c r="DG62" s="761"/>
      <c r="DH62" s="762"/>
      <c r="DI62" s="762"/>
      <c r="DJ62" s="762"/>
      <c r="DK62" s="763"/>
      <c r="DL62" s="761"/>
      <c r="DM62" s="762"/>
      <c r="DN62" s="762"/>
      <c r="DO62" s="762"/>
      <c r="DP62" s="763"/>
      <c r="DQ62" s="761"/>
      <c r="DR62" s="762"/>
      <c r="DS62" s="762"/>
      <c r="DT62" s="762"/>
      <c r="DU62" s="763"/>
      <c r="DV62" s="758"/>
      <c r="DW62" s="759"/>
      <c r="DX62" s="759"/>
      <c r="DY62" s="759"/>
      <c r="DZ62" s="764"/>
      <c r="EA62" s="216"/>
    </row>
    <row r="63" spans="1:131" ht="26.25" customHeight="1" thickBot="1" x14ac:dyDescent="0.25">
      <c r="A63" s="226" t="s">
        <v>389</v>
      </c>
      <c r="B63" s="774" t="s">
        <v>412</v>
      </c>
      <c r="C63" s="775"/>
      <c r="D63" s="775"/>
      <c r="E63" s="775"/>
      <c r="F63" s="775"/>
      <c r="G63" s="775"/>
      <c r="H63" s="775"/>
      <c r="I63" s="775"/>
      <c r="J63" s="775"/>
      <c r="K63" s="775"/>
      <c r="L63" s="775"/>
      <c r="M63" s="775"/>
      <c r="N63" s="775"/>
      <c r="O63" s="775"/>
      <c r="P63" s="776"/>
      <c r="Q63" s="825"/>
      <c r="R63" s="826"/>
      <c r="S63" s="826"/>
      <c r="T63" s="826"/>
      <c r="U63" s="826"/>
      <c r="V63" s="826"/>
      <c r="W63" s="826"/>
      <c r="X63" s="826"/>
      <c r="Y63" s="826"/>
      <c r="Z63" s="826"/>
      <c r="AA63" s="826"/>
      <c r="AB63" s="826"/>
      <c r="AC63" s="826"/>
      <c r="AD63" s="826"/>
      <c r="AE63" s="827"/>
      <c r="AF63" s="828">
        <v>6497</v>
      </c>
      <c r="AG63" s="829"/>
      <c r="AH63" s="829"/>
      <c r="AI63" s="829"/>
      <c r="AJ63" s="830"/>
      <c r="AK63" s="831"/>
      <c r="AL63" s="826"/>
      <c r="AM63" s="826"/>
      <c r="AN63" s="826"/>
      <c r="AO63" s="826"/>
      <c r="AP63" s="829">
        <v>22681</v>
      </c>
      <c r="AQ63" s="829"/>
      <c r="AR63" s="829"/>
      <c r="AS63" s="829"/>
      <c r="AT63" s="829"/>
      <c r="AU63" s="829">
        <v>5111</v>
      </c>
      <c r="AV63" s="829"/>
      <c r="AW63" s="829"/>
      <c r="AX63" s="829"/>
      <c r="AY63" s="829"/>
      <c r="AZ63" s="833"/>
      <c r="BA63" s="833"/>
      <c r="BB63" s="833"/>
      <c r="BC63" s="833"/>
      <c r="BD63" s="833"/>
      <c r="BE63" s="834"/>
      <c r="BF63" s="834"/>
      <c r="BG63" s="834"/>
      <c r="BH63" s="834"/>
      <c r="BI63" s="835"/>
      <c r="BJ63" s="836" t="s">
        <v>129</v>
      </c>
      <c r="BK63" s="837"/>
      <c r="BL63" s="837"/>
      <c r="BM63" s="837"/>
      <c r="BN63" s="838"/>
      <c r="BO63" s="227"/>
      <c r="BP63" s="227"/>
      <c r="BQ63" s="224">
        <v>57</v>
      </c>
      <c r="BR63" s="225"/>
      <c r="BS63" s="758"/>
      <c r="BT63" s="759"/>
      <c r="BU63" s="759"/>
      <c r="BV63" s="759"/>
      <c r="BW63" s="759"/>
      <c r="BX63" s="759"/>
      <c r="BY63" s="759"/>
      <c r="BZ63" s="759"/>
      <c r="CA63" s="759"/>
      <c r="CB63" s="759"/>
      <c r="CC63" s="759"/>
      <c r="CD63" s="759"/>
      <c r="CE63" s="759"/>
      <c r="CF63" s="759"/>
      <c r="CG63" s="760"/>
      <c r="CH63" s="761"/>
      <c r="CI63" s="762"/>
      <c r="CJ63" s="762"/>
      <c r="CK63" s="762"/>
      <c r="CL63" s="763"/>
      <c r="CM63" s="761"/>
      <c r="CN63" s="762"/>
      <c r="CO63" s="762"/>
      <c r="CP63" s="762"/>
      <c r="CQ63" s="763"/>
      <c r="CR63" s="761"/>
      <c r="CS63" s="762"/>
      <c r="CT63" s="762"/>
      <c r="CU63" s="762"/>
      <c r="CV63" s="763"/>
      <c r="CW63" s="761"/>
      <c r="CX63" s="762"/>
      <c r="CY63" s="762"/>
      <c r="CZ63" s="762"/>
      <c r="DA63" s="763"/>
      <c r="DB63" s="761"/>
      <c r="DC63" s="762"/>
      <c r="DD63" s="762"/>
      <c r="DE63" s="762"/>
      <c r="DF63" s="763"/>
      <c r="DG63" s="761"/>
      <c r="DH63" s="762"/>
      <c r="DI63" s="762"/>
      <c r="DJ63" s="762"/>
      <c r="DK63" s="763"/>
      <c r="DL63" s="761"/>
      <c r="DM63" s="762"/>
      <c r="DN63" s="762"/>
      <c r="DO63" s="762"/>
      <c r="DP63" s="763"/>
      <c r="DQ63" s="761"/>
      <c r="DR63" s="762"/>
      <c r="DS63" s="762"/>
      <c r="DT63" s="762"/>
      <c r="DU63" s="763"/>
      <c r="DV63" s="758"/>
      <c r="DW63" s="759"/>
      <c r="DX63" s="759"/>
      <c r="DY63" s="759"/>
      <c r="DZ63" s="764"/>
      <c r="EA63" s="216"/>
    </row>
    <row r="64" spans="1:131" ht="26.25" customHeight="1" x14ac:dyDescent="0.2">
      <c r="A64" s="227"/>
      <c r="B64" s="227"/>
      <c r="C64" s="227"/>
      <c r="D64" s="227"/>
      <c r="E64" s="227"/>
      <c r="F64" s="227"/>
      <c r="G64" s="227"/>
      <c r="H64" s="227"/>
      <c r="I64" s="227"/>
      <c r="J64" s="227"/>
      <c r="K64" s="227"/>
      <c r="L64" s="227"/>
      <c r="M64" s="227"/>
      <c r="N64" s="227"/>
      <c r="O64" s="227"/>
      <c r="P64" s="227"/>
      <c r="Q64" s="227"/>
      <c r="R64" s="227"/>
      <c r="S64" s="227"/>
      <c r="T64" s="227"/>
      <c r="U64" s="227"/>
      <c r="V64" s="227"/>
      <c r="W64" s="227"/>
      <c r="X64" s="227"/>
      <c r="Y64" s="227"/>
      <c r="Z64" s="227"/>
      <c r="AA64" s="227"/>
      <c r="AB64" s="227"/>
      <c r="AC64" s="227"/>
      <c r="AD64" s="227"/>
      <c r="AE64" s="227"/>
      <c r="AF64" s="227"/>
      <c r="AG64" s="227"/>
      <c r="AH64" s="227"/>
      <c r="AI64" s="227"/>
      <c r="AJ64" s="227"/>
      <c r="AK64" s="227"/>
      <c r="AL64" s="227"/>
      <c r="AM64" s="227"/>
      <c r="AN64" s="227"/>
      <c r="AO64" s="227"/>
      <c r="AP64" s="227"/>
      <c r="AQ64" s="227"/>
      <c r="AR64" s="227"/>
      <c r="AS64" s="227"/>
      <c r="AT64" s="227"/>
      <c r="AU64" s="227"/>
      <c r="AV64" s="227"/>
      <c r="AW64" s="227"/>
      <c r="AX64" s="227"/>
      <c r="AY64" s="227"/>
      <c r="AZ64" s="227"/>
      <c r="BA64" s="227"/>
      <c r="BB64" s="227"/>
      <c r="BC64" s="227"/>
      <c r="BD64" s="227"/>
      <c r="BE64" s="227"/>
      <c r="BF64" s="227"/>
      <c r="BG64" s="227"/>
      <c r="BH64" s="227"/>
      <c r="BI64" s="227"/>
      <c r="BJ64" s="227"/>
      <c r="BK64" s="227"/>
      <c r="BL64" s="227"/>
      <c r="BM64" s="227"/>
      <c r="BN64" s="227"/>
      <c r="BO64" s="227"/>
      <c r="BP64" s="227"/>
      <c r="BQ64" s="224">
        <v>58</v>
      </c>
      <c r="BR64" s="225"/>
      <c r="BS64" s="758"/>
      <c r="BT64" s="759"/>
      <c r="BU64" s="759"/>
      <c r="BV64" s="759"/>
      <c r="BW64" s="759"/>
      <c r="BX64" s="759"/>
      <c r="BY64" s="759"/>
      <c r="BZ64" s="759"/>
      <c r="CA64" s="759"/>
      <c r="CB64" s="759"/>
      <c r="CC64" s="759"/>
      <c r="CD64" s="759"/>
      <c r="CE64" s="759"/>
      <c r="CF64" s="759"/>
      <c r="CG64" s="760"/>
      <c r="CH64" s="761"/>
      <c r="CI64" s="762"/>
      <c r="CJ64" s="762"/>
      <c r="CK64" s="762"/>
      <c r="CL64" s="763"/>
      <c r="CM64" s="761"/>
      <c r="CN64" s="762"/>
      <c r="CO64" s="762"/>
      <c r="CP64" s="762"/>
      <c r="CQ64" s="763"/>
      <c r="CR64" s="761"/>
      <c r="CS64" s="762"/>
      <c r="CT64" s="762"/>
      <c r="CU64" s="762"/>
      <c r="CV64" s="763"/>
      <c r="CW64" s="761"/>
      <c r="CX64" s="762"/>
      <c r="CY64" s="762"/>
      <c r="CZ64" s="762"/>
      <c r="DA64" s="763"/>
      <c r="DB64" s="761"/>
      <c r="DC64" s="762"/>
      <c r="DD64" s="762"/>
      <c r="DE64" s="762"/>
      <c r="DF64" s="763"/>
      <c r="DG64" s="761"/>
      <c r="DH64" s="762"/>
      <c r="DI64" s="762"/>
      <c r="DJ64" s="762"/>
      <c r="DK64" s="763"/>
      <c r="DL64" s="761"/>
      <c r="DM64" s="762"/>
      <c r="DN64" s="762"/>
      <c r="DO64" s="762"/>
      <c r="DP64" s="763"/>
      <c r="DQ64" s="761"/>
      <c r="DR64" s="762"/>
      <c r="DS64" s="762"/>
      <c r="DT64" s="762"/>
      <c r="DU64" s="763"/>
      <c r="DV64" s="758"/>
      <c r="DW64" s="759"/>
      <c r="DX64" s="759"/>
      <c r="DY64" s="759"/>
      <c r="DZ64" s="764"/>
      <c r="EA64" s="216"/>
    </row>
    <row r="65" spans="1:131" ht="26.25" customHeight="1" thickBot="1" x14ac:dyDescent="0.25">
      <c r="A65" s="218" t="s">
        <v>413</v>
      </c>
      <c r="B65" s="218"/>
      <c r="C65" s="218"/>
      <c r="D65" s="218"/>
      <c r="E65" s="218"/>
      <c r="F65" s="218"/>
      <c r="G65" s="218"/>
      <c r="H65" s="218"/>
      <c r="I65" s="218"/>
      <c r="J65" s="218"/>
      <c r="K65" s="218"/>
      <c r="L65" s="218"/>
      <c r="M65" s="218"/>
      <c r="N65" s="218"/>
      <c r="O65" s="218"/>
      <c r="P65" s="218"/>
      <c r="Q65" s="218"/>
      <c r="R65" s="218"/>
      <c r="S65" s="218"/>
      <c r="T65" s="218"/>
      <c r="U65" s="218"/>
      <c r="V65" s="218"/>
      <c r="W65" s="218"/>
      <c r="X65" s="218"/>
      <c r="Y65" s="218"/>
      <c r="Z65" s="218"/>
      <c r="AA65" s="218"/>
      <c r="AB65" s="218"/>
      <c r="AC65" s="218"/>
      <c r="AD65" s="218"/>
      <c r="AE65" s="218"/>
      <c r="AF65" s="218"/>
      <c r="AG65" s="218"/>
      <c r="AH65" s="218"/>
      <c r="AI65" s="218"/>
      <c r="AJ65" s="218"/>
      <c r="AK65" s="218"/>
      <c r="AL65" s="218"/>
      <c r="AM65" s="218"/>
      <c r="AN65" s="218"/>
      <c r="AO65" s="218"/>
      <c r="AP65" s="218"/>
      <c r="AQ65" s="218"/>
      <c r="AR65" s="218"/>
      <c r="AS65" s="218"/>
      <c r="AT65" s="218"/>
      <c r="AU65" s="218"/>
      <c r="AV65" s="218"/>
      <c r="AW65" s="218"/>
      <c r="AX65" s="218"/>
      <c r="AY65" s="218"/>
      <c r="AZ65" s="218"/>
      <c r="BA65" s="218"/>
      <c r="BB65" s="218"/>
      <c r="BC65" s="218"/>
      <c r="BD65" s="218"/>
      <c r="BE65" s="227"/>
      <c r="BF65" s="227"/>
      <c r="BG65" s="227"/>
      <c r="BH65" s="227"/>
      <c r="BI65" s="227"/>
      <c r="BJ65" s="227"/>
      <c r="BK65" s="227"/>
      <c r="BL65" s="227"/>
      <c r="BM65" s="227"/>
      <c r="BN65" s="227"/>
      <c r="BO65" s="227"/>
      <c r="BP65" s="227"/>
      <c r="BQ65" s="224">
        <v>59</v>
      </c>
      <c r="BR65" s="225"/>
      <c r="BS65" s="758"/>
      <c r="BT65" s="759"/>
      <c r="BU65" s="759"/>
      <c r="BV65" s="759"/>
      <c r="BW65" s="759"/>
      <c r="BX65" s="759"/>
      <c r="BY65" s="759"/>
      <c r="BZ65" s="759"/>
      <c r="CA65" s="759"/>
      <c r="CB65" s="759"/>
      <c r="CC65" s="759"/>
      <c r="CD65" s="759"/>
      <c r="CE65" s="759"/>
      <c r="CF65" s="759"/>
      <c r="CG65" s="760"/>
      <c r="CH65" s="761"/>
      <c r="CI65" s="762"/>
      <c r="CJ65" s="762"/>
      <c r="CK65" s="762"/>
      <c r="CL65" s="763"/>
      <c r="CM65" s="761"/>
      <c r="CN65" s="762"/>
      <c r="CO65" s="762"/>
      <c r="CP65" s="762"/>
      <c r="CQ65" s="763"/>
      <c r="CR65" s="761"/>
      <c r="CS65" s="762"/>
      <c r="CT65" s="762"/>
      <c r="CU65" s="762"/>
      <c r="CV65" s="763"/>
      <c r="CW65" s="761"/>
      <c r="CX65" s="762"/>
      <c r="CY65" s="762"/>
      <c r="CZ65" s="762"/>
      <c r="DA65" s="763"/>
      <c r="DB65" s="761"/>
      <c r="DC65" s="762"/>
      <c r="DD65" s="762"/>
      <c r="DE65" s="762"/>
      <c r="DF65" s="763"/>
      <c r="DG65" s="761"/>
      <c r="DH65" s="762"/>
      <c r="DI65" s="762"/>
      <c r="DJ65" s="762"/>
      <c r="DK65" s="763"/>
      <c r="DL65" s="761"/>
      <c r="DM65" s="762"/>
      <c r="DN65" s="762"/>
      <c r="DO65" s="762"/>
      <c r="DP65" s="763"/>
      <c r="DQ65" s="761"/>
      <c r="DR65" s="762"/>
      <c r="DS65" s="762"/>
      <c r="DT65" s="762"/>
      <c r="DU65" s="763"/>
      <c r="DV65" s="758"/>
      <c r="DW65" s="759"/>
      <c r="DX65" s="759"/>
      <c r="DY65" s="759"/>
      <c r="DZ65" s="764"/>
      <c r="EA65" s="216"/>
    </row>
    <row r="66" spans="1:131" ht="26.25" customHeight="1" x14ac:dyDescent="0.2">
      <c r="A66" s="712" t="s">
        <v>414</v>
      </c>
      <c r="B66" s="713"/>
      <c r="C66" s="713"/>
      <c r="D66" s="713"/>
      <c r="E66" s="713"/>
      <c r="F66" s="713"/>
      <c r="G66" s="713"/>
      <c r="H66" s="713"/>
      <c r="I66" s="713"/>
      <c r="J66" s="713"/>
      <c r="K66" s="713"/>
      <c r="L66" s="713"/>
      <c r="M66" s="713"/>
      <c r="N66" s="713"/>
      <c r="O66" s="713"/>
      <c r="P66" s="714"/>
      <c r="Q66" s="718" t="s">
        <v>394</v>
      </c>
      <c r="R66" s="719"/>
      <c r="S66" s="719"/>
      <c r="T66" s="719"/>
      <c r="U66" s="720"/>
      <c r="V66" s="718" t="s">
        <v>415</v>
      </c>
      <c r="W66" s="719"/>
      <c r="X66" s="719"/>
      <c r="Y66" s="719"/>
      <c r="Z66" s="720"/>
      <c r="AA66" s="718" t="s">
        <v>416</v>
      </c>
      <c r="AB66" s="719"/>
      <c r="AC66" s="719"/>
      <c r="AD66" s="719"/>
      <c r="AE66" s="720"/>
      <c r="AF66" s="839" t="s">
        <v>417</v>
      </c>
      <c r="AG66" s="800"/>
      <c r="AH66" s="800"/>
      <c r="AI66" s="800"/>
      <c r="AJ66" s="840"/>
      <c r="AK66" s="718" t="s">
        <v>418</v>
      </c>
      <c r="AL66" s="713"/>
      <c r="AM66" s="713"/>
      <c r="AN66" s="713"/>
      <c r="AO66" s="714"/>
      <c r="AP66" s="718" t="s">
        <v>419</v>
      </c>
      <c r="AQ66" s="719"/>
      <c r="AR66" s="719"/>
      <c r="AS66" s="719"/>
      <c r="AT66" s="720"/>
      <c r="AU66" s="718" t="s">
        <v>420</v>
      </c>
      <c r="AV66" s="719"/>
      <c r="AW66" s="719"/>
      <c r="AX66" s="719"/>
      <c r="AY66" s="720"/>
      <c r="AZ66" s="718" t="s">
        <v>377</v>
      </c>
      <c r="BA66" s="719"/>
      <c r="BB66" s="719"/>
      <c r="BC66" s="719"/>
      <c r="BD66" s="725"/>
      <c r="BE66" s="227"/>
      <c r="BF66" s="227"/>
      <c r="BG66" s="227"/>
      <c r="BH66" s="227"/>
      <c r="BI66" s="227"/>
      <c r="BJ66" s="227"/>
      <c r="BK66" s="227"/>
      <c r="BL66" s="227"/>
      <c r="BM66" s="227"/>
      <c r="BN66" s="227"/>
      <c r="BO66" s="227"/>
      <c r="BP66" s="227"/>
      <c r="BQ66" s="224">
        <v>60</v>
      </c>
      <c r="BR66" s="229"/>
      <c r="BS66" s="844"/>
      <c r="BT66" s="845"/>
      <c r="BU66" s="845"/>
      <c r="BV66" s="845"/>
      <c r="BW66" s="845"/>
      <c r="BX66" s="845"/>
      <c r="BY66" s="845"/>
      <c r="BZ66" s="845"/>
      <c r="CA66" s="845"/>
      <c r="CB66" s="845"/>
      <c r="CC66" s="845"/>
      <c r="CD66" s="845"/>
      <c r="CE66" s="845"/>
      <c r="CF66" s="845"/>
      <c r="CG66" s="850"/>
      <c r="CH66" s="847"/>
      <c r="CI66" s="848"/>
      <c r="CJ66" s="848"/>
      <c r="CK66" s="848"/>
      <c r="CL66" s="849"/>
      <c r="CM66" s="847"/>
      <c r="CN66" s="848"/>
      <c r="CO66" s="848"/>
      <c r="CP66" s="848"/>
      <c r="CQ66" s="849"/>
      <c r="CR66" s="847"/>
      <c r="CS66" s="848"/>
      <c r="CT66" s="848"/>
      <c r="CU66" s="848"/>
      <c r="CV66" s="849"/>
      <c r="CW66" s="847"/>
      <c r="CX66" s="848"/>
      <c r="CY66" s="848"/>
      <c r="CZ66" s="848"/>
      <c r="DA66" s="849"/>
      <c r="DB66" s="847"/>
      <c r="DC66" s="848"/>
      <c r="DD66" s="848"/>
      <c r="DE66" s="848"/>
      <c r="DF66" s="849"/>
      <c r="DG66" s="847"/>
      <c r="DH66" s="848"/>
      <c r="DI66" s="848"/>
      <c r="DJ66" s="848"/>
      <c r="DK66" s="849"/>
      <c r="DL66" s="847"/>
      <c r="DM66" s="848"/>
      <c r="DN66" s="848"/>
      <c r="DO66" s="848"/>
      <c r="DP66" s="849"/>
      <c r="DQ66" s="847"/>
      <c r="DR66" s="848"/>
      <c r="DS66" s="848"/>
      <c r="DT66" s="848"/>
      <c r="DU66" s="849"/>
      <c r="DV66" s="844"/>
      <c r="DW66" s="845"/>
      <c r="DX66" s="845"/>
      <c r="DY66" s="845"/>
      <c r="DZ66" s="846"/>
      <c r="EA66" s="216"/>
    </row>
    <row r="67" spans="1:131" ht="26.25" customHeight="1" thickBot="1" x14ac:dyDescent="0.25">
      <c r="A67" s="715"/>
      <c r="B67" s="716"/>
      <c r="C67" s="716"/>
      <c r="D67" s="716"/>
      <c r="E67" s="716"/>
      <c r="F67" s="716"/>
      <c r="G67" s="716"/>
      <c r="H67" s="716"/>
      <c r="I67" s="716"/>
      <c r="J67" s="716"/>
      <c r="K67" s="716"/>
      <c r="L67" s="716"/>
      <c r="M67" s="716"/>
      <c r="N67" s="716"/>
      <c r="O67" s="716"/>
      <c r="P67" s="717"/>
      <c r="Q67" s="721"/>
      <c r="R67" s="722"/>
      <c r="S67" s="722"/>
      <c r="T67" s="722"/>
      <c r="U67" s="723"/>
      <c r="V67" s="721"/>
      <c r="W67" s="722"/>
      <c r="X67" s="722"/>
      <c r="Y67" s="722"/>
      <c r="Z67" s="723"/>
      <c r="AA67" s="721"/>
      <c r="AB67" s="722"/>
      <c r="AC67" s="722"/>
      <c r="AD67" s="722"/>
      <c r="AE67" s="723"/>
      <c r="AF67" s="841"/>
      <c r="AG67" s="803"/>
      <c r="AH67" s="803"/>
      <c r="AI67" s="803"/>
      <c r="AJ67" s="842"/>
      <c r="AK67" s="843"/>
      <c r="AL67" s="716"/>
      <c r="AM67" s="716"/>
      <c r="AN67" s="716"/>
      <c r="AO67" s="717"/>
      <c r="AP67" s="721"/>
      <c r="AQ67" s="722"/>
      <c r="AR67" s="722"/>
      <c r="AS67" s="722"/>
      <c r="AT67" s="723"/>
      <c r="AU67" s="721"/>
      <c r="AV67" s="722"/>
      <c r="AW67" s="722"/>
      <c r="AX67" s="722"/>
      <c r="AY67" s="723"/>
      <c r="AZ67" s="721"/>
      <c r="BA67" s="722"/>
      <c r="BB67" s="722"/>
      <c r="BC67" s="722"/>
      <c r="BD67" s="727"/>
      <c r="BE67" s="227"/>
      <c r="BF67" s="227"/>
      <c r="BG67" s="227"/>
      <c r="BH67" s="227"/>
      <c r="BI67" s="227"/>
      <c r="BJ67" s="227"/>
      <c r="BK67" s="227"/>
      <c r="BL67" s="227"/>
      <c r="BM67" s="227"/>
      <c r="BN67" s="227"/>
      <c r="BO67" s="227"/>
      <c r="BP67" s="227"/>
      <c r="BQ67" s="224">
        <v>61</v>
      </c>
      <c r="BR67" s="229"/>
      <c r="BS67" s="844"/>
      <c r="BT67" s="845"/>
      <c r="BU67" s="845"/>
      <c r="BV67" s="845"/>
      <c r="BW67" s="845"/>
      <c r="BX67" s="845"/>
      <c r="BY67" s="845"/>
      <c r="BZ67" s="845"/>
      <c r="CA67" s="845"/>
      <c r="CB67" s="845"/>
      <c r="CC67" s="845"/>
      <c r="CD67" s="845"/>
      <c r="CE67" s="845"/>
      <c r="CF67" s="845"/>
      <c r="CG67" s="850"/>
      <c r="CH67" s="847"/>
      <c r="CI67" s="848"/>
      <c r="CJ67" s="848"/>
      <c r="CK67" s="848"/>
      <c r="CL67" s="849"/>
      <c r="CM67" s="847"/>
      <c r="CN67" s="848"/>
      <c r="CO67" s="848"/>
      <c r="CP67" s="848"/>
      <c r="CQ67" s="849"/>
      <c r="CR67" s="847"/>
      <c r="CS67" s="848"/>
      <c r="CT67" s="848"/>
      <c r="CU67" s="848"/>
      <c r="CV67" s="849"/>
      <c r="CW67" s="847"/>
      <c r="CX67" s="848"/>
      <c r="CY67" s="848"/>
      <c r="CZ67" s="848"/>
      <c r="DA67" s="849"/>
      <c r="DB67" s="847"/>
      <c r="DC67" s="848"/>
      <c r="DD67" s="848"/>
      <c r="DE67" s="848"/>
      <c r="DF67" s="849"/>
      <c r="DG67" s="847"/>
      <c r="DH67" s="848"/>
      <c r="DI67" s="848"/>
      <c r="DJ67" s="848"/>
      <c r="DK67" s="849"/>
      <c r="DL67" s="847"/>
      <c r="DM67" s="848"/>
      <c r="DN67" s="848"/>
      <c r="DO67" s="848"/>
      <c r="DP67" s="849"/>
      <c r="DQ67" s="847"/>
      <c r="DR67" s="848"/>
      <c r="DS67" s="848"/>
      <c r="DT67" s="848"/>
      <c r="DU67" s="849"/>
      <c r="DV67" s="844"/>
      <c r="DW67" s="845"/>
      <c r="DX67" s="845"/>
      <c r="DY67" s="845"/>
      <c r="DZ67" s="846"/>
      <c r="EA67" s="216"/>
    </row>
    <row r="68" spans="1:131" ht="26.25" customHeight="1" thickTop="1" x14ac:dyDescent="0.2">
      <c r="A68" s="222">
        <v>1</v>
      </c>
      <c r="B68" s="854" t="s">
        <v>589</v>
      </c>
      <c r="C68" s="855"/>
      <c r="D68" s="855"/>
      <c r="E68" s="855"/>
      <c r="F68" s="855"/>
      <c r="G68" s="855"/>
      <c r="H68" s="855"/>
      <c r="I68" s="855"/>
      <c r="J68" s="855"/>
      <c r="K68" s="855"/>
      <c r="L68" s="855"/>
      <c r="M68" s="855"/>
      <c r="N68" s="855"/>
      <c r="O68" s="855"/>
      <c r="P68" s="856"/>
      <c r="Q68" s="857">
        <v>21139</v>
      </c>
      <c r="R68" s="851"/>
      <c r="S68" s="851"/>
      <c r="T68" s="851"/>
      <c r="U68" s="851"/>
      <c r="V68" s="851">
        <v>20676</v>
      </c>
      <c r="W68" s="851"/>
      <c r="X68" s="851"/>
      <c r="Y68" s="851"/>
      <c r="Z68" s="851"/>
      <c r="AA68" s="851">
        <v>463</v>
      </c>
      <c r="AB68" s="851"/>
      <c r="AC68" s="851"/>
      <c r="AD68" s="851"/>
      <c r="AE68" s="851"/>
      <c r="AF68" s="851">
        <v>463</v>
      </c>
      <c r="AG68" s="851"/>
      <c r="AH68" s="851"/>
      <c r="AI68" s="851"/>
      <c r="AJ68" s="851"/>
      <c r="AK68" s="851">
        <v>132</v>
      </c>
      <c r="AL68" s="851"/>
      <c r="AM68" s="851"/>
      <c r="AN68" s="851"/>
      <c r="AO68" s="851"/>
      <c r="AP68" s="851" t="s">
        <v>597</v>
      </c>
      <c r="AQ68" s="851"/>
      <c r="AR68" s="851"/>
      <c r="AS68" s="851"/>
      <c r="AT68" s="851"/>
      <c r="AU68" s="851" t="s">
        <v>597</v>
      </c>
      <c r="AV68" s="851"/>
      <c r="AW68" s="851"/>
      <c r="AX68" s="851"/>
      <c r="AY68" s="851"/>
      <c r="AZ68" s="852"/>
      <c r="BA68" s="852"/>
      <c r="BB68" s="852"/>
      <c r="BC68" s="852"/>
      <c r="BD68" s="853"/>
      <c r="BE68" s="227"/>
      <c r="BF68" s="227"/>
      <c r="BG68" s="227"/>
      <c r="BH68" s="227"/>
      <c r="BI68" s="227"/>
      <c r="BJ68" s="227"/>
      <c r="BK68" s="227"/>
      <c r="BL68" s="227"/>
      <c r="BM68" s="227"/>
      <c r="BN68" s="227"/>
      <c r="BO68" s="227"/>
      <c r="BP68" s="227"/>
      <c r="BQ68" s="224">
        <v>62</v>
      </c>
      <c r="BR68" s="229"/>
      <c r="BS68" s="844"/>
      <c r="BT68" s="845"/>
      <c r="BU68" s="845"/>
      <c r="BV68" s="845"/>
      <c r="BW68" s="845"/>
      <c r="BX68" s="845"/>
      <c r="BY68" s="845"/>
      <c r="BZ68" s="845"/>
      <c r="CA68" s="845"/>
      <c r="CB68" s="845"/>
      <c r="CC68" s="845"/>
      <c r="CD68" s="845"/>
      <c r="CE68" s="845"/>
      <c r="CF68" s="845"/>
      <c r="CG68" s="850"/>
      <c r="CH68" s="847"/>
      <c r="CI68" s="848"/>
      <c r="CJ68" s="848"/>
      <c r="CK68" s="848"/>
      <c r="CL68" s="849"/>
      <c r="CM68" s="847"/>
      <c r="CN68" s="848"/>
      <c r="CO68" s="848"/>
      <c r="CP68" s="848"/>
      <c r="CQ68" s="849"/>
      <c r="CR68" s="847"/>
      <c r="CS68" s="848"/>
      <c r="CT68" s="848"/>
      <c r="CU68" s="848"/>
      <c r="CV68" s="849"/>
      <c r="CW68" s="847"/>
      <c r="CX68" s="848"/>
      <c r="CY68" s="848"/>
      <c r="CZ68" s="848"/>
      <c r="DA68" s="849"/>
      <c r="DB68" s="847"/>
      <c r="DC68" s="848"/>
      <c r="DD68" s="848"/>
      <c r="DE68" s="848"/>
      <c r="DF68" s="849"/>
      <c r="DG68" s="847"/>
      <c r="DH68" s="848"/>
      <c r="DI68" s="848"/>
      <c r="DJ68" s="848"/>
      <c r="DK68" s="849"/>
      <c r="DL68" s="847"/>
      <c r="DM68" s="848"/>
      <c r="DN68" s="848"/>
      <c r="DO68" s="848"/>
      <c r="DP68" s="849"/>
      <c r="DQ68" s="847"/>
      <c r="DR68" s="848"/>
      <c r="DS68" s="848"/>
      <c r="DT68" s="848"/>
      <c r="DU68" s="849"/>
      <c r="DV68" s="844"/>
      <c r="DW68" s="845"/>
      <c r="DX68" s="845"/>
      <c r="DY68" s="845"/>
      <c r="DZ68" s="846"/>
      <c r="EA68" s="216"/>
    </row>
    <row r="69" spans="1:131" ht="26.25" customHeight="1" x14ac:dyDescent="0.2">
      <c r="A69" s="224">
        <v>2</v>
      </c>
      <c r="B69" s="858" t="s">
        <v>590</v>
      </c>
      <c r="C69" s="859"/>
      <c r="D69" s="859"/>
      <c r="E69" s="859"/>
      <c r="F69" s="859"/>
      <c r="G69" s="859"/>
      <c r="H69" s="859"/>
      <c r="I69" s="859"/>
      <c r="J69" s="859"/>
      <c r="K69" s="859"/>
      <c r="L69" s="859"/>
      <c r="M69" s="859"/>
      <c r="N69" s="859"/>
      <c r="O69" s="859"/>
      <c r="P69" s="860"/>
      <c r="Q69" s="861">
        <v>194</v>
      </c>
      <c r="R69" s="815"/>
      <c r="S69" s="815"/>
      <c r="T69" s="815"/>
      <c r="U69" s="815"/>
      <c r="V69" s="815">
        <v>153</v>
      </c>
      <c r="W69" s="815"/>
      <c r="X69" s="815"/>
      <c r="Y69" s="815"/>
      <c r="Z69" s="815"/>
      <c r="AA69" s="815">
        <v>40</v>
      </c>
      <c r="AB69" s="815"/>
      <c r="AC69" s="815"/>
      <c r="AD69" s="815"/>
      <c r="AE69" s="815"/>
      <c r="AF69" s="815">
        <v>40</v>
      </c>
      <c r="AG69" s="815"/>
      <c r="AH69" s="815"/>
      <c r="AI69" s="815"/>
      <c r="AJ69" s="815"/>
      <c r="AK69" s="815" t="s">
        <v>597</v>
      </c>
      <c r="AL69" s="815"/>
      <c r="AM69" s="815"/>
      <c r="AN69" s="815"/>
      <c r="AO69" s="815"/>
      <c r="AP69" s="815" t="s">
        <v>597</v>
      </c>
      <c r="AQ69" s="815"/>
      <c r="AR69" s="815"/>
      <c r="AS69" s="815"/>
      <c r="AT69" s="815"/>
      <c r="AU69" s="815" t="s">
        <v>597</v>
      </c>
      <c r="AV69" s="815"/>
      <c r="AW69" s="815"/>
      <c r="AX69" s="815"/>
      <c r="AY69" s="815"/>
      <c r="AZ69" s="817"/>
      <c r="BA69" s="817"/>
      <c r="BB69" s="817"/>
      <c r="BC69" s="817"/>
      <c r="BD69" s="818"/>
      <c r="BE69" s="227"/>
      <c r="BF69" s="227"/>
      <c r="BG69" s="227"/>
      <c r="BH69" s="227"/>
      <c r="BI69" s="227"/>
      <c r="BJ69" s="227"/>
      <c r="BK69" s="227"/>
      <c r="BL69" s="227"/>
      <c r="BM69" s="227"/>
      <c r="BN69" s="227"/>
      <c r="BO69" s="227"/>
      <c r="BP69" s="227"/>
      <c r="BQ69" s="224">
        <v>63</v>
      </c>
      <c r="BR69" s="229"/>
      <c r="BS69" s="844"/>
      <c r="BT69" s="845"/>
      <c r="BU69" s="845"/>
      <c r="BV69" s="845"/>
      <c r="BW69" s="845"/>
      <c r="BX69" s="845"/>
      <c r="BY69" s="845"/>
      <c r="BZ69" s="845"/>
      <c r="CA69" s="845"/>
      <c r="CB69" s="845"/>
      <c r="CC69" s="845"/>
      <c r="CD69" s="845"/>
      <c r="CE69" s="845"/>
      <c r="CF69" s="845"/>
      <c r="CG69" s="850"/>
      <c r="CH69" s="847"/>
      <c r="CI69" s="848"/>
      <c r="CJ69" s="848"/>
      <c r="CK69" s="848"/>
      <c r="CL69" s="849"/>
      <c r="CM69" s="847"/>
      <c r="CN69" s="848"/>
      <c r="CO69" s="848"/>
      <c r="CP69" s="848"/>
      <c r="CQ69" s="849"/>
      <c r="CR69" s="847"/>
      <c r="CS69" s="848"/>
      <c r="CT69" s="848"/>
      <c r="CU69" s="848"/>
      <c r="CV69" s="849"/>
      <c r="CW69" s="847"/>
      <c r="CX69" s="848"/>
      <c r="CY69" s="848"/>
      <c r="CZ69" s="848"/>
      <c r="DA69" s="849"/>
      <c r="DB69" s="847"/>
      <c r="DC69" s="848"/>
      <c r="DD69" s="848"/>
      <c r="DE69" s="848"/>
      <c r="DF69" s="849"/>
      <c r="DG69" s="847"/>
      <c r="DH69" s="848"/>
      <c r="DI69" s="848"/>
      <c r="DJ69" s="848"/>
      <c r="DK69" s="849"/>
      <c r="DL69" s="847"/>
      <c r="DM69" s="848"/>
      <c r="DN69" s="848"/>
      <c r="DO69" s="848"/>
      <c r="DP69" s="849"/>
      <c r="DQ69" s="847"/>
      <c r="DR69" s="848"/>
      <c r="DS69" s="848"/>
      <c r="DT69" s="848"/>
      <c r="DU69" s="849"/>
      <c r="DV69" s="844"/>
      <c r="DW69" s="845"/>
      <c r="DX69" s="845"/>
      <c r="DY69" s="845"/>
      <c r="DZ69" s="846"/>
      <c r="EA69" s="216"/>
    </row>
    <row r="70" spans="1:131" ht="26.25" customHeight="1" x14ac:dyDescent="0.2">
      <c r="A70" s="224">
        <v>3</v>
      </c>
      <c r="B70" s="858" t="s">
        <v>591</v>
      </c>
      <c r="C70" s="859"/>
      <c r="D70" s="859"/>
      <c r="E70" s="859"/>
      <c r="F70" s="859"/>
      <c r="G70" s="859"/>
      <c r="H70" s="859"/>
      <c r="I70" s="859"/>
      <c r="J70" s="859"/>
      <c r="K70" s="859"/>
      <c r="L70" s="859"/>
      <c r="M70" s="859"/>
      <c r="N70" s="859"/>
      <c r="O70" s="859"/>
      <c r="P70" s="860"/>
      <c r="Q70" s="861">
        <v>111</v>
      </c>
      <c r="R70" s="815"/>
      <c r="S70" s="815"/>
      <c r="T70" s="815"/>
      <c r="U70" s="815"/>
      <c r="V70" s="815">
        <v>109</v>
      </c>
      <c r="W70" s="815"/>
      <c r="X70" s="815"/>
      <c r="Y70" s="815"/>
      <c r="Z70" s="815"/>
      <c r="AA70" s="815">
        <v>2</v>
      </c>
      <c r="AB70" s="815"/>
      <c r="AC70" s="815"/>
      <c r="AD70" s="815"/>
      <c r="AE70" s="815"/>
      <c r="AF70" s="815">
        <v>2</v>
      </c>
      <c r="AG70" s="815"/>
      <c r="AH70" s="815"/>
      <c r="AI70" s="815"/>
      <c r="AJ70" s="815"/>
      <c r="AK70" s="815">
        <v>15</v>
      </c>
      <c r="AL70" s="815"/>
      <c r="AM70" s="815"/>
      <c r="AN70" s="815"/>
      <c r="AO70" s="815"/>
      <c r="AP70" s="815" t="s">
        <v>597</v>
      </c>
      <c r="AQ70" s="815"/>
      <c r="AR70" s="815"/>
      <c r="AS70" s="815"/>
      <c r="AT70" s="815"/>
      <c r="AU70" s="815" t="s">
        <v>597</v>
      </c>
      <c r="AV70" s="815"/>
      <c r="AW70" s="815"/>
      <c r="AX70" s="815"/>
      <c r="AY70" s="815"/>
      <c r="AZ70" s="817"/>
      <c r="BA70" s="817"/>
      <c r="BB70" s="817"/>
      <c r="BC70" s="817"/>
      <c r="BD70" s="818"/>
      <c r="BE70" s="227"/>
      <c r="BF70" s="227"/>
      <c r="BG70" s="227"/>
      <c r="BH70" s="227"/>
      <c r="BI70" s="227"/>
      <c r="BJ70" s="227"/>
      <c r="BK70" s="227"/>
      <c r="BL70" s="227"/>
      <c r="BM70" s="227"/>
      <c r="BN70" s="227"/>
      <c r="BO70" s="227"/>
      <c r="BP70" s="227"/>
      <c r="BQ70" s="224">
        <v>64</v>
      </c>
      <c r="BR70" s="229"/>
      <c r="BS70" s="844"/>
      <c r="BT70" s="845"/>
      <c r="BU70" s="845"/>
      <c r="BV70" s="845"/>
      <c r="BW70" s="845"/>
      <c r="BX70" s="845"/>
      <c r="BY70" s="845"/>
      <c r="BZ70" s="845"/>
      <c r="CA70" s="845"/>
      <c r="CB70" s="845"/>
      <c r="CC70" s="845"/>
      <c r="CD70" s="845"/>
      <c r="CE70" s="845"/>
      <c r="CF70" s="845"/>
      <c r="CG70" s="850"/>
      <c r="CH70" s="847"/>
      <c r="CI70" s="848"/>
      <c r="CJ70" s="848"/>
      <c r="CK70" s="848"/>
      <c r="CL70" s="849"/>
      <c r="CM70" s="847"/>
      <c r="CN70" s="848"/>
      <c r="CO70" s="848"/>
      <c r="CP70" s="848"/>
      <c r="CQ70" s="849"/>
      <c r="CR70" s="847"/>
      <c r="CS70" s="848"/>
      <c r="CT70" s="848"/>
      <c r="CU70" s="848"/>
      <c r="CV70" s="849"/>
      <c r="CW70" s="847"/>
      <c r="CX70" s="848"/>
      <c r="CY70" s="848"/>
      <c r="CZ70" s="848"/>
      <c r="DA70" s="849"/>
      <c r="DB70" s="847"/>
      <c r="DC70" s="848"/>
      <c r="DD70" s="848"/>
      <c r="DE70" s="848"/>
      <c r="DF70" s="849"/>
      <c r="DG70" s="847"/>
      <c r="DH70" s="848"/>
      <c r="DI70" s="848"/>
      <c r="DJ70" s="848"/>
      <c r="DK70" s="849"/>
      <c r="DL70" s="847"/>
      <c r="DM70" s="848"/>
      <c r="DN70" s="848"/>
      <c r="DO70" s="848"/>
      <c r="DP70" s="849"/>
      <c r="DQ70" s="847"/>
      <c r="DR70" s="848"/>
      <c r="DS70" s="848"/>
      <c r="DT70" s="848"/>
      <c r="DU70" s="849"/>
      <c r="DV70" s="844"/>
      <c r="DW70" s="845"/>
      <c r="DX70" s="845"/>
      <c r="DY70" s="845"/>
      <c r="DZ70" s="846"/>
      <c r="EA70" s="216"/>
    </row>
    <row r="71" spans="1:131" ht="26.25" customHeight="1" x14ac:dyDescent="0.2">
      <c r="A71" s="224">
        <v>4</v>
      </c>
      <c r="B71" s="858" t="s">
        <v>592</v>
      </c>
      <c r="C71" s="859"/>
      <c r="D71" s="859"/>
      <c r="E71" s="859"/>
      <c r="F71" s="859"/>
      <c r="G71" s="859"/>
      <c r="H71" s="859"/>
      <c r="I71" s="859"/>
      <c r="J71" s="859"/>
      <c r="K71" s="859"/>
      <c r="L71" s="859"/>
      <c r="M71" s="859"/>
      <c r="N71" s="859"/>
      <c r="O71" s="859"/>
      <c r="P71" s="860"/>
      <c r="Q71" s="861">
        <v>110</v>
      </c>
      <c r="R71" s="815"/>
      <c r="S71" s="815"/>
      <c r="T71" s="815"/>
      <c r="U71" s="815"/>
      <c r="V71" s="815">
        <v>77</v>
      </c>
      <c r="W71" s="815"/>
      <c r="X71" s="815"/>
      <c r="Y71" s="815"/>
      <c r="Z71" s="815"/>
      <c r="AA71" s="815">
        <v>34</v>
      </c>
      <c r="AB71" s="815"/>
      <c r="AC71" s="815"/>
      <c r="AD71" s="815"/>
      <c r="AE71" s="815"/>
      <c r="AF71" s="815">
        <v>34</v>
      </c>
      <c r="AG71" s="815"/>
      <c r="AH71" s="815"/>
      <c r="AI71" s="815"/>
      <c r="AJ71" s="815"/>
      <c r="AK71" s="815" t="s">
        <v>597</v>
      </c>
      <c r="AL71" s="815"/>
      <c r="AM71" s="815"/>
      <c r="AN71" s="815"/>
      <c r="AO71" s="815"/>
      <c r="AP71" s="815" t="s">
        <v>597</v>
      </c>
      <c r="AQ71" s="815"/>
      <c r="AR71" s="815"/>
      <c r="AS71" s="815"/>
      <c r="AT71" s="815"/>
      <c r="AU71" s="815" t="s">
        <v>597</v>
      </c>
      <c r="AV71" s="815"/>
      <c r="AW71" s="815"/>
      <c r="AX71" s="815"/>
      <c r="AY71" s="815"/>
      <c r="AZ71" s="817"/>
      <c r="BA71" s="817"/>
      <c r="BB71" s="817"/>
      <c r="BC71" s="817"/>
      <c r="BD71" s="818"/>
      <c r="BE71" s="227"/>
      <c r="BF71" s="227"/>
      <c r="BG71" s="227"/>
      <c r="BH71" s="227"/>
      <c r="BI71" s="227"/>
      <c r="BJ71" s="227"/>
      <c r="BK71" s="227"/>
      <c r="BL71" s="227"/>
      <c r="BM71" s="227"/>
      <c r="BN71" s="227"/>
      <c r="BO71" s="227"/>
      <c r="BP71" s="227"/>
      <c r="BQ71" s="224">
        <v>65</v>
      </c>
      <c r="BR71" s="229"/>
      <c r="BS71" s="844"/>
      <c r="BT71" s="845"/>
      <c r="BU71" s="845"/>
      <c r="BV71" s="845"/>
      <c r="BW71" s="845"/>
      <c r="BX71" s="845"/>
      <c r="BY71" s="845"/>
      <c r="BZ71" s="845"/>
      <c r="CA71" s="845"/>
      <c r="CB71" s="845"/>
      <c r="CC71" s="845"/>
      <c r="CD71" s="845"/>
      <c r="CE71" s="845"/>
      <c r="CF71" s="845"/>
      <c r="CG71" s="850"/>
      <c r="CH71" s="847"/>
      <c r="CI71" s="848"/>
      <c r="CJ71" s="848"/>
      <c r="CK71" s="848"/>
      <c r="CL71" s="849"/>
      <c r="CM71" s="847"/>
      <c r="CN71" s="848"/>
      <c r="CO71" s="848"/>
      <c r="CP71" s="848"/>
      <c r="CQ71" s="849"/>
      <c r="CR71" s="847"/>
      <c r="CS71" s="848"/>
      <c r="CT71" s="848"/>
      <c r="CU71" s="848"/>
      <c r="CV71" s="849"/>
      <c r="CW71" s="847"/>
      <c r="CX71" s="848"/>
      <c r="CY71" s="848"/>
      <c r="CZ71" s="848"/>
      <c r="DA71" s="849"/>
      <c r="DB71" s="847"/>
      <c r="DC71" s="848"/>
      <c r="DD71" s="848"/>
      <c r="DE71" s="848"/>
      <c r="DF71" s="849"/>
      <c r="DG71" s="847"/>
      <c r="DH71" s="848"/>
      <c r="DI71" s="848"/>
      <c r="DJ71" s="848"/>
      <c r="DK71" s="849"/>
      <c r="DL71" s="847"/>
      <c r="DM71" s="848"/>
      <c r="DN71" s="848"/>
      <c r="DO71" s="848"/>
      <c r="DP71" s="849"/>
      <c r="DQ71" s="847"/>
      <c r="DR71" s="848"/>
      <c r="DS71" s="848"/>
      <c r="DT71" s="848"/>
      <c r="DU71" s="849"/>
      <c r="DV71" s="844"/>
      <c r="DW71" s="845"/>
      <c r="DX71" s="845"/>
      <c r="DY71" s="845"/>
      <c r="DZ71" s="846"/>
      <c r="EA71" s="216"/>
    </row>
    <row r="72" spans="1:131" ht="26.25" customHeight="1" x14ac:dyDescent="0.2">
      <c r="A72" s="224">
        <v>5</v>
      </c>
      <c r="B72" s="858" t="s">
        <v>593</v>
      </c>
      <c r="C72" s="859"/>
      <c r="D72" s="859"/>
      <c r="E72" s="859"/>
      <c r="F72" s="859"/>
      <c r="G72" s="859"/>
      <c r="H72" s="859"/>
      <c r="I72" s="859"/>
      <c r="J72" s="859"/>
      <c r="K72" s="859"/>
      <c r="L72" s="859"/>
      <c r="M72" s="859"/>
      <c r="N72" s="859"/>
      <c r="O72" s="859"/>
      <c r="P72" s="860"/>
      <c r="Q72" s="861">
        <v>928</v>
      </c>
      <c r="R72" s="815"/>
      <c r="S72" s="815"/>
      <c r="T72" s="815"/>
      <c r="U72" s="815"/>
      <c r="V72" s="815">
        <v>793</v>
      </c>
      <c r="W72" s="815"/>
      <c r="X72" s="815"/>
      <c r="Y72" s="815"/>
      <c r="Z72" s="815"/>
      <c r="AA72" s="815">
        <v>136</v>
      </c>
      <c r="AB72" s="815"/>
      <c r="AC72" s="815"/>
      <c r="AD72" s="815"/>
      <c r="AE72" s="815"/>
      <c r="AF72" s="815">
        <v>48</v>
      </c>
      <c r="AG72" s="815"/>
      <c r="AH72" s="815"/>
      <c r="AI72" s="815"/>
      <c r="AJ72" s="815"/>
      <c r="AK72" s="815">
        <v>40</v>
      </c>
      <c r="AL72" s="815"/>
      <c r="AM72" s="815"/>
      <c r="AN72" s="815"/>
      <c r="AO72" s="815"/>
      <c r="AP72" s="815">
        <v>997</v>
      </c>
      <c r="AQ72" s="815"/>
      <c r="AR72" s="815"/>
      <c r="AS72" s="815"/>
      <c r="AT72" s="815"/>
      <c r="AU72" s="815">
        <v>997</v>
      </c>
      <c r="AV72" s="815"/>
      <c r="AW72" s="815"/>
      <c r="AX72" s="815"/>
      <c r="AY72" s="815"/>
      <c r="AZ72" s="817"/>
      <c r="BA72" s="817"/>
      <c r="BB72" s="817"/>
      <c r="BC72" s="817"/>
      <c r="BD72" s="818"/>
      <c r="BE72" s="227"/>
      <c r="BF72" s="227"/>
      <c r="BG72" s="227"/>
      <c r="BH72" s="227"/>
      <c r="BI72" s="227"/>
      <c r="BJ72" s="227"/>
      <c r="BK72" s="227"/>
      <c r="BL72" s="227"/>
      <c r="BM72" s="227"/>
      <c r="BN72" s="227"/>
      <c r="BO72" s="227"/>
      <c r="BP72" s="227"/>
      <c r="BQ72" s="224">
        <v>66</v>
      </c>
      <c r="BR72" s="229"/>
      <c r="BS72" s="844"/>
      <c r="BT72" s="845"/>
      <c r="BU72" s="845"/>
      <c r="BV72" s="845"/>
      <c r="BW72" s="845"/>
      <c r="BX72" s="845"/>
      <c r="BY72" s="845"/>
      <c r="BZ72" s="845"/>
      <c r="CA72" s="845"/>
      <c r="CB72" s="845"/>
      <c r="CC72" s="845"/>
      <c r="CD72" s="845"/>
      <c r="CE72" s="845"/>
      <c r="CF72" s="845"/>
      <c r="CG72" s="850"/>
      <c r="CH72" s="847"/>
      <c r="CI72" s="848"/>
      <c r="CJ72" s="848"/>
      <c r="CK72" s="848"/>
      <c r="CL72" s="849"/>
      <c r="CM72" s="847"/>
      <c r="CN72" s="848"/>
      <c r="CO72" s="848"/>
      <c r="CP72" s="848"/>
      <c r="CQ72" s="849"/>
      <c r="CR72" s="847"/>
      <c r="CS72" s="848"/>
      <c r="CT72" s="848"/>
      <c r="CU72" s="848"/>
      <c r="CV72" s="849"/>
      <c r="CW72" s="847"/>
      <c r="CX72" s="848"/>
      <c r="CY72" s="848"/>
      <c r="CZ72" s="848"/>
      <c r="DA72" s="849"/>
      <c r="DB72" s="847"/>
      <c r="DC72" s="848"/>
      <c r="DD72" s="848"/>
      <c r="DE72" s="848"/>
      <c r="DF72" s="849"/>
      <c r="DG72" s="847"/>
      <c r="DH72" s="848"/>
      <c r="DI72" s="848"/>
      <c r="DJ72" s="848"/>
      <c r="DK72" s="849"/>
      <c r="DL72" s="847"/>
      <c r="DM72" s="848"/>
      <c r="DN72" s="848"/>
      <c r="DO72" s="848"/>
      <c r="DP72" s="849"/>
      <c r="DQ72" s="847"/>
      <c r="DR72" s="848"/>
      <c r="DS72" s="848"/>
      <c r="DT72" s="848"/>
      <c r="DU72" s="849"/>
      <c r="DV72" s="844"/>
      <c r="DW72" s="845"/>
      <c r="DX72" s="845"/>
      <c r="DY72" s="845"/>
      <c r="DZ72" s="846"/>
      <c r="EA72" s="216"/>
    </row>
    <row r="73" spans="1:131" ht="26.25" customHeight="1" x14ac:dyDescent="0.2">
      <c r="A73" s="224">
        <v>6</v>
      </c>
      <c r="B73" s="858" t="s">
        <v>594</v>
      </c>
      <c r="C73" s="859"/>
      <c r="D73" s="859"/>
      <c r="E73" s="859"/>
      <c r="F73" s="859"/>
      <c r="G73" s="859"/>
      <c r="H73" s="859"/>
      <c r="I73" s="859"/>
      <c r="J73" s="859"/>
      <c r="K73" s="859"/>
      <c r="L73" s="859"/>
      <c r="M73" s="859"/>
      <c r="N73" s="859"/>
      <c r="O73" s="859"/>
      <c r="P73" s="860"/>
      <c r="Q73" s="861">
        <v>11956</v>
      </c>
      <c r="R73" s="815"/>
      <c r="S73" s="815"/>
      <c r="T73" s="815"/>
      <c r="U73" s="815"/>
      <c r="V73" s="815">
        <v>9976</v>
      </c>
      <c r="W73" s="815"/>
      <c r="X73" s="815"/>
      <c r="Y73" s="815"/>
      <c r="Z73" s="815"/>
      <c r="AA73" s="815">
        <v>1980</v>
      </c>
      <c r="AB73" s="815"/>
      <c r="AC73" s="815"/>
      <c r="AD73" s="815"/>
      <c r="AE73" s="815"/>
      <c r="AF73" s="815">
        <v>11037</v>
      </c>
      <c r="AG73" s="815"/>
      <c r="AH73" s="815"/>
      <c r="AI73" s="815"/>
      <c r="AJ73" s="815"/>
      <c r="AK73" s="815">
        <v>2</v>
      </c>
      <c r="AL73" s="815"/>
      <c r="AM73" s="815"/>
      <c r="AN73" s="815"/>
      <c r="AO73" s="815"/>
      <c r="AP73" s="815" t="s">
        <v>597</v>
      </c>
      <c r="AQ73" s="815"/>
      <c r="AR73" s="815"/>
      <c r="AS73" s="815"/>
      <c r="AT73" s="815"/>
      <c r="AU73" s="815" t="s">
        <v>597</v>
      </c>
      <c r="AV73" s="815"/>
      <c r="AW73" s="815"/>
      <c r="AX73" s="815"/>
      <c r="AY73" s="815"/>
      <c r="AZ73" s="817"/>
      <c r="BA73" s="817"/>
      <c r="BB73" s="817"/>
      <c r="BC73" s="817"/>
      <c r="BD73" s="818"/>
      <c r="BE73" s="227"/>
      <c r="BF73" s="227"/>
      <c r="BG73" s="227"/>
      <c r="BH73" s="227"/>
      <c r="BI73" s="227"/>
      <c r="BJ73" s="227"/>
      <c r="BK73" s="227"/>
      <c r="BL73" s="227"/>
      <c r="BM73" s="227"/>
      <c r="BN73" s="227"/>
      <c r="BO73" s="227"/>
      <c r="BP73" s="227"/>
      <c r="BQ73" s="224">
        <v>67</v>
      </c>
      <c r="BR73" s="229"/>
      <c r="BS73" s="844"/>
      <c r="BT73" s="845"/>
      <c r="BU73" s="845"/>
      <c r="BV73" s="845"/>
      <c r="BW73" s="845"/>
      <c r="BX73" s="845"/>
      <c r="BY73" s="845"/>
      <c r="BZ73" s="845"/>
      <c r="CA73" s="845"/>
      <c r="CB73" s="845"/>
      <c r="CC73" s="845"/>
      <c r="CD73" s="845"/>
      <c r="CE73" s="845"/>
      <c r="CF73" s="845"/>
      <c r="CG73" s="850"/>
      <c r="CH73" s="847"/>
      <c r="CI73" s="848"/>
      <c r="CJ73" s="848"/>
      <c r="CK73" s="848"/>
      <c r="CL73" s="849"/>
      <c r="CM73" s="847"/>
      <c r="CN73" s="848"/>
      <c r="CO73" s="848"/>
      <c r="CP73" s="848"/>
      <c r="CQ73" s="849"/>
      <c r="CR73" s="847"/>
      <c r="CS73" s="848"/>
      <c r="CT73" s="848"/>
      <c r="CU73" s="848"/>
      <c r="CV73" s="849"/>
      <c r="CW73" s="847"/>
      <c r="CX73" s="848"/>
      <c r="CY73" s="848"/>
      <c r="CZ73" s="848"/>
      <c r="DA73" s="849"/>
      <c r="DB73" s="847"/>
      <c r="DC73" s="848"/>
      <c r="DD73" s="848"/>
      <c r="DE73" s="848"/>
      <c r="DF73" s="849"/>
      <c r="DG73" s="847"/>
      <c r="DH73" s="848"/>
      <c r="DI73" s="848"/>
      <c r="DJ73" s="848"/>
      <c r="DK73" s="849"/>
      <c r="DL73" s="847"/>
      <c r="DM73" s="848"/>
      <c r="DN73" s="848"/>
      <c r="DO73" s="848"/>
      <c r="DP73" s="849"/>
      <c r="DQ73" s="847"/>
      <c r="DR73" s="848"/>
      <c r="DS73" s="848"/>
      <c r="DT73" s="848"/>
      <c r="DU73" s="849"/>
      <c r="DV73" s="844"/>
      <c r="DW73" s="845"/>
      <c r="DX73" s="845"/>
      <c r="DY73" s="845"/>
      <c r="DZ73" s="846"/>
      <c r="EA73" s="216"/>
    </row>
    <row r="74" spans="1:131" ht="26.25" customHeight="1" x14ac:dyDescent="0.2">
      <c r="A74" s="224">
        <v>7</v>
      </c>
      <c r="B74" s="858" t="s">
        <v>595</v>
      </c>
      <c r="C74" s="859"/>
      <c r="D74" s="859"/>
      <c r="E74" s="859"/>
      <c r="F74" s="859"/>
      <c r="G74" s="859"/>
      <c r="H74" s="859"/>
      <c r="I74" s="859"/>
      <c r="J74" s="859"/>
      <c r="K74" s="859"/>
      <c r="L74" s="859"/>
      <c r="M74" s="859"/>
      <c r="N74" s="859"/>
      <c r="O74" s="859"/>
      <c r="P74" s="860"/>
      <c r="Q74" s="861">
        <v>2584</v>
      </c>
      <c r="R74" s="815"/>
      <c r="S74" s="815"/>
      <c r="T74" s="815"/>
      <c r="U74" s="815"/>
      <c r="V74" s="815">
        <v>2324</v>
      </c>
      <c r="W74" s="815"/>
      <c r="X74" s="815"/>
      <c r="Y74" s="815"/>
      <c r="Z74" s="815"/>
      <c r="AA74" s="815">
        <v>261</v>
      </c>
      <c r="AB74" s="815"/>
      <c r="AC74" s="815"/>
      <c r="AD74" s="815"/>
      <c r="AE74" s="815"/>
      <c r="AF74" s="815">
        <v>261</v>
      </c>
      <c r="AG74" s="815"/>
      <c r="AH74" s="815"/>
      <c r="AI74" s="815"/>
      <c r="AJ74" s="815"/>
      <c r="AK74" s="815">
        <v>168</v>
      </c>
      <c r="AL74" s="815"/>
      <c r="AM74" s="815"/>
      <c r="AN74" s="815"/>
      <c r="AO74" s="815"/>
      <c r="AP74" s="815" t="s">
        <v>597</v>
      </c>
      <c r="AQ74" s="815"/>
      <c r="AR74" s="815"/>
      <c r="AS74" s="815"/>
      <c r="AT74" s="815"/>
      <c r="AU74" s="815" t="s">
        <v>597</v>
      </c>
      <c r="AV74" s="815"/>
      <c r="AW74" s="815"/>
      <c r="AX74" s="815"/>
      <c r="AY74" s="815"/>
      <c r="AZ74" s="817"/>
      <c r="BA74" s="817"/>
      <c r="BB74" s="817"/>
      <c r="BC74" s="817"/>
      <c r="BD74" s="818"/>
      <c r="BE74" s="227"/>
      <c r="BF74" s="227"/>
      <c r="BG74" s="227"/>
      <c r="BH74" s="227"/>
      <c r="BI74" s="227"/>
      <c r="BJ74" s="227"/>
      <c r="BK74" s="227"/>
      <c r="BL74" s="227"/>
      <c r="BM74" s="227"/>
      <c r="BN74" s="227"/>
      <c r="BO74" s="227"/>
      <c r="BP74" s="227"/>
      <c r="BQ74" s="224">
        <v>68</v>
      </c>
      <c r="BR74" s="229"/>
      <c r="BS74" s="844"/>
      <c r="BT74" s="845"/>
      <c r="BU74" s="845"/>
      <c r="BV74" s="845"/>
      <c r="BW74" s="845"/>
      <c r="BX74" s="845"/>
      <c r="BY74" s="845"/>
      <c r="BZ74" s="845"/>
      <c r="CA74" s="845"/>
      <c r="CB74" s="845"/>
      <c r="CC74" s="845"/>
      <c r="CD74" s="845"/>
      <c r="CE74" s="845"/>
      <c r="CF74" s="845"/>
      <c r="CG74" s="850"/>
      <c r="CH74" s="847"/>
      <c r="CI74" s="848"/>
      <c r="CJ74" s="848"/>
      <c r="CK74" s="848"/>
      <c r="CL74" s="849"/>
      <c r="CM74" s="847"/>
      <c r="CN74" s="848"/>
      <c r="CO74" s="848"/>
      <c r="CP74" s="848"/>
      <c r="CQ74" s="849"/>
      <c r="CR74" s="847"/>
      <c r="CS74" s="848"/>
      <c r="CT74" s="848"/>
      <c r="CU74" s="848"/>
      <c r="CV74" s="849"/>
      <c r="CW74" s="847"/>
      <c r="CX74" s="848"/>
      <c r="CY74" s="848"/>
      <c r="CZ74" s="848"/>
      <c r="DA74" s="849"/>
      <c r="DB74" s="847"/>
      <c r="DC74" s="848"/>
      <c r="DD74" s="848"/>
      <c r="DE74" s="848"/>
      <c r="DF74" s="849"/>
      <c r="DG74" s="847"/>
      <c r="DH74" s="848"/>
      <c r="DI74" s="848"/>
      <c r="DJ74" s="848"/>
      <c r="DK74" s="849"/>
      <c r="DL74" s="847"/>
      <c r="DM74" s="848"/>
      <c r="DN74" s="848"/>
      <c r="DO74" s="848"/>
      <c r="DP74" s="849"/>
      <c r="DQ74" s="847"/>
      <c r="DR74" s="848"/>
      <c r="DS74" s="848"/>
      <c r="DT74" s="848"/>
      <c r="DU74" s="849"/>
      <c r="DV74" s="844"/>
      <c r="DW74" s="845"/>
      <c r="DX74" s="845"/>
      <c r="DY74" s="845"/>
      <c r="DZ74" s="846"/>
      <c r="EA74" s="216"/>
    </row>
    <row r="75" spans="1:131" ht="26.25" customHeight="1" x14ac:dyDescent="0.2">
      <c r="A75" s="224">
        <v>8</v>
      </c>
      <c r="B75" s="858" t="s">
        <v>596</v>
      </c>
      <c r="C75" s="859"/>
      <c r="D75" s="859"/>
      <c r="E75" s="859"/>
      <c r="F75" s="859"/>
      <c r="G75" s="859"/>
      <c r="H75" s="859"/>
      <c r="I75" s="859"/>
      <c r="J75" s="859"/>
      <c r="K75" s="859"/>
      <c r="L75" s="859"/>
      <c r="M75" s="859"/>
      <c r="N75" s="859"/>
      <c r="O75" s="859"/>
      <c r="P75" s="860"/>
      <c r="Q75" s="862">
        <v>698021</v>
      </c>
      <c r="R75" s="863"/>
      <c r="S75" s="863"/>
      <c r="T75" s="863"/>
      <c r="U75" s="819"/>
      <c r="V75" s="864">
        <v>682226</v>
      </c>
      <c r="W75" s="863"/>
      <c r="X75" s="863"/>
      <c r="Y75" s="863"/>
      <c r="Z75" s="819"/>
      <c r="AA75" s="864">
        <v>15795</v>
      </c>
      <c r="AB75" s="863"/>
      <c r="AC75" s="863"/>
      <c r="AD75" s="863"/>
      <c r="AE75" s="819"/>
      <c r="AF75" s="864">
        <v>15795</v>
      </c>
      <c r="AG75" s="863"/>
      <c r="AH75" s="863"/>
      <c r="AI75" s="863"/>
      <c r="AJ75" s="819"/>
      <c r="AK75" s="864">
        <v>3838</v>
      </c>
      <c r="AL75" s="863"/>
      <c r="AM75" s="863"/>
      <c r="AN75" s="863"/>
      <c r="AO75" s="819"/>
      <c r="AP75" s="864" t="s">
        <v>597</v>
      </c>
      <c r="AQ75" s="863"/>
      <c r="AR75" s="863"/>
      <c r="AS75" s="863"/>
      <c r="AT75" s="819"/>
      <c r="AU75" s="864" t="s">
        <v>597</v>
      </c>
      <c r="AV75" s="863"/>
      <c r="AW75" s="863"/>
      <c r="AX75" s="863"/>
      <c r="AY75" s="819"/>
      <c r="AZ75" s="817"/>
      <c r="BA75" s="817"/>
      <c r="BB75" s="817"/>
      <c r="BC75" s="817"/>
      <c r="BD75" s="818"/>
      <c r="BE75" s="227"/>
      <c r="BF75" s="227"/>
      <c r="BG75" s="227"/>
      <c r="BH75" s="227"/>
      <c r="BI75" s="227"/>
      <c r="BJ75" s="227"/>
      <c r="BK75" s="227"/>
      <c r="BL75" s="227"/>
      <c r="BM75" s="227"/>
      <c r="BN75" s="227"/>
      <c r="BO75" s="227"/>
      <c r="BP75" s="227"/>
      <c r="BQ75" s="224">
        <v>69</v>
      </c>
      <c r="BR75" s="229"/>
      <c r="BS75" s="844"/>
      <c r="BT75" s="845"/>
      <c r="BU75" s="845"/>
      <c r="BV75" s="845"/>
      <c r="BW75" s="845"/>
      <c r="BX75" s="845"/>
      <c r="BY75" s="845"/>
      <c r="BZ75" s="845"/>
      <c r="CA75" s="845"/>
      <c r="CB75" s="845"/>
      <c r="CC75" s="845"/>
      <c r="CD75" s="845"/>
      <c r="CE75" s="845"/>
      <c r="CF75" s="845"/>
      <c r="CG75" s="850"/>
      <c r="CH75" s="847"/>
      <c r="CI75" s="848"/>
      <c r="CJ75" s="848"/>
      <c r="CK75" s="848"/>
      <c r="CL75" s="849"/>
      <c r="CM75" s="847"/>
      <c r="CN75" s="848"/>
      <c r="CO75" s="848"/>
      <c r="CP75" s="848"/>
      <c r="CQ75" s="849"/>
      <c r="CR75" s="847"/>
      <c r="CS75" s="848"/>
      <c r="CT75" s="848"/>
      <c r="CU75" s="848"/>
      <c r="CV75" s="849"/>
      <c r="CW75" s="847"/>
      <c r="CX75" s="848"/>
      <c r="CY75" s="848"/>
      <c r="CZ75" s="848"/>
      <c r="DA75" s="849"/>
      <c r="DB75" s="847"/>
      <c r="DC75" s="848"/>
      <c r="DD75" s="848"/>
      <c r="DE75" s="848"/>
      <c r="DF75" s="849"/>
      <c r="DG75" s="847"/>
      <c r="DH75" s="848"/>
      <c r="DI75" s="848"/>
      <c r="DJ75" s="848"/>
      <c r="DK75" s="849"/>
      <c r="DL75" s="847"/>
      <c r="DM75" s="848"/>
      <c r="DN75" s="848"/>
      <c r="DO75" s="848"/>
      <c r="DP75" s="849"/>
      <c r="DQ75" s="847"/>
      <c r="DR75" s="848"/>
      <c r="DS75" s="848"/>
      <c r="DT75" s="848"/>
      <c r="DU75" s="849"/>
      <c r="DV75" s="844"/>
      <c r="DW75" s="845"/>
      <c r="DX75" s="845"/>
      <c r="DY75" s="845"/>
      <c r="DZ75" s="846"/>
      <c r="EA75" s="216"/>
    </row>
    <row r="76" spans="1:131" ht="26.25" customHeight="1" x14ac:dyDescent="0.2">
      <c r="A76" s="224">
        <v>9</v>
      </c>
      <c r="B76" s="858"/>
      <c r="C76" s="859"/>
      <c r="D76" s="859"/>
      <c r="E76" s="859"/>
      <c r="F76" s="859"/>
      <c r="G76" s="859"/>
      <c r="H76" s="859"/>
      <c r="I76" s="859"/>
      <c r="J76" s="859"/>
      <c r="K76" s="859"/>
      <c r="L76" s="859"/>
      <c r="M76" s="859"/>
      <c r="N76" s="859"/>
      <c r="O76" s="859"/>
      <c r="P76" s="860"/>
      <c r="Q76" s="862"/>
      <c r="R76" s="863"/>
      <c r="S76" s="863"/>
      <c r="T76" s="863"/>
      <c r="U76" s="819"/>
      <c r="V76" s="864"/>
      <c r="W76" s="863"/>
      <c r="X76" s="863"/>
      <c r="Y76" s="863"/>
      <c r="Z76" s="819"/>
      <c r="AA76" s="864"/>
      <c r="AB76" s="863"/>
      <c r="AC76" s="863"/>
      <c r="AD76" s="863"/>
      <c r="AE76" s="819"/>
      <c r="AF76" s="864"/>
      <c r="AG76" s="863"/>
      <c r="AH76" s="863"/>
      <c r="AI76" s="863"/>
      <c r="AJ76" s="819"/>
      <c r="AK76" s="864"/>
      <c r="AL76" s="863"/>
      <c r="AM76" s="863"/>
      <c r="AN76" s="863"/>
      <c r="AO76" s="819"/>
      <c r="AP76" s="864"/>
      <c r="AQ76" s="863"/>
      <c r="AR76" s="863"/>
      <c r="AS76" s="863"/>
      <c r="AT76" s="819"/>
      <c r="AU76" s="864"/>
      <c r="AV76" s="863"/>
      <c r="AW76" s="863"/>
      <c r="AX76" s="863"/>
      <c r="AY76" s="819"/>
      <c r="AZ76" s="817"/>
      <c r="BA76" s="817"/>
      <c r="BB76" s="817"/>
      <c r="BC76" s="817"/>
      <c r="BD76" s="818"/>
      <c r="BE76" s="227"/>
      <c r="BF76" s="227"/>
      <c r="BG76" s="227"/>
      <c r="BH76" s="227"/>
      <c r="BI76" s="227"/>
      <c r="BJ76" s="227"/>
      <c r="BK76" s="227"/>
      <c r="BL76" s="227"/>
      <c r="BM76" s="227"/>
      <c r="BN76" s="227"/>
      <c r="BO76" s="227"/>
      <c r="BP76" s="227"/>
      <c r="BQ76" s="224">
        <v>70</v>
      </c>
      <c r="BR76" s="229"/>
      <c r="BS76" s="844"/>
      <c r="BT76" s="845"/>
      <c r="BU76" s="845"/>
      <c r="BV76" s="845"/>
      <c r="BW76" s="845"/>
      <c r="BX76" s="845"/>
      <c r="BY76" s="845"/>
      <c r="BZ76" s="845"/>
      <c r="CA76" s="845"/>
      <c r="CB76" s="845"/>
      <c r="CC76" s="845"/>
      <c r="CD76" s="845"/>
      <c r="CE76" s="845"/>
      <c r="CF76" s="845"/>
      <c r="CG76" s="850"/>
      <c r="CH76" s="847"/>
      <c r="CI76" s="848"/>
      <c r="CJ76" s="848"/>
      <c r="CK76" s="848"/>
      <c r="CL76" s="849"/>
      <c r="CM76" s="847"/>
      <c r="CN76" s="848"/>
      <c r="CO76" s="848"/>
      <c r="CP76" s="848"/>
      <c r="CQ76" s="849"/>
      <c r="CR76" s="847"/>
      <c r="CS76" s="848"/>
      <c r="CT76" s="848"/>
      <c r="CU76" s="848"/>
      <c r="CV76" s="849"/>
      <c r="CW76" s="847"/>
      <c r="CX76" s="848"/>
      <c r="CY76" s="848"/>
      <c r="CZ76" s="848"/>
      <c r="DA76" s="849"/>
      <c r="DB76" s="847"/>
      <c r="DC76" s="848"/>
      <c r="DD76" s="848"/>
      <c r="DE76" s="848"/>
      <c r="DF76" s="849"/>
      <c r="DG76" s="847"/>
      <c r="DH76" s="848"/>
      <c r="DI76" s="848"/>
      <c r="DJ76" s="848"/>
      <c r="DK76" s="849"/>
      <c r="DL76" s="847"/>
      <c r="DM76" s="848"/>
      <c r="DN76" s="848"/>
      <c r="DO76" s="848"/>
      <c r="DP76" s="849"/>
      <c r="DQ76" s="847"/>
      <c r="DR76" s="848"/>
      <c r="DS76" s="848"/>
      <c r="DT76" s="848"/>
      <c r="DU76" s="849"/>
      <c r="DV76" s="844"/>
      <c r="DW76" s="845"/>
      <c r="DX76" s="845"/>
      <c r="DY76" s="845"/>
      <c r="DZ76" s="846"/>
      <c r="EA76" s="216"/>
    </row>
    <row r="77" spans="1:131" ht="26.25" customHeight="1" x14ac:dyDescent="0.2">
      <c r="A77" s="224">
        <v>10</v>
      </c>
      <c r="B77" s="858"/>
      <c r="C77" s="859"/>
      <c r="D77" s="859"/>
      <c r="E77" s="859"/>
      <c r="F77" s="859"/>
      <c r="G77" s="859"/>
      <c r="H77" s="859"/>
      <c r="I77" s="859"/>
      <c r="J77" s="859"/>
      <c r="K77" s="859"/>
      <c r="L77" s="859"/>
      <c r="M77" s="859"/>
      <c r="N77" s="859"/>
      <c r="O77" s="859"/>
      <c r="P77" s="860"/>
      <c r="Q77" s="862"/>
      <c r="R77" s="863"/>
      <c r="S77" s="863"/>
      <c r="T77" s="863"/>
      <c r="U77" s="819"/>
      <c r="V77" s="864"/>
      <c r="W77" s="863"/>
      <c r="X77" s="863"/>
      <c r="Y77" s="863"/>
      <c r="Z77" s="819"/>
      <c r="AA77" s="864"/>
      <c r="AB77" s="863"/>
      <c r="AC77" s="863"/>
      <c r="AD77" s="863"/>
      <c r="AE77" s="819"/>
      <c r="AF77" s="864"/>
      <c r="AG77" s="863"/>
      <c r="AH77" s="863"/>
      <c r="AI77" s="863"/>
      <c r="AJ77" s="819"/>
      <c r="AK77" s="864"/>
      <c r="AL77" s="863"/>
      <c r="AM77" s="863"/>
      <c r="AN77" s="863"/>
      <c r="AO77" s="819"/>
      <c r="AP77" s="864"/>
      <c r="AQ77" s="863"/>
      <c r="AR77" s="863"/>
      <c r="AS77" s="863"/>
      <c r="AT77" s="819"/>
      <c r="AU77" s="864"/>
      <c r="AV77" s="863"/>
      <c r="AW77" s="863"/>
      <c r="AX77" s="863"/>
      <c r="AY77" s="819"/>
      <c r="AZ77" s="817"/>
      <c r="BA77" s="817"/>
      <c r="BB77" s="817"/>
      <c r="BC77" s="817"/>
      <c r="BD77" s="818"/>
      <c r="BE77" s="227"/>
      <c r="BF77" s="227"/>
      <c r="BG77" s="227"/>
      <c r="BH77" s="227"/>
      <c r="BI77" s="227"/>
      <c r="BJ77" s="227"/>
      <c r="BK77" s="227"/>
      <c r="BL77" s="227"/>
      <c r="BM77" s="227"/>
      <c r="BN77" s="227"/>
      <c r="BO77" s="227"/>
      <c r="BP77" s="227"/>
      <c r="BQ77" s="224">
        <v>71</v>
      </c>
      <c r="BR77" s="229"/>
      <c r="BS77" s="844"/>
      <c r="BT77" s="845"/>
      <c r="BU77" s="845"/>
      <c r="BV77" s="845"/>
      <c r="BW77" s="845"/>
      <c r="BX77" s="845"/>
      <c r="BY77" s="845"/>
      <c r="BZ77" s="845"/>
      <c r="CA77" s="845"/>
      <c r="CB77" s="845"/>
      <c r="CC77" s="845"/>
      <c r="CD77" s="845"/>
      <c r="CE77" s="845"/>
      <c r="CF77" s="845"/>
      <c r="CG77" s="850"/>
      <c r="CH77" s="847"/>
      <c r="CI77" s="848"/>
      <c r="CJ77" s="848"/>
      <c r="CK77" s="848"/>
      <c r="CL77" s="849"/>
      <c r="CM77" s="847"/>
      <c r="CN77" s="848"/>
      <c r="CO77" s="848"/>
      <c r="CP77" s="848"/>
      <c r="CQ77" s="849"/>
      <c r="CR77" s="847"/>
      <c r="CS77" s="848"/>
      <c r="CT77" s="848"/>
      <c r="CU77" s="848"/>
      <c r="CV77" s="849"/>
      <c r="CW77" s="847"/>
      <c r="CX77" s="848"/>
      <c r="CY77" s="848"/>
      <c r="CZ77" s="848"/>
      <c r="DA77" s="849"/>
      <c r="DB77" s="847"/>
      <c r="DC77" s="848"/>
      <c r="DD77" s="848"/>
      <c r="DE77" s="848"/>
      <c r="DF77" s="849"/>
      <c r="DG77" s="847"/>
      <c r="DH77" s="848"/>
      <c r="DI77" s="848"/>
      <c r="DJ77" s="848"/>
      <c r="DK77" s="849"/>
      <c r="DL77" s="847"/>
      <c r="DM77" s="848"/>
      <c r="DN77" s="848"/>
      <c r="DO77" s="848"/>
      <c r="DP77" s="849"/>
      <c r="DQ77" s="847"/>
      <c r="DR77" s="848"/>
      <c r="DS77" s="848"/>
      <c r="DT77" s="848"/>
      <c r="DU77" s="849"/>
      <c r="DV77" s="844"/>
      <c r="DW77" s="845"/>
      <c r="DX77" s="845"/>
      <c r="DY77" s="845"/>
      <c r="DZ77" s="846"/>
      <c r="EA77" s="216"/>
    </row>
    <row r="78" spans="1:131" ht="26.25" customHeight="1" x14ac:dyDescent="0.2">
      <c r="A78" s="224">
        <v>11</v>
      </c>
      <c r="B78" s="858"/>
      <c r="C78" s="859"/>
      <c r="D78" s="859"/>
      <c r="E78" s="859"/>
      <c r="F78" s="859"/>
      <c r="G78" s="859"/>
      <c r="H78" s="859"/>
      <c r="I78" s="859"/>
      <c r="J78" s="859"/>
      <c r="K78" s="859"/>
      <c r="L78" s="859"/>
      <c r="M78" s="859"/>
      <c r="N78" s="859"/>
      <c r="O78" s="859"/>
      <c r="P78" s="860"/>
      <c r="Q78" s="861"/>
      <c r="R78" s="815"/>
      <c r="S78" s="815"/>
      <c r="T78" s="815"/>
      <c r="U78" s="815"/>
      <c r="V78" s="815"/>
      <c r="W78" s="815"/>
      <c r="X78" s="815"/>
      <c r="Y78" s="815"/>
      <c r="Z78" s="815"/>
      <c r="AA78" s="815"/>
      <c r="AB78" s="815"/>
      <c r="AC78" s="815"/>
      <c r="AD78" s="815"/>
      <c r="AE78" s="815"/>
      <c r="AF78" s="815"/>
      <c r="AG78" s="815"/>
      <c r="AH78" s="815"/>
      <c r="AI78" s="815"/>
      <c r="AJ78" s="815"/>
      <c r="AK78" s="815"/>
      <c r="AL78" s="815"/>
      <c r="AM78" s="815"/>
      <c r="AN78" s="815"/>
      <c r="AO78" s="815"/>
      <c r="AP78" s="815"/>
      <c r="AQ78" s="815"/>
      <c r="AR78" s="815"/>
      <c r="AS78" s="815"/>
      <c r="AT78" s="815"/>
      <c r="AU78" s="815"/>
      <c r="AV78" s="815"/>
      <c r="AW78" s="815"/>
      <c r="AX78" s="815"/>
      <c r="AY78" s="815"/>
      <c r="AZ78" s="817"/>
      <c r="BA78" s="817"/>
      <c r="BB78" s="817"/>
      <c r="BC78" s="817"/>
      <c r="BD78" s="818"/>
      <c r="BE78" s="227"/>
      <c r="BF78" s="227"/>
      <c r="BG78" s="227"/>
      <c r="BH78" s="227"/>
      <c r="BI78" s="227"/>
      <c r="BJ78" s="216"/>
      <c r="BK78" s="216"/>
      <c r="BL78" s="216"/>
      <c r="BM78" s="216"/>
      <c r="BN78" s="216"/>
      <c r="BO78" s="227"/>
      <c r="BP78" s="227"/>
      <c r="BQ78" s="224">
        <v>72</v>
      </c>
      <c r="BR78" s="229"/>
      <c r="BS78" s="844"/>
      <c r="BT78" s="845"/>
      <c r="BU78" s="845"/>
      <c r="BV78" s="845"/>
      <c r="BW78" s="845"/>
      <c r="BX78" s="845"/>
      <c r="BY78" s="845"/>
      <c r="BZ78" s="845"/>
      <c r="CA78" s="845"/>
      <c r="CB78" s="845"/>
      <c r="CC78" s="845"/>
      <c r="CD78" s="845"/>
      <c r="CE78" s="845"/>
      <c r="CF78" s="845"/>
      <c r="CG78" s="850"/>
      <c r="CH78" s="847"/>
      <c r="CI78" s="848"/>
      <c r="CJ78" s="848"/>
      <c r="CK78" s="848"/>
      <c r="CL78" s="849"/>
      <c r="CM78" s="847"/>
      <c r="CN78" s="848"/>
      <c r="CO78" s="848"/>
      <c r="CP78" s="848"/>
      <c r="CQ78" s="849"/>
      <c r="CR78" s="847"/>
      <c r="CS78" s="848"/>
      <c r="CT78" s="848"/>
      <c r="CU78" s="848"/>
      <c r="CV78" s="849"/>
      <c r="CW78" s="847"/>
      <c r="CX78" s="848"/>
      <c r="CY78" s="848"/>
      <c r="CZ78" s="848"/>
      <c r="DA78" s="849"/>
      <c r="DB78" s="847"/>
      <c r="DC78" s="848"/>
      <c r="DD78" s="848"/>
      <c r="DE78" s="848"/>
      <c r="DF78" s="849"/>
      <c r="DG78" s="847"/>
      <c r="DH78" s="848"/>
      <c r="DI78" s="848"/>
      <c r="DJ78" s="848"/>
      <c r="DK78" s="849"/>
      <c r="DL78" s="847"/>
      <c r="DM78" s="848"/>
      <c r="DN78" s="848"/>
      <c r="DO78" s="848"/>
      <c r="DP78" s="849"/>
      <c r="DQ78" s="847"/>
      <c r="DR78" s="848"/>
      <c r="DS78" s="848"/>
      <c r="DT78" s="848"/>
      <c r="DU78" s="849"/>
      <c r="DV78" s="844"/>
      <c r="DW78" s="845"/>
      <c r="DX78" s="845"/>
      <c r="DY78" s="845"/>
      <c r="DZ78" s="846"/>
      <c r="EA78" s="216"/>
    </row>
    <row r="79" spans="1:131" ht="26.25" customHeight="1" x14ac:dyDescent="0.2">
      <c r="A79" s="224">
        <v>12</v>
      </c>
      <c r="B79" s="858"/>
      <c r="C79" s="859"/>
      <c r="D79" s="859"/>
      <c r="E79" s="859"/>
      <c r="F79" s="859"/>
      <c r="G79" s="859"/>
      <c r="H79" s="859"/>
      <c r="I79" s="859"/>
      <c r="J79" s="859"/>
      <c r="K79" s="859"/>
      <c r="L79" s="859"/>
      <c r="M79" s="859"/>
      <c r="N79" s="859"/>
      <c r="O79" s="859"/>
      <c r="P79" s="860"/>
      <c r="Q79" s="861"/>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815"/>
      <c r="AP79" s="815"/>
      <c r="AQ79" s="815"/>
      <c r="AR79" s="815"/>
      <c r="AS79" s="815"/>
      <c r="AT79" s="815"/>
      <c r="AU79" s="815"/>
      <c r="AV79" s="815"/>
      <c r="AW79" s="815"/>
      <c r="AX79" s="815"/>
      <c r="AY79" s="815"/>
      <c r="AZ79" s="817"/>
      <c r="BA79" s="817"/>
      <c r="BB79" s="817"/>
      <c r="BC79" s="817"/>
      <c r="BD79" s="818"/>
      <c r="BE79" s="227"/>
      <c r="BF79" s="227"/>
      <c r="BG79" s="227"/>
      <c r="BH79" s="227"/>
      <c r="BI79" s="227"/>
      <c r="BJ79" s="216"/>
      <c r="BK79" s="216"/>
      <c r="BL79" s="216"/>
      <c r="BM79" s="216"/>
      <c r="BN79" s="216"/>
      <c r="BO79" s="227"/>
      <c r="BP79" s="227"/>
      <c r="BQ79" s="224">
        <v>73</v>
      </c>
      <c r="BR79" s="229"/>
      <c r="BS79" s="844"/>
      <c r="BT79" s="845"/>
      <c r="BU79" s="845"/>
      <c r="BV79" s="845"/>
      <c r="BW79" s="845"/>
      <c r="BX79" s="845"/>
      <c r="BY79" s="845"/>
      <c r="BZ79" s="845"/>
      <c r="CA79" s="845"/>
      <c r="CB79" s="845"/>
      <c r="CC79" s="845"/>
      <c r="CD79" s="845"/>
      <c r="CE79" s="845"/>
      <c r="CF79" s="845"/>
      <c r="CG79" s="850"/>
      <c r="CH79" s="847"/>
      <c r="CI79" s="848"/>
      <c r="CJ79" s="848"/>
      <c r="CK79" s="848"/>
      <c r="CL79" s="849"/>
      <c r="CM79" s="847"/>
      <c r="CN79" s="848"/>
      <c r="CO79" s="848"/>
      <c r="CP79" s="848"/>
      <c r="CQ79" s="849"/>
      <c r="CR79" s="847"/>
      <c r="CS79" s="848"/>
      <c r="CT79" s="848"/>
      <c r="CU79" s="848"/>
      <c r="CV79" s="849"/>
      <c r="CW79" s="847"/>
      <c r="CX79" s="848"/>
      <c r="CY79" s="848"/>
      <c r="CZ79" s="848"/>
      <c r="DA79" s="849"/>
      <c r="DB79" s="847"/>
      <c r="DC79" s="848"/>
      <c r="DD79" s="848"/>
      <c r="DE79" s="848"/>
      <c r="DF79" s="849"/>
      <c r="DG79" s="847"/>
      <c r="DH79" s="848"/>
      <c r="DI79" s="848"/>
      <c r="DJ79" s="848"/>
      <c r="DK79" s="849"/>
      <c r="DL79" s="847"/>
      <c r="DM79" s="848"/>
      <c r="DN79" s="848"/>
      <c r="DO79" s="848"/>
      <c r="DP79" s="849"/>
      <c r="DQ79" s="847"/>
      <c r="DR79" s="848"/>
      <c r="DS79" s="848"/>
      <c r="DT79" s="848"/>
      <c r="DU79" s="849"/>
      <c r="DV79" s="844"/>
      <c r="DW79" s="845"/>
      <c r="DX79" s="845"/>
      <c r="DY79" s="845"/>
      <c r="DZ79" s="846"/>
      <c r="EA79" s="216"/>
    </row>
    <row r="80" spans="1:131" ht="26.25" customHeight="1" x14ac:dyDescent="0.2">
      <c r="A80" s="224">
        <v>13</v>
      </c>
      <c r="B80" s="858"/>
      <c r="C80" s="859"/>
      <c r="D80" s="859"/>
      <c r="E80" s="859"/>
      <c r="F80" s="859"/>
      <c r="G80" s="859"/>
      <c r="H80" s="859"/>
      <c r="I80" s="859"/>
      <c r="J80" s="859"/>
      <c r="K80" s="859"/>
      <c r="L80" s="859"/>
      <c r="M80" s="859"/>
      <c r="N80" s="859"/>
      <c r="O80" s="859"/>
      <c r="P80" s="860"/>
      <c r="Q80" s="861"/>
      <c r="R80" s="815"/>
      <c r="S80" s="815"/>
      <c r="T80" s="815"/>
      <c r="U80" s="815"/>
      <c r="V80" s="815"/>
      <c r="W80" s="815"/>
      <c r="X80" s="815"/>
      <c r="Y80" s="815"/>
      <c r="Z80" s="815"/>
      <c r="AA80" s="815"/>
      <c r="AB80" s="815"/>
      <c r="AC80" s="815"/>
      <c r="AD80" s="815"/>
      <c r="AE80" s="815"/>
      <c r="AF80" s="815"/>
      <c r="AG80" s="815"/>
      <c r="AH80" s="815"/>
      <c r="AI80" s="815"/>
      <c r="AJ80" s="815"/>
      <c r="AK80" s="815"/>
      <c r="AL80" s="815"/>
      <c r="AM80" s="815"/>
      <c r="AN80" s="815"/>
      <c r="AO80" s="815"/>
      <c r="AP80" s="815"/>
      <c r="AQ80" s="815"/>
      <c r="AR80" s="815"/>
      <c r="AS80" s="815"/>
      <c r="AT80" s="815"/>
      <c r="AU80" s="815"/>
      <c r="AV80" s="815"/>
      <c r="AW80" s="815"/>
      <c r="AX80" s="815"/>
      <c r="AY80" s="815"/>
      <c r="AZ80" s="817"/>
      <c r="BA80" s="817"/>
      <c r="BB80" s="817"/>
      <c r="BC80" s="817"/>
      <c r="BD80" s="818"/>
      <c r="BE80" s="227"/>
      <c r="BF80" s="227"/>
      <c r="BG80" s="227"/>
      <c r="BH80" s="227"/>
      <c r="BI80" s="227"/>
      <c r="BJ80" s="227"/>
      <c r="BK80" s="227"/>
      <c r="BL80" s="227"/>
      <c r="BM80" s="227"/>
      <c r="BN80" s="227"/>
      <c r="BO80" s="227"/>
      <c r="BP80" s="227"/>
      <c r="BQ80" s="224">
        <v>74</v>
      </c>
      <c r="BR80" s="229"/>
      <c r="BS80" s="844"/>
      <c r="BT80" s="845"/>
      <c r="BU80" s="845"/>
      <c r="BV80" s="845"/>
      <c r="BW80" s="845"/>
      <c r="BX80" s="845"/>
      <c r="BY80" s="845"/>
      <c r="BZ80" s="845"/>
      <c r="CA80" s="845"/>
      <c r="CB80" s="845"/>
      <c r="CC80" s="845"/>
      <c r="CD80" s="845"/>
      <c r="CE80" s="845"/>
      <c r="CF80" s="845"/>
      <c r="CG80" s="850"/>
      <c r="CH80" s="847"/>
      <c r="CI80" s="848"/>
      <c r="CJ80" s="848"/>
      <c r="CK80" s="848"/>
      <c r="CL80" s="849"/>
      <c r="CM80" s="847"/>
      <c r="CN80" s="848"/>
      <c r="CO80" s="848"/>
      <c r="CP80" s="848"/>
      <c r="CQ80" s="849"/>
      <c r="CR80" s="847"/>
      <c r="CS80" s="848"/>
      <c r="CT80" s="848"/>
      <c r="CU80" s="848"/>
      <c r="CV80" s="849"/>
      <c r="CW80" s="847"/>
      <c r="CX80" s="848"/>
      <c r="CY80" s="848"/>
      <c r="CZ80" s="848"/>
      <c r="DA80" s="849"/>
      <c r="DB80" s="847"/>
      <c r="DC80" s="848"/>
      <c r="DD80" s="848"/>
      <c r="DE80" s="848"/>
      <c r="DF80" s="849"/>
      <c r="DG80" s="847"/>
      <c r="DH80" s="848"/>
      <c r="DI80" s="848"/>
      <c r="DJ80" s="848"/>
      <c r="DK80" s="849"/>
      <c r="DL80" s="847"/>
      <c r="DM80" s="848"/>
      <c r="DN80" s="848"/>
      <c r="DO80" s="848"/>
      <c r="DP80" s="849"/>
      <c r="DQ80" s="847"/>
      <c r="DR80" s="848"/>
      <c r="DS80" s="848"/>
      <c r="DT80" s="848"/>
      <c r="DU80" s="849"/>
      <c r="DV80" s="844"/>
      <c r="DW80" s="845"/>
      <c r="DX80" s="845"/>
      <c r="DY80" s="845"/>
      <c r="DZ80" s="846"/>
      <c r="EA80" s="216"/>
    </row>
    <row r="81" spans="1:131" ht="26.25" customHeight="1" x14ac:dyDescent="0.2">
      <c r="A81" s="224">
        <v>14</v>
      </c>
      <c r="B81" s="858"/>
      <c r="C81" s="859"/>
      <c r="D81" s="859"/>
      <c r="E81" s="859"/>
      <c r="F81" s="859"/>
      <c r="G81" s="859"/>
      <c r="H81" s="859"/>
      <c r="I81" s="859"/>
      <c r="J81" s="859"/>
      <c r="K81" s="859"/>
      <c r="L81" s="859"/>
      <c r="M81" s="859"/>
      <c r="N81" s="859"/>
      <c r="O81" s="859"/>
      <c r="P81" s="860"/>
      <c r="Q81" s="861"/>
      <c r="R81" s="815"/>
      <c r="S81" s="815"/>
      <c r="T81" s="815"/>
      <c r="U81" s="815"/>
      <c r="V81" s="815"/>
      <c r="W81" s="815"/>
      <c r="X81" s="815"/>
      <c r="Y81" s="815"/>
      <c r="Z81" s="815"/>
      <c r="AA81" s="815"/>
      <c r="AB81" s="815"/>
      <c r="AC81" s="815"/>
      <c r="AD81" s="815"/>
      <c r="AE81" s="815"/>
      <c r="AF81" s="815"/>
      <c r="AG81" s="815"/>
      <c r="AH81" s="815"/>
      <c r="AI81" s="815"/>
      <c r="AJ81" s="815"/>
      <c r="AK81" s="815"/>
      <c r="AL81" s="815"/>
      <c r="AM81" s="815"/>
      <c r="AN81" s="815"/>
      <c r="AO81" s="815"/>
      <c r="AP81" s="815"/>
      <c r="AQ81" s="815"/>
      <c r="AR81" s="815"/>
      <c r="AS81" s="815"/>
      <c r="AT81" s="815"/>
      <c r="AU81" s="815"/>
      <c r="AV81" s="815"/>
      <c r="AW81" s="815"/>
      <c r="AX81" s="815"/>
      <c r="AY81" s="815"/>
      <c r="AZ81" s="817"/>
      <c r="BA81" s="817"/>
      <c r="BB81" s="817"/>
      <c r="BC81" s="817"/>
      <c r="BD81" s="818"/>
      <c r="BE81" s="227"/>
      <c r="BF81" s="227"/>
      <c r="BG81" s="227"/>
      <c r="BH81" s="227"/>
      <c r="BI81" s="227"/>
      <c r="BJ81" s="227"/>
      <c r="BK81" s="227"/>
      <c r="BL81" s="227"/>
      <c r="BM81" s="227"/>
      <c r="BN81" s="227"/>
      <c r="BO81" s="227"/>
      <c r="BP81" s="227"/>
      <c r="BQ81" s="224">
        <v>75</v>
      </c>
      <c r="BR81" s="229"/>
      <c r="BS81" s="844"/>
      <c r="BT81" s="845"/>
      <c r="BU81" s="845"/>
      <c r="BV81" s="845"/>
      <c r="BW81" s="845"/>
      <c r="BX81" s="845"/>
      <c r="BY81" s="845"/>
      <c r="BZ81" s="845"/>
      <c r="CA81" s="845"/>
      <c r="CB81" s="845"/>
      <c r="CC81" s="845"/>
      <c r="CD81" s="845"/>
      <c r="CE81" s="845"/>
      <c r="CF81" s="845"/>
      <c r="CG81" s="850"/>
      <c r="CH81" s="847"/>
      <c r="CI81" s="848"/>
      <c r="CJ81" s="848"/>
      <c r="CK81" s="848"/>
      <c r="CL81" s="849"/>
      <c r="CM81" s="847"/>
      <c r="CN81" s="848"/>
      <c r="CO81" s="848"/>
      <c r="CP81" s="848"/>
      <c r="CQ81" s="849"/>
      <c r="CR81" s="847"/>
      <c r="CS81" s="848"/>
      <c r="CT81" s="848"/>
      <c r="CU81" s="848"/>
      <c r="CV81" s="849"/>
      <c r="CW81" s="847"/>
      <c r="CX81" s="848"/>
      <c r="CY81" s="848"/>
      <c r="CZ81" s="848"/>
      <c r="DA81" s="849"/>
      <c r="DB81" s="847"/>
      <c r="DC81" s="848"/>
      <c r="DD81" s="848"/>
      <c r="DE81" s="848"/>
      <c r="DF81" s="849"/>
      <c r="DG81" s="847"/>
      <c r="DH81" s="848"/>
      <c r="DI81" s="848"/>
      <c r="DJ81" s="848"/>
      <c r="DK81" s="849"/>
      <c r="DL81" s="847"/>
      <c r="DM81" s="848"/>
      <c r="DN81" s="848"/>
      <c r="DO81" s="848"/>
      <c r="DP81" s="849"/>
      <c r="DQ81" s="847"/>
      <c r="DR81" s="848"/>
      <c r="DS81" s="848"/>
      <c r="DT81" s="848"/>
      <c r="DU81" s="849"/>
      <c r="DV81" s="844"/>
      <c r="DW81" s="845"/>
      <c r="DX81" s="845"/>
      <c r="DY81" s="845"/>
      <c r="DZ81" s="846"/>
      <c r="EA81" s="216"/>
    </row>
    <row r="82" spans="1:131" ht="26.25" customHeight="1" x14ac:dyDescent="0.2">
      <c r="A82" s="224">
        <v>15</v>
      </c>
      <c r="B82" s="858"/>
      <c r="C82" s="859"/>
      <c r="D82" s="859"/>
      <c r="E82" s="859"/>
      <c r="F82" s="859"/>
      <c r="G82" s="859"/>
      <c r="H82" s="859"/>
      <c r="I82" s="859"/>
      <c r="J82" s="859"/>
      <c r="K82" s="859"/>
      <c r="L82" s="859"/>
      <c r="M82" s="859"/>
      <c r="N82" s="859"/>
      <c r="O82" s="859"/>
      <c r="P82" s="860"/>
      <c r="Q82" s="861"/>
      <c r="R82" s="815"/>
      <c r="S82" s="815"/>
      <c r="T82" s="815"/>
      <c r="U82" s="815"/>
      <c r="V82" s="815"/>
      <c r="W82" s="815"/>
      <c r="X82" s="815"/>
      <c r="Y82" s="815"/>
      <c r="Z82" s="815"/>
      <c r="AA82" s="815"/>
      <c r="AB82" s="815"/>
      <c r="AC82" s="815"/>
      <c r="AD82" s="815"/>
      <c r="AE82" s="815"/>
      <c r="AF82" s="815"/>
      <c r="AG82" s="815"/>
      <c r="AH82" s="815"/>
      <c r="AI82" s="815"/>
      <c r="AJ82" s="815"/>
      <c r="AK82" s="815"/>
      <c r="AL82" s="815"/>
      <c r="AM82" s="815"/>
      <c r="AN82" s="815"/>
      <c r="AO82" s="815"/>
      <c r="AP82" s="815"/>
      <c r="AQ82" s="815"/>
      <c r="AR82" s="815"/>
      <c r="AS82" s="815"/>
      <c r="AT82" s="815"/>
      <c r="AU82" s="815"/>
      <c r="AV82" s="815"/>
      <c r="AW82" s="815"/>
      <c r="AX82" s="815"/>
      <c r="AY82" s="815"/>
      <c r="AZ82" s="817"/>
      <c r="BA82" s="817"/>
      <c r="BB82" s="817"/>
      <c r="BC82" s="817"/>
      <c r="BD82" s="818"/>
      <c r="BE82" s="227"/>
      <c r="BF82" s="227"/>
      <c r="BG82" s="227"/>
      <c r="BH82" s="227"/>
      <c r="BI82" s="227"/>
      <c r="BJ82" s="227"/>
      <c r="BK82" s="227"/>
      <c r="BL82" s="227"/>
      <c r="BM82" s="227"/>
      <c r="BN82" s="227"/>
      <c r="BO82" s="227"/>
      <c r="BP82" s="227"/>
      <c r="BQ82" s="224">
        <v>76</v>
      </c>
      <c r="BR82" s="229"/>
      <c r="BS82" s="844"/>
      <c r="BT82" s="845"/>
      <c r="BU82" s="845"/>
      <c r="BV82" s="845"/>
      <c r="BW82" s="845"/>
      <c r="BX82" s="845"/>
      <c r="BY82" s="845"/>
      <c r="BZ82" s="845"/>
      <c r="CA82" s="845"/>
      <c r="CB82" s="845"/>
      <c r="CC82" s="845"/>
      <c r="CD82" s="845"/>
      <c r="CE82" s="845"/>
      <c r="CF82" s="845"/>
      <c r="CG82" s="850"/>
      <c r="CH82" s="847"/>
      <c r="CI82" s="848"/>
      <c r="CJ82" s="848"/>
      <c r="CK82" s="848"/>
      <c r="CL82" s="849"/>
      <c r="CM82" s="847"/>
      <c r="CN82" s="848"/>
      <c r="CO82" s="848"/>
      <c r="CP82" s="848"/>
      <c r="CQ82" s="849"/>
      <c r="CR82" s="847"/>
      <c r="CS82" s="848"/>
      <c r="CT82" s="848"/>
      <c r="CU82" s="848"/>
      <c r="CV82" s="849"/>
      <c r="CW82" s="847"/>
      <c r="CX82" s="848"/>
      <c r="CY82" s="848"/>
      <c r="CZ82" s="848"/>
      <c r="DA82" s="849"/>
      <c r="DB82" s="847"/>
      <c r="DC82" s="848"/>
      <c r="DD82" s="848"/>
      <c r="DE82" s="848"/>
      <c r="DF82" s="849"/>
      <c r="DG82" s="847"/>
      <c r="DH82" s="848"/>
      <c r="DI82" s="848"/>
      <c r="DJ82" s="848"/>
      <c r="DK82" s="849"/>
      <c r="DL82" s="847"/>
      <c r="DM82" s="848"/>
      <c r="DN82" s="848"/>
      <c r="DO82" s="848"/>
      <c r="DP82" s="849"/>
      <c r="DQ82" s="847"/>
      <c r="DR82" s="848"/>
      <c r="DS82" s="848"/>
      <c r="DT82" s="848"/>
      <c r="DU82" s="849"/>
      <c r="DV82" s="844"/>
      <c r="DW82" s="845"/>
      <c r="DX82" s="845"/>
      <c r="DY82" s="845"/>
      <c r="DZ82" s="846"/>
      <c r="EA82" s="216"/>
    </row>
    <row r="83" spans="1:131" ht="26.25" customHeight="1" x14ac:dyDescent="0.2">
      <c r="A83" s="224">
        <v>16</v>
      </c>
      <c r="B83" s="858"/>
      <c r="C83" s="859"/>
      <c r="D83" s="859"/>
      <c r="E83" s="859"/>
      <c r="F83" s="859"/>
      <c r="G83" s="859"/>
      <c r="H83" s="859"/>
      <c r="I83" s="859"/>
      <c r="J83" s="859"/>
      <c r="K83" s="859"/>
      <c r="L83" s="859"/>
      <c r="M83" s="859"/>
      <c r="N83" s="859"/>
      <c r="O83" s="859"/>
      <c r="P83" s="860"/>
      <c r="Q83" s="861"/>
      <c r="R83" s="815"/>
      <c r="S83" s="815"/>
      <c r="T83" s="815"/>
      <c r="U83" s="815"/>
      <c r="V83" s="815"/>
      <c r="W83" s="815"/>
      <c r="X83" s="815"/>
      <c r="Y83" s="815"/>
      <c r="Z83" s="815"/>
      <c r="AA83" s="815"/>
      <c r="AB83" s="815"/>
      <c r="AC83" s="815"/>
      <c r="AD83" s="815"/>
      <c r="AE83" s="815"/>
      <c r="AF83" s="815"/>
      <c r="AG83" s="815"/>
      <c r="AH83" s="815"/>
      <c r="AI83" s="815"/>
      <c r="AJ83" s="815"/>
      <c r="AK83" s="815"/>
      <c r="AL83" s="815"/>
      <c r="AM83" s="815"/>
      <c r="AN83" s="815"/>
      <c r="AO83" s="815"/>
      <c r="AP83" s="815"/>
      <c r="AQ83" s="815"/>
      <c r="AR83" s="815"/>
      <c r="AS83" s="815"/>
      <c r="AT83" s="815"/>
      <c r="AU83" s="815"/>
      <c r="AV83" s="815"/>
      <c r="AW83" s="815"/>
      <c r="AX83" s="815"/>
      <c r="AY83" s="815"/>
      <c r="AZ83" s="817"/>
      <c r="BA83" s="817"/>
      <c r="BB83" s="817"/>
      <c r="BC83" s="817"/>
      <c r="BD83" s="818"/>
      <c r="BE83" s="227"/>
      <c r="BF83" s="227"/>
      <c r="BG83" s="227"/>
      <c r="BH83" s="227"/>
      <c r="BI83" s="227"/>
      <c r="BJ83" s="227"/>
      <c r="BK83" s="227"/>
      <c r="BL83" s="227"/>
      <c r="BM83" s="227"/>
      <c r="BN83" s="227"/>
      <c r="BO83" s="227"/>
      <c r="BP83" s="227"/>
      <c r="BQ83" s="224">
        <v>77</v>
      </c>
      <c r="BR83" s="229"/>
      <c r="BS83" s="844"/>
      <c r="BT83" s="845"/>
      <c r="BU83" s="845"/>
      <c r="BV83" s="845"/>
      <c r="BW83" s="845"/>
      <c r="BX83" s="845"/>
      <c r="BY83" s="845"/>
      <c r="BZ83" s="845"/>
      <c r="CA83" s="845"/>
      <c r="CB83" s="845"/>
      <c r="CC83" s="845"/>
      <c r="CD83" s="845"/>
      <c r="CE83" s="845"/>
      <c r="CF83" s="845"/>
      <c r="CG83" s="850"/>
      <c r="CH83" s="847"/>
      <c r="CI83" s="848"/>
      <c r="CJ83" s="848"/>
      <c r="CK83" s="848"/>
      <c r="CL83" s="849"/>
      <c r="CM83" s="847"/>
      <c r="CN83" s="848"/>
      <c r="CO83" s="848"/>
      <c r="CP83" s="848"/>
      <c r="CQ83" s="849"/>
      <c r="CR83" s="847"/>
      <c r="CS83" s="848"/>
      <c r="CT83" s="848"/>
      <c r="CU83" s="848"/>
      <c r="CV83" s="849"/>
      <c r="CW83" s="847"/>
      <c r="CX83" s="848"/>
      <c r="CY83" s="848"/>
      <c r="CZ83" s="848"/>
      <c r="DA83" s="849"/>
      <c r="DB83" s="847"/>
      <c r="DC83" s="848"/>
      <c r="DD83" s="848"/>
      <c r="DE83" s="848"/>
      <c r="DF83" s="849"/>
      <c r="DG83" s="847"/>
      <c r="DH83" s="848"/>
      <c r="DI83" s="848"/>
      <c r="DJ83" s="848"/>
      <c r="DK83" s="849"/>
      <c r="DL83" s="847"/>
      <c r="DM83" s="848"/>
      <c r="DN83" s="848"/>
      <c r="DO83" s="848"/>
      <c r="DP83" s="849"/>
      <c r="DQ83" s="847"/>
      <c r="DR83" s="848"/>
      <c r="DS83" s="848"/>
      <c r="DT83" s="848"/>
      <c r="DU83" s="849"/>
      <c r="DV83" s="844"/>
      <c r="DW83" s="845"/>
      <c r="DX83" s="845"/>
      <c r="DY83" s="845"/>
      <c r="DZ83" s="846"/>
      <c r="EA83" s="216"/>
    </row>
    <row r="84" spans="1:131" ht="26.25" customHeight="1" x14ac:dyDescent="0.2">
      <c r="A84" s="224">
        <v>17</v>
      </c>
      <c r="B84" s="858"/>
      <c r="C84" s="859"/>
      <c r="D84" s="859"/>
      <c r="E84" s="859"/>
      <c r="F84" s="859"/>
      <c r="G84" s="859"/>
      <c r="H84" s="859"/>
      <c r="I84" s="859"/>
      <c r="J84" s="859"/>
      <c r="K84" s="859"/>
      <c r="L84" s="859"/>
      <c r="M84" s="859"/>
      <c r="N84" s="859"/>
      <c r="O84" s="859"/>
      <c r="P84" s="860"/>
      <c r="Q84" s="861"/>
      <c r="R84" s="815"/>
      <c r="S84" s="815"/>
      <c r="T84" s="815"/>
      <c r="U84" s="815"/>
      <c r="V84" s="815"/>
      <c r="W84" s="815"/>
      <c r="X84" s="815"/>
      <c r="Y84" s="815"/>
      <c r="Z84" s="815"/>
      <c r="AA84" s="815"/>
      <c r="AB84" s="815"/>
      <c r="AC84" s="815"/>
      <c r="AD84" s="815"/>
      <c r="AE84" s="815"/>
      <c r="AF84" s="815"/>
      <c r="AG84" s="815"/>
      <c r="AH84" s="815"/>
      <c r="AI84" s="815"/>
      <c r="AJ84" s="815"/>
      <c r="AK84" s="815"/>
      <c r="AL84" s="815"/>
      <c r="AM84" s="815"/>
      <c r="AN84" s="815"/>
      <c r="AO84" s="815"/>
      <c r="AP84" s="815"/>
      <c r="AQ84" s="815"/>
      <c r="AR84" s="815"/>
      <c r="AS84" s="815"/>
      <c r="AT84" s="815"/>
      <c r="AU84" s="815"/>
      <c r="AV84" s="815"/>
      <c r="AW84" s="815"/>
      <c r="AX84" s="815"/>
      <c r="AY84" s="815"/>
      <c r="AZ84" s="817"/>
      <c r="BA84" s="817"/>
      <c r="BB84" s="817"/>
      <c r="BC84" s="817"/>
      <c r="BD84" s="818"/>
      <c r="BE84" s="227"/>
      <c r="BF84" s="227"/>
      <c r="BG84" s="227"/>
      <c r="BH84" s="227"/>
      <c r="BI84" s="227"/>
      <c r="BJ84" s="227"/>
      <c r="BK84" s="227"/>
      <c r="BL84" s="227"/>
      <c r="BM84" s="227"/>
      <c r="BN84" s="227"/>
      <c r="BO84" s="227"/>
      <c r="BP84" s="227"/>
      <c r="BQ84" s="224">
        <v>78</v>
      </c>
      <c r="BR84" s="229"/>
      <c r="BS84" s="844"/>
      <c r="BT84" s="845"/>
      <c r="BU84" s="845"/>
      <c r="BV84" s="845"/>
      <c r="BW84" s="845"/>
      <c r="BX84" s="845"/>
      <c r="BY84" s="845"/>
      <c r="BZ84" s="845"/>
      <c r="CA84" s="845"/>
      <c r="CB84" s="845"/>
      <c r="CC84" s="845"/>
      <c r="CD84" s="845"/>
      <c r="CE84" s="845"/>
      <c r="CF84" s="845"/>
      <c r="CG84" s="850"/>
      <c r="CH84" s="847"/>
      <c r="CI84" s="848"/>
      <c r="CJ84" s="848"/>
      <c r="CK84" s="848"/>
      <c r="CL84" s="849"/>
      <c r="CM84" s="847"/>
      <c r="CN84" s="848"/>
      <c r="CO84" s="848"/>
      <c r="CP84" s="848"/>
      <c r="CQ84" s="849"/>
      <c r="CR84" s="847"/>
      <c r="CS84" s="848"/>
      <c r="CT84" s="848"/>
      <c r="CU84" s="848"/>
      <c r="CV84" s="849"/>
      <c r="CW84" s="847"/>
      <c r="CX84" s="848"/>
      <c r="CY84" s="848"/>
      <c r="CZ84" s="848"/>
      <c r="DA84" s="849"/>
      <c r="DB84" s="847"/>
      <c r="DC84" s="848"/>
      <c r="DD84" s="848"/>
      <c r="DE84" s="848"/>
      <c r="DF84" s="849"/>
      <c r="DG84" s="847"/>
      <c r="DH84" s="848"/>
      <c r="DI84" s="848"/>
      <c r="DJ84" s="848"/>
      <c r="DK84" s="849"/>
      <c r="DL84" s="847"/>
      <c r="DM84" s="848"/>
      <c r="DN84" s="848"/>
      <c r="DO84" s="848"/>
      <c r="DP84" s="849"/>
      <c r="DQ84" s="847"/>
      <c r="DR84" s="848"/>
      <c r="DS84" s="848"/>
      <c r="DT84" s="848"/>
      <c r="DU84" s="849"/>
      <c r="DV84" s="844"/>
      <c r="DW84" s="845"/>
      <c r="DX84" s="845"/>
      <c r="DY84" s="845"/>
      <c r="DZ84" s="846"/>
      <c r="EA84" s="216"/>
    </row>
    <row r="85" spans="1:131" ht="26.25" customHeight="1" x14ac:dyDescent="0.2">
      <c r="A85" s="224">
        <v>18</v>
      </c>
      <c r="B85" s="858"/>
      <c r="C85" s="859"/>
      <c r="D85" s="859"/>
      <c r="E85" s="859"/>
      <c r="F85" s="859"/>
      <c r="G85" s="859"/>
      <c r="H85" s="859"/>
      <c r="I85" s="859"/>
      <c r="J85" s="859"/>
      <c r="K85" s="859"/>
      <c r="L85" s="859"/>
      <c r="M85" s="859"/>
      <c r="N85" s="859"/>
      <c r="O85" s="859"/>
      <c r="P85" s="860"/>
      <c r="Q85" s="861"/>
      <c r="R85" s="815"/>
      <c r="S85" s="815"/>
      <c r="T85" s="815"/>
      <c r="U85" s="815"/>
      <c r="V85" s="815"/>
      <c r="W85" s="815"/>
      <c r="X85" s="815"/>
      <c r="Y85" s="815"/>
      <c r="Z85" s="815"/>
      <c r="AA85" s="815"/>
      <c r="AB85" s="815"/>
      <c r="AC85" s="815"/>
      <c r="AD85" s="815"/>
      <c r="AE85" s="815"/>
      <c r="AF85" s="815"/>
      <c r="AG85" s="815"/>
      <c r="AH85" s="815"/>
      <c r="AI85" s="815"/>
      <c r="AJ85" s="815"/>
      <c r="AK85" s="815"/>
      <c r="AL85" s="815"/>
      <c r="AM85" s="815"/>
      <c r="AN85" s="815"/>
      <c r="AO85" s="815"/>
      <c r="AP85" s="815"/>
      <c r="AQ85" s="815"/>
      <c r="AR85" s="815"/>
      <c r="AS85" s="815"/>
      <c r="AT85" s="815"/>
      <c r="AU85" s="815"/>
      <c r="AV85" s="815"/>
      <c r="AW85" s="815"/>
      <c r="AX85" s="815"/>
      <c r="AY85" s="815"/>
      <c r="AZ85" s="817"/>
      <c r="BA85" s="817"/>
      <c r="BB85" s="817"/>
      <c r="BC85" s="817"/>
      <c r="BD85" s="818"/>
      <c r="BE85" s="227"/>
      <c r="BF85" s="227"/>
      <c r="BG85" s="227"/>
      <c r="BH85" s="227"/>
      <c r="BI85" s="227"/>
      <c r="BJ85" s="227"/>
      <c r="BK85" s="227"/>
      <c r="BL85" s="227"/>
      <c r="BM85" s="227"/>
      <c r="BN85" s="227"/>
      <c r="BO85" s="227"/>
      <c r="BP85" s="227"/>
      <c r="BQ85" s="224">
        <v>79</v>
      </c>
      <c r="BR85" s="229"/>
      <c r="BS85" s="844"/>
      <c r="BT85" s="845"/>
      <c r="BU85" s="845"/>
      <c r="BV85" s="845"/>
      <c r="BW85" s="845"/>
      <c r="BX85" s="845"/>
      <c r="BY85" s="845"/>
      <c r="BZ85" s="845"/>
      <c r="CA85" s="845"/>
      <c r="CB85" s="845"/>
      <c r="CC85" s="845"/>
      <c r="CD85" s="845"/>
      <c r="CE85" s="845"/>
      <c r="CF85" s="845"/>
      <c r="CG85" s="850"/>
      <c r="CH85" s="847"/>
      <c r="CI85" s="848"/>
      <c r="CJ85" s="848"/>
      <c r="CK85" s="848"/>
      <c r="CL85" s="849"/>
      <c r="CM85" s="847"/>
      <c r="CN85" s="848"/>
      <c r="CO85" s="848"/>
      <c r="CP85" s="848"/>
      <c r="CQ85" s="849"/>
      <c r="CR85" s="847"/>
      <c r="CS85" s="848"/>
      <c r="CT85" s="848"/>
      <c r="CU85" s="848"/>
      <c r="CV85" s="849"/>
      <c r="CW85" s="847"/>
      <c r="CX85" s="848"/>
      <c r="CY85" s="848"/>
      <c r="CZ85" s="848"/>
      <c r="DA85" s="849"/>
      <c r="DB85" s="847"/>
      <c r="DC85" s="848"/>
      <c r="DD85" s="848"/>
      <c r="DE85" s="848"/>
      <c r="DF85" s="849"/>
      <c r="DG85" s="847"/>
      <c r="DH85" s="848"/>
      <c r="DI85" s="848"/>
      <c r="DJ85" s="848"/>
      <c r="DK85" s="849"/>
      <c r="DL85" s="847"/>
      <c r="DM85" s="848"/>
      <c r="DN85" s="848"/>
      <c r="DO85" s="848"/>
      <c r="DP85" s="849"/>
      <c r="DQ85" s="847"/>
      <c r="DR85" s="848"/>
      <c r="DS85" s="848"/>
      <c r="DT85" s="848"/>
      <c r="DU85" s="849"/>
      <c r="DV85" s="844"/>
      <c r="DW85" s="845"/>
      <c r="DX85" s="845"/>
      <c r="DY85" s="845"/>
      <c r="DZ85" s="846"/>
      <c r="EA85" s="216"/>
    </row>
    <row r="86" spans="1:131" ht="26.25" customHeight="1" x14ac:dyDescent="0.2">
      <c r="A86" s="224">
        <v>19</v>
      </c>
      <c r="B86" s="858"/>
      <c r="C86" s="859"/>
      <c r="D86" s="859"/>
      <c r="E86" s="859"/>
      <c r="F86" s="859"/>
      <c r="G86" s="859"/>
      <c r="H86" s="859"/>
      <c r="I86" s="859"/>
      <c r="J86" s="859"/>
      <c r="K86" s="859"/>
      <c r="L86" s="859"/>
      <c r="M86" s="859"/>
      <c r="N86" s="859"/>
      <c r="O86" s="859"/>
      <c r="P86" s="860"/>
      <c r="Q86" s="861"/>
      <c r="R86" s="815"/>
      <c r="S86" s="815"/>
      <c r="T86" s="815"/>
      <c r="U86" s="815"/>
      <c r="V86" s="815"/>
      <c r="W86" s="815"/>
      <c r="X86" s="815"/>
      <c r="Y86" s="815"/>
      <c r="Z86" s="815"/>
      <c r="AA86" s="815"/>
      <c r="AB86" s="815"/>
      <c r="AC86" s="815"/>
      <c r="AD86" s="815"/>
      <c r="AE86" s="815"/>
      <c r="AF86" s="815"/>
      <c r="AG86" s="815"/>
      <c r="AH86" s="815"/>
      <c r="AI86" s="815"/>
      <c r="AJ86" s="815"/>
      <c r="AK86" s="815"/>
      <c r="AL86" s="815"/>
      <c r="AM86" s="815"/>
      <c r="AN86" s="815"/>
      <c r="AO86" s="815"/>
      <c r="AP86" s="815"/>
      <c r="AQ86" s="815"/>
      <c r="AR86" s="815"/>
      <c r="AS86" s="815"/>
      <c r="AT86" s="815"/>
      <c r="AU86" s="815"/>
      <c r="AV86" s="815"/>
      <c r="AW86" s="815"/>
      <c r="AX86" s="815"/>
      <c r="AY86" s="815"/>
      <c r="AZ86" s="817"/>
      <c r="BA86" s="817"/>
      <c r="BB86" s="817"/>
      <c r="BC86" s="817"/>
      <c r="BD86" s="818"/>
      <c r="BE86" s="227"/>
      <c r="BF86" s="227"/>
      <c r="BG86" s="227"/>
      <c r="BH86" s="227"/>
      <c r="BI86" s="227"/>
      <c r="BJ86" s="227"/>
      <c r="BK86" s="227"/>
      <c r="BL86" s="227"/>
      <c r="BM86" s="227"/>
      <c r="BN86" s="227"/>
      <c r="BO86" s="227"/>
      <c r="BP86" s="227"/>
      <c r="BQ86" s="224">
        <v>80</v>
      </c>
      <c r="BR86" s="229"/>
      <c r="BS86" s="844"/>
      <c r="BT86" s="845"/>
      <c r="BU86" s="845"/>
      <c r="BV86" s="845"/>
      <c r="BW86" s="845"/>
      <c r="BX86" s="845"/>
      <c r="BY86" s="845"/>
      <c r="BZ86" s="845"/>
      <c r="CA86" s="845"/>
      <c r="CB86" s="845"/>
      <c r="CC86" s="845"/>
      <c r="CD86" s="845"/>
      <c r="CE86" s="845"/>
      <c r="CF86" s="845"/>
      <c r="CG86" s="850"/>
      <c r="CH86" s="847"/>
      <c r="CI86" s="848"/>
      <c r="CJ86" s="848"/>
      <c r="CK86" s="848"/>
      <c r="CL86" s="849"/>
      <c r="CM86" s="847"/>
      <c r="CN86" s="848"/>
      <c r="CO86" s="848"/>
      <c r="CP86" s="848"/>
      <c r="CQ86" s="849"/>
      <c r="CR86" s="847"/>
      <c r="CS86" s="848"/>
      <c r="CT86" s="848"/>
      <c r="CU86" s="848"/>
      <c r="CV86" s="849"/>
      <c r="CW86" s="847"/>
      <c r="CX86" s="848"/>
      <c r="CY86" s="848"/>
      <c r="CZ86" s="848"/>
      <c r="DA86" s="849"/>
      <c r="DB86" s="847"/>
      <c r="DC86" s="848"/>
      <c r="DD86" s="848"/>
      <c r="DE86" s="848"/>
      <c r="DF86" s="849"/>
      <c r="DG86" s="847"/>
      <c r="DH86" s="848"/>
      <c r="DI86" s="848"/>
      <c r="DJ86" s="848"/>
      <c r="DK86" s="849"/>
      <c r="DL86" s="847"/>
      <c r="DM86" s="848"/>
      <c r="DN86" s="848"/>
      <c r="DO86" s="848"/>
      <c r="DP86" s="849"/>
      <c r="DQ86" s="847"/>
      <c r="DR86" s="848"/>
      <c r="DS86" s="848"/>
      <c r="DT86" s="848"/>
      <c r="DU86" s="849"/>
      <c r="DV86" s="844"/>
      <c r="DW86" s="845"/>
      <c r="DX86" s="845"/>
      <c r="DY86" s="845"/>
      <c r="DZ86" s="846"/>
      <c r="EA86" s="216"/>
    </row>
    <row r="87" spans="1:131" ht="26.25" customHeight="1" x14ac:dyDescent="0.2">
      <c r="A87" s="230">
        <v>20</v>
      </c>
      <c r="B87" s="865"/>
      <c r="C87" s="866"/>
      <c r="D87" s="866"/>
      <c r="E87" s="866"/>
      <c r="F87" s="866"/>
      <c r="G87" s="866"/>
      <c r="H87" s="866"/>
      <c r="I87" s="866"/>
      <c r="J87" s="866"/>
      <c r="K87" s="866"/>
      <c r="L87" s="866"/>
      <c r="M87" s="866"/>
      <c r="N87" s="866"/>
      <c r="O87" s="866"/>
      <c r="P87" s="867"/>
      <c r="Q87" s="868"/>
      <c r="R87" s="869"/>
      <c r="S87" s="869"/>
      <c r="T87" s="869"/>
      <c r="U87" s="869"/>
      <c r="V87" s="869"/>
      <c r="W87" s="869"/>
      <c r="X87" s="869"/>
      <c r="Y87" s="869"/>
      <c r="Z87" s="869"/>
      <c r="AA87" s="869"/>
      <c r="AB87" s="869"/>
      <c r="AC87" s="869"/>
      <c r="AD87" s="869"/>
      <c r="AE87" s="869"/>
      <c r="AF87" s="869"/>
      <c r="AG87" s="869"/>
      <c r="AH87" s="869"/>
      <c r="AI87" s="869"/>
      <c r="AJ87" s="869"/>
      <c r="AK87" s="869"/>
      <c r="AL87" s="869"/>
      <c r="AM87" s="869"/>
      <c r="AN87" s="869"/>
      <c r="AO87" s="869"/>
      <c r="AP87" s="869"/>
      <c r="AQ87" s="869"/>
      <c r="AR87" s="869"/>
      <c r="AS87" s="869"/>
      <c r="AT87" s="869"/>
      <c r="AU87" s="869"/>
      <c r="AV87" s="869"/>
      <c r="AW87" s="869"/>
      <c r="AX87" s="869"/>
      <c r="AY87" s="869"/>
      <c r="AZ87" s="870"/>
      <c r="BA87" s="870"/>
      <c r="BB87" s="870"/>
      <c r="BC87" s="870"/>
      <c r="BD87" s="871"/>
      <c r="BE87" s="227"/>
      <c r="BF87" s="227"/>
      <c r="BG87" s="227"/>
      <c r="BH87" s="227"/>
      <c r="BI87" s="227"/>
      <c r="BJ87" s="227"/>
      <c r="BK87" s="227"/>
      <c r="BL87" s="227"/>
      <c r="BM87" s="227"/>
      <c r="BN87" s="227"/>
      <c r="BO87" s="227"/>
      <c r="BP87" s="227"/>
      <c r="BQ87" s="224">
        <v>81</v>
      </c>
      <c r="BR87" s="229"/>
      <c r="BS87" s="844"/>
      <c r="BT87" s="845"/>
      <c r="BU87" s="845"/>
      <c r="BV87" s="845"/>
      <c r="BW87" s="845"/>
      <c r="BX87" s="845"/>
      <c r="BY87" s="845"/>
      <c r="BZ87" s="845"/>
      <c r="CA87" s="845"/>
      <c r="CB87" s="845"/>
      <c r="CC87" s="845"/>
      <c r="CD87" s="845"/>
      <c r="CE87" s="845"/>
      <c r="CF87" s="845"/>
      <c r="CG87" s="850"/>
      <c r="CH87" s="847"/>
      <c r="CI87" s="848"/>
      <c r="CJ87" s="848"/>
      <c r="CK87" s="848"/>
      <c r="CL87" s="849"/>
      <c r="CM87" s="847"/>
      <c r="CN87" s="848"/>
      <c r="CO87" s="848"/>
      <c r="CP87" s="848"/>
      <c r="CQ87" s="849"/>
      <c r="CR87" s="847"/>
      <c r="CS87" s="848"/>
      <c r="CT87" s="848"/>
      <c r="CU87" s="848"/>
      <c r="CV87" s="849"/>
      <c r="CW87" s="847"/>
      <c r="CX87" s="848"/>
      <c r="CY87" s="848"/>
      <c r="CZ87" s="848"/>
      <c r="DA87" s="849"/>
      <c r="DB87" s="847"/>
      <c r="DC87" s="848"/>
      <c r="DD87" s="848"/>
      <c r="DE87" s="848"/>
      <c r="DF87" s="849"/>
      <c r="DG87" s="847"/>
      <c r="DH87" s="848"/>
      <c r="DI87" s="848"/>
      <c r="DJ87" s="848"/>
      <c r="DK87" s="849"/>
      <c r="DL87" s="847"/>
      <c r="DM87" s="848"/>
      <c r="DN87" s="848"/>
      <c r="DO87" s="848"/>
      <c r="DP87" s="849"/>
      <c r="DQ87" s="847"/>
      <c r="DR87" s="848"/>
      <c r="DS87" s="848"/>
      <c r="DT87" s="848"/>
      <c r="DU87" s="849"/>
      <c r="DV87" s="844"/>
      <c r="DW87" s="845"/>
      <c r="DX87" s="845"/>
      <c r="DY87" s="845"/>
      <c r="DZ87" s="846"/>
      <c r="EA87" s="216"/>
    </row>
    <row r="88" spans="1:131" ht="26.25" customHeight="1" thickBot="1" x14ac:dyDescent="0.25">
      <c r="A88" s="226" t="s">
        <v>389</v>
      </c>
      <c r="B88" s="774" t="s">
        <v>421</v>
      </c>
      <c r="C88" s="775"/>
      <c r="D88" s="775"/>
      <c r="E88" s="775"/>
      <c r="F88" s="775"/>
      <c r="G88" s="775"/>
      <c r="H88" s="775"/>
      <c r="I88" s="775"/>
      <c r="J88" s="775"/>
      <c r="K88" s="775"/>
      <c r="L88" s="775"/>
      <c r="M88" s="775"/>
      <c r="N88" s="775"/>
      <c r="O88" s="775"/>
      <c r="P88" s="776"/>
      <c r="Q88" s="825"/>
      <c r="R88" s="826"/>
      <c r="S88" s="826"/>
      <c r="T88" s="826"/>
      <c r="U88" s="826"/>
      <c r="V88" s="826"/>
      <c r="W88" s="826"/>
      <c r="X88" s="826"/>
      <c r="Y88" s="826"/>
      <c r="Z88" s="826"/>
      <c r="AA88" s="826"/>
      <c r="AB88" s="826"/>
      <c r="AC88" s="826"/>
      <c r="AD88" s="826"/>
      <c r="AE88" s="826"/>
      <c r="AF88" s="829">
        <v>27680</v>
      </c>
      <c r="AG88" s="829"/>
      <c r="AH88" s="829"/>
      <c r="AI88" s="829"/>
      <c r="AJ88" s="829"/>
      <c r="AK88" s="826"/>
      <c r="AL88" s="826"/>
      <c r="AM88" s="826"/>
      <c r="AN88" s="826"/>
      <c r="AO88" s="826"/>
      <c r="AP88" s="829">
        <v>997</v>
      </c>
      <c r="AQ88" s="829"/>
      <c r="AR88" s="829"/>
      <c r="AS88" s="829"/>
      <c r="AT88" s="829"/>
      <c r="AU88" s="829">
        <v>997</v>
      </c>
      <c r="AV88" s="829"/>
      <c r="AW88" s="829"/>
      <c r="AX88" s="829"/>
      <c r="AY88" s="829"/>
      <c r="AZ88" s="834"/>
      <c r="BA88" s="834"/>
      <c r="BB88" s="834"/>
      <c r="BC88" s="834"/>
      <c r="BD88" s="835"/>
      <c r="BE88" s="227"/>
      <c r="BF88" s="227"/>
      <c r="BG88" s="227"/>
      <c r="BH88" s="227"/>
      <c r="BI88" s="227"/>
      <c r="BJ88" s="227"/>
      <c r="BK88" s="227"/>
      <c r="BL88" s="227"/>
      <c r="BM88" s="227"/>
      <c r="BN88" s="227"/>
      <c r="BO88" s="227"/>
      <c r="BP88" s="227"/>
      <c r="BQ88" s="224">
        <v>82</v>
      </c>
      <c r="BR88" s="229"/>
      <c r="BS88" s="844"/>
      <c r="BT88" s="845"/>
      <c r="BU88" s="845"/>
      <c r="BV88" s="845"/>
      <c r="BW88" s="845"/>
      <c r="BX88" s="845"/>
      <c r="BY88" s="845"/>
      <c r="BZ88" s="845"/>
      <c r="CA88" s="845"/>
      <c r="CB88" s="845"/>
      <c r="CC88" s="845"/>
      <c r="CD88" s="845"/>
      <c r="CE88" s="845"/>
      <c r="CF88" s="845"/>
      <c r="CG88" s="850"/>
      <c r="CH88" s="847"/>
      <c r="CI88" s="848"/>
      <c r="CJ88" s="848"/>
      <c r="CK88" s="848"/>
      <c r="CL88" s="849"/>
      <c r="CM88" s="847"/>
      <c r="CN88" s="848"/>
      <c r="CO88" s="848"/>
      <c r="CP88" s="848"/>
      <c r="CQ88" s="849"/>
      <c r="CR88" s="847"/>
      <c r="CS88" s="848"/>
      <c r="CT88" s="848"/>
      <c r="CU88" s="848"/>
      <c r="CV88" s="849"/>
      <c r="CW88" s="847"/>
      <c r="CX88" s="848"/>
      <c r="CY88" s="848"/>
      <c r="CZ88" s="848"/>
      <c r="DA88" s="849"/>
      <c r="DB88" s="847"/>
      <c r="DC88" s="848"/>
      <c r="DD88" s="848"/>
      <c r="DE88" s="848"/>
      <c r="DF88" s="849"/>
      <c r="DG88" s="847"/>
      <c r="DH88" s="848"/>
      <c r="DI88" s="848"/>
      <c r="DJ88" s="848"/>
      <c r="DK88" s="849"/>
      <c r="DL88" s="847"/>
      <c r="DM88" s="848"/>
      <c r="DN88" s="848"/>
      <c r="DO88" s="848"/>
      <c r="DP88" s="849"/>
      <c r="DQ88" s="847"/>
      <c r="DR88" s="848"/>
      <c r="DS88" s="848"/>
      <c r="DT88" s="848"/>
      <c r="DU88" s="849"/>
      <c r="DV88" s="844"/>
      <c r="DW88" s="845"/>
      <c r="DX88" s="845"/>
      <c r="DY88" s="845"/>
      <c r="DZ88" s="846"/>
      <c r="EA88" s="216"/>
    </row>
    <row r="89" spans="1:131" ht="26.25" hidden="1" customHeight="1" x14ac:dyDescent="0.2">
      <c r="A89" s="231"/>
      <c r="B89" s="232"/>
      <c r="C89" s="232"/>
      <c r="D89" s="232"/>
      <c r="E89" s="232"/>
      <c r="F89" s="232"/>
      <c r="G89" s="232"/>
      <c r="H89" s="232"/>
      <c r="I89" s="232"/>
      <c r="J89" s="232"/>
      <c r="K89" s="232"/>
      <c r="L89" s="232"/>
      <c r="M89" s="232"/>
      <c r="N89" s="232"/>
      <c r="O89" s="232"/>
      <c r="P89" s="232"/>
      <c r="Q89" s="233"/>
      <c r="R89" s="233"/>
      <c r="S89" s="233"/>
      <c r="T89" s="233"/>
      <c r="U89" s="233"/>
      <c r="V89" s="233"/>
      <c r="W89" s="233"/>
      <c r="X89" s="233"/>
      <c r="Y89" s="233"/>
      <c r="Z89" s="233"/>
      <c r="AA89" s="233"/>
      <c r="AB89" s="233"/>
      <c r="AC89" s="233"/>
      <c r="AD89" s="233"/>
      <c r="AE89" s="233"/>
      <c r="AF89" s="233"/>
      <c r="AG89" s="233"/>
      <c r="AH89" s="233"/>
      <c r="AI89" s="233"/>
      <c r="AJ89" s="233"/>
      <c r="AK89" s="233"/>
      <c r="AL89" s="233"/>
      <c r="AM89" s="233"/>
      <c r="AN89" s="233"/>
      <c r="AO89" s="233"/>
      <c r="AP89" s="233"/>
      <c r="AQ89" s="233"/>
      <c r="AR89" s="233"/>
      <c r="AS89" s="233"/>
      <c r="AT89" s="233"/>
      <c r="AU89" s="233"/>
      <c r="AV89" s="233"/>
      <c r="AW89" s="233"/>
      <c r="AX89" s="233"/>
      <c r="AY89" s="233"/>
      <c r="AZ89" s="234"/>
      <c r="BA89" s="234"/>
      <c r="BB89" s="234"/>
      <c r="BC89" s="234"/>
      <c r="BD89" s="234"/>
      <c r="BE89" s="227"/>
      <c r="BF89" s="227"/>
      <c r="BG89" s="227"/>
      <c r="BH89" s="227"/>
      <c r="BI89" s="227"/>
      <c r="BJ89" s="227"/>
      <c r="BK89" s="227"/>
      <c r="BL89" s="227"/>
      <c r="BM89" s="227"/>
      <c r="BN89" s="227"/>
      <c r="BO89" s="227"/>
      <c r="BP89" s="227"/>
      <c r="BQ89" s="224">
        <v>83</v>
      </c>
      <c r="BR89" s="229"/>
      <c r="BS89" s="844"/>
      <c r="BT89" s="845"/>
      <c r="BU89" s="845"/>
      <c r="BV89" s="845"/>
      <c r="BW89" s="845"/>
      <c r="BX89" s="845"/>
      <c r="BY89" s="845"/>
      <c r="BZ89" s="845"/>
      <c r="CA89" s="845"/>
      <c r="CB89" s="845"/>
      <c r="CC89" s="845"/>
      <c r="CD89" s="845"/>
      <c r="CE89" s="845"/>
      <c r="CF89" s="845"/>
      <c r="CG89" s="850"/>
      <c r="CH89" s="847"/>
      <c r="CI89" s="848"/>
      <c r="CJ89" s="848"/>
      <c r="CK89" s="848"/>
      <c r="CL89" s="849"/>
      <c r="CM89" s="847"/>
      <c r="CN89" s="848"/>
      <c r="CO89" s="848"/>
      <c r="CP89" s="848"/>
      <c r="CQ89" s="849"/>
      <c r="CR89" s="847"/>
      <c r="CS89" s="848"/>
      <c r="CT89" s="848"/>
      <c r="CU89" s="848"/>
      <c r="CV89" s="849"/>
      <c r="CW89" s="847"/>
      <c r="CX89" s="848"/>
      <c r="CY89" s="848"/>
      <c r="CZ89" s="848"/>
      <c r="DA89" s="849"/>
      <c r="DB89" s="847"/>
      <c r="DC89" s="848"/>
      <c r="DD89" s="848"/>
      <c r="DE89" s="848"/>
      <c r="DF89" s="849"/>
      <c r="DG89" s="847"/>
      <c r="DH89" s="848"/>
      <c r="DI89" s="848"/>
      <c r="DJ89" s="848"/>
      <c r="DK89" s="849"/>
      <c r="DL89" s="847"/>
      <c r="DM89" s="848"/>
      <c r="DN89" s="848"/>
      <c r="DO89" s="848"/>
      <c r="DP89" s="849"/>
      <c r="DQ89" s="847"/>
      <c r="DR89" s="848"/>
      <c r="DS89" s="848"/>
      <c r="DT89" s="848"/>
      <c r="DU89" s="849"/>
      <c r="DV89" s="844"/>
      <c r="DW89" s="845"/>
      <c r="DX89" s="845"/>
      <c r="DY89" s="845"/>
      <c r="DZ89" s="846"/>
      <c r="EA89" s="216"/>
    </row>
    <row r="90" spans="1:131" ht="26.25" hidden="1" customHeight="1" x14ac:dyDescent="0.2">
      <c r="A90" s="231"/>
      <c r="B90" s="232"/>
      <c r="C90" s="232"/>
      <c r="D90" s="232"/>
      <c r="E90" s="232"/>
      <c r="F90" s="232"/>
      <c r="G90" s="232"/>
      <c r="H90" s="232"/>
      <c r="I90" s="232"/>
      <c r="J90" s="232"/>
      <c r="K90" s="232"/>
      <c r="L90" s="232"/>
      <c r="M90" s="232"/>
      <c r="N90" s="232"/>
      <c r="O90" s="232"/>
      <c r="P90" s="232"/>
      <c r="Q90" s="233"/>
      <c r="R90" s="233"/>
      <c r="S90" s="233"/>
      <c r="T90" s="233"/>
      <c r="U90" s="233"/>
      <c r="V90" s="233"/>
      <c r="W90" s="233"/>
      <c r="X90" s="233"/>
      <c r="Y90" s="233"/>
      <c r="Z90" s="233"/>
      <c r="AA90" s="233"/>
      <c r="AB90" s="233"/>
      <c r="AC90" s="233"/>
      <c r="AD90" s="233"/>
      <c r="AE90" s="233"/>
      <c r="AF90" s="233"/>
      <c r="AG90" s="233"/>
      <c r="AH90" s="233"/>
      <c r="AI90" s="233"/>
      <c r="AJ90" s="233"/>
      <c r="AK90" s="233"/>
      <c r="AL90" s="233"/>
      <c r="AM90" s="233"/>
      <c r="AN90" s="233"/>
      <c r="AO90" s="233"/>
      <c r="AP90" s="233"/>
      <c r="AQ90" s="233"/>
      <c r="AR90" s="233"/>
      <c r="AS90" s="233"/>
      <c r="AT90" s="233"/>
      <c r="AU90" s="233"/>
      <c r="AV90" s="233"/>
      <c r="AW90" s="233"/>
      <c r="AX90" s="233"/>
      <c r="AY90" s="233"/>
      <c r="AZ90" s="234"/>
      <c r="BA90" s="234"/>
      <c r="BB90" s="234"/>
      <c r="BC90" s="234"/>
      <c r="BD90" s="234"/>
      <c r="BE90" s="227"/>
      <c r="BF90" s="227"/>
      <c r="BG90" s="227"/>
      <c r="BH90" s="227"/>
      <c r="BI90" s="227"/>
      <c r="BJ90" s="227"/>
      <c r="BK90" s="227"/>
      <c r="BL90" s="227"/>
      <c r="BM90" s="227"/>
      <c r="BN90" s="227"/>
      <c r="BO90" s="227"/>
      <c r="BP90" s="227"/>
      <c r="BQ90" s="224">
        <v>84</v>
      </c>
      <c r="BR90" s="229"/>
      <c r="BS90" s="844"/>
      <c r="BT90" s="845"/>
      <c r="BU90" s="845"/>
      <c r="BV90" s="845"/>
      <c r="BW90" s="845"/>
      <c r="BX90" s="845"/>
      <c r="BY90" s="845"/>
      <c r="BZ90" s="845"/>
      <c r="CA90" s="845"/>
      <c r="CB90" s="845"/>
      <c r="CC90" s="845"/>
      <c r="CD90" s="845"/>
      <c r="CE90" s="845"/>
      <c r="CF90" s="845"/>
      <c r="CG90" s="850"/>
      <c r="CH90" s="847"/>
      <c r="CI90" s="848"/>
      <c r="CJ90" s="848"/>
      <c r="CK90" s="848"/>
      <c r="CL90" s="849"/>
      <c r="CM90" s="847"/>
      <c r="CN90" s="848"/>
      <c r="CO90" s="848"/>
      <c r="CP90" s="848"/>
      <c r="CQ90" s="849"/>
      <c r="CR90" s="847"/>
      <c r="CS90" s="848"/>
      <c r="CT90" s="848"/>
      <c r="CU90" s="848"/>
      <c r="CV90" s="849"/>
      <c r="CW90" s="847"/>
      <c r="CX90" s="848"/>
      <c r="CY90" s="848"/>
      <c r="CZ90" s="848"/>
      <c r="DA90" s="849"/>
      <c r="DB90" s="847"/>
      <c r="DC90" s="848"/>
      <c r="DD90" s="848"/>
      <c r="DE90" s="848"/>
      <c r="DF90" s="849"/>
      <c r="DG90" s="847"/>
      <c r="DH90" s="848"/>
      <c r="DI90" s="848"/>
      <c r="DJ90" s="848"/>
      <c r="DK90" s="849"/>
      <c r="DL90" s="847"/>
      <c r="DM90" s="848"/>
      <c r="DN90" s="848"/>
      <c r="DO90" s="848"/>
      <c r="DP90" s="849"/>
      <c r="DQ90" s="847"/>
      <c r="DR90" s="848"/>
      <c r="DS90" s="848"/>
      <c r="DT90" s="848"/>
      <c r="DU90" s="849"/>
      <c r="DV90" s="844"/>
      <c r="DW90" s="845"/>
      <c r="DX90" s="845"/>
      <c r="DY90" s="845"/>
      <c r="DZ90" s="846"/>
      <c r="EA90" s="216"/>
    </row>
    <row r="91" spans="1:131" ht="26.25" hidden="1" customHeight="1" x14ac:dyDescent="0.2">
      <c r="A91" s="231"/>
      <c r="B91" s="232"/>
      <c r="C91" s="232"/>
      <c r="D91" s="232"/>
      <c r="E91" s="232"/>
      <c r="F91" s="232"/>
      <c r="G91" s="232"/>
      <c r="H91" s="232"/>
      <c r="I91" s="232"/>
      <c r="J91" s="232"/>
      <c r="K91" s="232"/>
      <c r="L91" s="232"/>
      <c r="M91" s="232"/>
      <c r="N91" s="232"/>
      <c r="O91" s="232"/>
      <c r="P91" s="232"/>
      <c r="Q91" s="233"/>
      <c r="R91" s="233"/>
      <c r="S91" s="233"/>
      <c r="T91" s="233"/>
      <c r="U91" s="233"/>
      <c r="V91" s="233"/>
      <c r="W91" s="233"/>
      <c r="X91" s="233"/>
      <c r="Y91" s="233"/>
      <c r="Z91" s="233"/>
      <c r="AA91" s="233"/>
      <c r="AB91" s="233"/>
      <c r="AC91" s="233"/>
      <c r="AD91" s="233"/>
      <c r="AE91" s="233"/>
      <c r="AF91" s="233"/>
      <c r="AG91" s="233"/>
      <c r="AH91" s="233"/>
      <c r="AI91" s="233"/>
      <c r="AJ91" s="233"/>
      <c r="AK91" s="233"/>
      <c r="AL91" s="233"/>
      <c r="AM91" s="233"/>
      <c r="AN91" s="233"/>
      <c r="AO91" s="233"/>
      <c r="AP91" s="233"/>
      <c r="AQ91" s="233"/>
      <c r="AR91" s="233"/>
      <c r="AS91" s="233"/>
      <c r="AT91" s="233"/>
      <c r="AU91" s="233"/>
      <c r="AV91" s="233"/>
      <c r="AW91" s="233"/>
      <c r="AX91" s="233"/>
      <c r="AY91" s="233"/>
      <c r="AZ91" s="234"/>
      <c r="BA91" s="234"/>
      <c r="BB91" s="234"/>
      <c r="BC91" s="234"/>
      <c r="BD91" s="234"/>
      <c r="BE91" s="227"/>
      <c r="BF91" s="227"/>
      <c r="BG91" s="227"/>
      <c r="BH91" s="227"/>
      <c r="BI91" s="227"/>
      <c r="BJ91" s="227"/>
      <c r="BK91" s="227"/>
      <c r="BL91" s="227"/>
      <c r="BM91" s="227"/>
      <c r="BN91" s="227"/>
      <c r="BO91" s="227"/>
      <c r="BP91" s="227"/>
      <c r="BQ91" s="224">
        <v>85</v>
      </c>
      <c r="BR91" s="229"/>
      <c r="BS91" s="844"/>
      <c r="BT91" s="845"/>
      <c r="BU91" s="845"/>
      <c r="BV91" s="845"/>
      <c r="BW91" s="845"/>
      <c r="BX91" s="845"/>
      <c r="BY91" s="845"/>
      <c r="BZ91" s="845"/>
      <c r="CA91" s="845"/>
      <c r="CB91" s="845"/>
      <c r="CC91" s="845"/>
      <c r="CD91" s="845"/>
      <c r="CE91" s="845"/>
      <c r="CF91" s="845"/>
      <c r="CG91" s="850"/>
      <c r="CH91" s="847"/>
      <c r="CI91" s="848"/>
      <c r="CJ91" s="848"/>
      <c r="CK91" s="848"/>
      <c r="CL91" s="849"/>
      <c r="CM91" s="847"/>
      <c r="CN91" s="848"/>
      <c r="CO91" s="848"/>
      <c r="CP91" s="848"/>
      <c r="CQ91" s="849"/>
      <c r="CR91" s="847"/>
      <c r="CS91" s="848"/>
      <c r="CT91" s="848"/>
      <c r="CU91" s="848"/>
      <c r="CV91" s="849"/>
      <c r="CW91" s="847"/>
      <c r="CX91" s="848"/>
      <c r="CY91" s="848"/>
      <c r="CZ91" s="848"/>
      <c r="DA91" s="849"/>
      <c r="DB91" s="847"/>
      <c r="DC91" s="848"/>
      <c r="DD91" s="848"/>
      <c r="DE91" s="848"/>
      <c r="DF91" s="849"/>
      <c r="DG91" s="847"/>
      <c r="DH91" s="848"/>
      <c r="DI91" s="848"/>
      <c r="DJ91" s="848"/>
      <c r="DK91" s="849"/>
      <c r="DL91" s="847"/>
      <c r="DM91" s="848"/>
      <c r="DN91" s="848"/>
      <c r="DO91" s="848"/>
      <c r="DP91" s="849"/>
      <c r="DQ91" s="847"/>
      <c r="DR91" s="848"/>
      <c r="DS91" s="848"/>
      <c r="DT91" s="848"/>
      <c r="DU91" s="849"/>
      <c r="DV91" s="844"/>
      <c r="DW91" s="845"/>
      <c r="DX91" s="845"/>
      <c r="DY91" s="845"/>
      <c r="DZ91" s="846"/>
      <c r="EA91" s="216"/>
    </row>
    <row r="92" spans="1:131" ht="26.25" hidden="1" customHeight="1" x14ac:dyDescent="0.2">
      <c r="A92" s="231"/>
      <c r="B92" s="232"/>
      <c r="C92" s="232"/>
      <c r="D92" s="232"/>
      <c r="E92" s="232"/>
      <c r="F92" s="232"/>
      <c r="G92" s="232"/>
      <c r="H92" s="232"/>
      <c r="I92" s="232"/>
      <c r="J92" s="232"/>
      <c r="K92" s="232"/>
      <c r="L92" s="232"/>
      <c r="M92" s="232"/>
      <c r="N92" s="232"/>
      <c r="O92" s="232"/>
      <c r="P92" s="232"/>
      <c r="Q92" s="233"/>
      <c r="R92" s="233"/>
      <c r="S92" s="233"/>
      <c r="T92" s="233"/>
      <c r="U92" s="233"/>
      <c r="V92" s="233"/>
      <c r="W92" s="233"/>
      <c r="X92" s="233"/>
      <c r="Y92" s="233"/>
      <c r="Z92" s="233"/>
      <c r="AA92" s="233"/>
      <c r="AB92" s="233"/>
      <c r="AC92" s="233"/>
      <c r="AD92" s="233"/>
      <c r="AE92" s="233"/>
      <c r="AF92" s="233"/>
      <c r="AG92" s="233"/>
      <c r="AH92" s="233"/>
      <c r="AI92" s="233"/>
      <c r="AJ92" s="233"/>
      <c r="AK92" s="233"/>
      <c r="AL92" s="233"/>
      <c r="AM92" s="233"/>
      <c r="AN92" s="233"/>
      <c r="AO92" s="233"/>
      <c r="AP92" s="233"/>
      <c r="AQ92" s="233"/>
      <c r="AR92" s="233"/>
      <c r="AS92" s="233"/>
      <c r="AT92" s="233"/>
      <c r="AU92" s="233"/>
      <c r="AV92" s="233"/>
      <c r="AW92" s="233"/>
      <c r="AX92" s="233"/>
      <c r="AY92" s="233"/>
      <c r="AZ92" s="234"/>
      <c r="BA92" s="234"/>
      <c r="BB92" s="234"/>
      <c r="BC92" s="234"/>
      <c r="BD92" s="234"/>
      <c r="BE92" s="227"/>
      <c r="BF92" s="227"/>
      <c r="BG92" s="227"/>
      <c r="BH92" s="227"/>
      <c r="BI92" s="227"/>
      <c r="BJ92" s="227"/>
      <c r="BK92" s="227"/>
      <c r="BL92" s="227"/>
      <c r="BM92" s="227"/>
      <c r="BN92" s="227"/>
      <c r="BO92" s="227"/>
      <c r="BP92" s="227"/>
      <c r="BQ92" s="224">
        <v>86</v>
      </c>
      <c r="BR92" s="229"/>
      <c r="BS92" s="844"/>
      <c r="BT92" s="845"/>
      <c r="BU92" s="845"/>
      <c r="BV92" s="845"/>
      <c r="BW92" s="845"/>
      <c r="BX92" s="845"/>
      <c r="BY92" s="845"/>
      <c r="BZ92" s="845"/>
      <c r="CA92" s="845"/>
      <c r="CB92" s="845"/>
      <c r="CC92" s="845"/>
      <c r="CD92" s="845"/>
      <c r="CE92" s="845"/>
      <c r="CF92" s="845"/>
      <c r="CG92" s="850"/>
      <c r="CH92" s="847"/>
      <c r="CI92" s="848"/>
      <c r="CJ92" s="848"/>
      <c r="CK92" s="848"/>
      <c r="CL92" s="849"/>
      <c r="CM92" s="847"/>
      <c r="CN92" s="848"/>
      <c r="CO92" s="848"/>
      <c r="CP92" s="848"/>
      <c r="CQ92" s="849"/>
      <c r="CR92" s="847"/>
      <c r="CS92" s="848"/>
      <c r="CT92" s="848"/>
      <c r="CU92" s="848"/>
      <c r="CV92" s="849"/>
      <c r="CW92" s="847"/>
      <c r="CX92" s="848"/>
      <c r="CY92" s="848"/>
      <c r="CZ92" s="848"/>
      <c r="DA92" s="849"/>
      <c r="DB92" s="847"/>
      <c r="DC92" s="848"/>
      <c r="DD92" s="848"/>
      <c r="DE92" s="848"/>
      <c r="DF92" s="849"/>
      <c r="DG92" s="847"/>
      <c r="DH92" s="848"/>
      <c r="DI92" s="848"/>
      <c r="DJ92" s="848"/>
      <c r="DK92" s="849"/>
      <c r="DL92" s="847"/>
      <c r="DM92" s="848"/>
      <c r="DN92" s="848"/>
      <c r="DO92" s="848"/>
      <c r="DP92" s="849"/>
      <c r="DQ92" s="847"/>
      <c r="DR92" s="848"/>
      <c r="DS92" s="848"/>
      <c r="DT92" s="848"/>
      <c r="DU92" s="849"/>
      <c r="DV92" s="844"/>
      <c r="DW92" s="845"/>
      <c r="DX92" s="845"/>
      <c r="DY92" s="845"/>
      <c r="DZ92" s="846"/>
      <c r="EA92" s="216"/>
    </row>
    <row r="93" spans="1:131" ht="26.25" hidden="1" customHeight="1" x14ac:dyDescent="0.2">
      <c r="A93" s="231"/>
      <c r="B93" s="232"/>
      <c r="C93" s="232"/>
      <c r="D93" s="232"/>
      <c r="E93" s="232"/>
      <c r="F93" s="232"/>
      <c r="G93" s="232"/>
      <c r="H93" s="232"/>
      <c r="I93" s="232"/>
      <c r="J93" s="232"/>
      <c r="K93" s="232"/>
      <c r="L93" s="232"/>
      <c r="M93" s="232"/>
      <c r="N93" s="232"/>
      <c r="O93" s="232"/>
      <c r="P93" s="232"/>
      <c r="Q93" s="233"/>
      <c r="R93" s="233"/>
      <c r="S93" s="233"/>
      <c r="T93" s="233"/>
      <c r="U93" s="233"/>
      <c r="V93" s="233"/>
      <c r="W93" s="233"/>
      <c r="X93" s="233"/>
      <c r="Y93" s="233"/>
      <c r="Z93" s="233"/>
      <c r="AA93" s="233"/>
      <c r="AB93" s="233"/>
      <c r="AC93" s="233"/>
      <c r="AD93" s="233"/>
      <c r="AE93" s="233"/>
      <c r="AF93" s="233"/>
      <c r="AG93" s="233"/>
      <c r="AH93" s="233"/>
      <c r="AI93" s="233"/>
      <c r="AJ93" s="233"/>
      <c r="AK93" s="233"/>
      <c r="AL93" s="233"/>
      <c r="AM93" s="233"/>
      <c r="AN93" s="233"/>
      <c r="AO93" s="233"/>
      <c r="AP93" s="233"/>
      <c r="AQ93" s="233"/>
      <c r="AR93" s="233"/>
      <c r="AS93" s="233"/>
      <c r="AT93" s="233"/>
      <c r="AU93" s="233"/>
      <c r="AV93" s="233"/>
      <c r="AW93" s="233"/>
      <c r="AX93" s="233"/>
      <c r="AY93" s="233"/>
      <c r="AZ93" s="234"/>
      <c r="BA93" s="234"/>
      <c r="BB93" s="234"/>
      <c r="BC93" s="234"/>
      <c r="BD93" s="234"/>
      <c r="BE93" s="227"/>
      <c r="BF93" s="227"/>
      <c r="BG93" s="227"/>
      <c r="BH93" s="227"/>
      <c r="BI93" s="227"/>
      <c r="BJ93" s="227"/>
      <c r="BK93" s="227"/>
      <c r="BL93" s="227"/>
      <c r="BM93" s="227"/>
      <c r="BN93" s="227"/>
      <c r="BO93" s="227"/>
      <c r="BP93" s="227"/>
      <c r="BQ93" s="224">
        <v>87</v>
      </c>
      <c r="BR93" s="229"/>
      <c r="BS93" s="844"/>
      <c r="BT93" s="845"/>
      <c r="BU93" s="845"/>
      <c r="BV93" s="845"/>
      <c r="BW93" s="845"/>
      <c r="BX93" s="845"/>
      <c r="BY93" s="845"/>
      <c r="BZ93" s="845"/>
      <c r="CA93" s="845"/>
      <c r="CB93" s="845"/>
      <c r="CC93" s="845"/>
      <c r="CD93" s="845"/>
      <c r="CE93" s="845"/>
      <c r="CF93" s="845"/>
      <c r="CG93" s="850"/>
      <c r="CH93" s="847"/>
      <c r="CI93" s="848"/>
      <c r="CJ93" s="848"/>
      <c r="CK93" s="848"/>
      <c r="CL93" s="849"/>
      <c r="CM93" s="847"/>
      <c r="CN93" s="848"/>
      <c r="CO93" s="848"/>
      <c r="CP93" s="848"/>
      <c r="CQ93" s="849"/>
      <c r="CR93" s="847"/>
      <c r="CS93" s="848"/>
      <c r="CT93" s="848"/>
      <c r="CU93" s="848"/>
      <c r="CV93" s="849"/>
      <c r="CW93" s="847"/>
      <c r="CX93" s="848"/>
      <c r="CY93" s="848"/>
      <c r="CZ93" s="848"/>
      <c r="DA93" s="849"/>
      <c r="DB93" s="847"/>
      <c r="DC93" s="848"/>
      <c r="DD93" s="848"/>
      <c r="DE93" s="848"/>
      <c r="DF93" s="849"/>
      <c r="DG93" s="847"/>
      <c r="DH93" s="848"/>
      <c r="DI93" s="848"/>
      <c r="DJ93" s="848"/>
      <c r="DK93" s="849"/>
      <c r="DL93" s="847"/>
      <c r="DM93" s="848"/>
      <c r="DN93" s="848"/>
      <c r="DO93" s="848"/>
      <c r="DP93" s="849"/>
      <c r="DQ93" s="847"/>
      <c r="DR93" s="848"/>
      <c r="DS93" s="848"/>
      <c r="DT93" s="848"/>
      <c r="DU93" s="849"/>
      <c r="DV93" s="844"/>
      <c r="DW93" s="845"/>
      <c r="DX93" s="845"/>
      <c r="DY93" s="845"/>
      <c r="DZ93" s="846"/>
      <c r="EA93" s="216"/>
    </row>
    <row r="94" spans="1:131" ht="26.25" hidden="1" customHeight="1" x14ac:dyDescent="0.2">
      <c r="A94" s="231"/>
      <c r="B94" s="232"/>
      <c r="C94" s="232"/>
      <c r="D94" s="232"/>
      <c r="E94" s="232"/>
      <c r="F94" s="232"/>
      <c r="G94" s="232"/>
      <c r="H94" s="232"/>
      <c r="I94" s="232"/>
      <c r="J94" s="232"/>
      <c r="K94" s="232"/>
      <c r="L94" s="232"/>
      <c r="M94" s="232"/>
      <c r="N94" s="232"/>
      <c r="O94" s="232"/>
      <c r="P94" s="232"/>
      <c r="Q94" s="233"/>
      <c r="R94" s="233"/>
      <c r="S94" s="233"/>
      <c r="T94" s="233"/>
      <c r="U94" s="233"/>
      <c r="V94" s="233"/>
      <c r="W94" s="233"/>
      <c r="X94" s="233"/>
      <c r="Y94" s="233"/>
      <c r="Z94" s="233"/>
      <c r="AA94" s="233"/>
      <c r="AB94" s="233"/>
      <c r="AC94" s="233"/>
      <c r="AD94" s="233"/>
      <c r="AE94" s="233"/>
      <c r="AF94" s="233"/>
      <c r="AG94" s="233"/>
      <c r="AH94" s="233"/>
      <c r="AI94" s="233"/>
      <c r="AJ94" s="233"/>
      <c r="AK94" s="233"/>
      <c r="AL94" s="233"/>
      <c r="AM94" s="233"/>
      <c r="AN94" s="233"/>
      <c r="AO94" s="233"/>
      <c r="AP94" s="233"/>
      <c r="AQ94" s="233"/>
      <c r="AR94" s="233"/>
      <c r="AS94" s="233"/>
      <c r="AT94" s="233"/>
      <c r="AU94" s="233"/>
      <c r="AV94" s="233"/>
      <c r="AW94" s="233"/>
      <c r="AX94" s="233"/>
      <c r="AY94" s="233"/>
      <c r="AZ94" s="234"/>
      <c r="BA94" s="234"/>
      <c r="BB94" s="234"/>
      <c r="BC94" s="234"/>
      <c r="BD94" s="234"/>
      <c r="BE94" s="227"/>
      <c r="BF94" s="227"/>
      <c r="BG94" s="227"/>
      <c r="BH94" s="227"/>
      <c r="BI94" s="227"/>
      <c r="BJ94" s="227"/>
      <c r="BK94" s="227"/>
      <c r="BL94" s="227"/>
      <c r="BM94" s="227"/>
      <c r="BN94" s="227"/>
      <c r="BO94" s="227"/>
      <c r="BP94" s="227"/>
      <c r="BQ94" s="224">
        <v>88</v>
      </c>
      <c r="BR94" s="229"/>
      <c r="BS94" s="844"/>
      <c r="BT94" s="845"/>
      <c r="BU94" s="845"/>
      <c r="BV94" s="845"/>
      <c r="BW94" s="845"/>
      <c r="BX94" s="845"/>
      <c r="BY94" s="845"/>
      <c r="BZ94" s="845"/>
      <c r="CA94" s="845"/>
      <c r="CB94" s="845"/>
      <c r="CC94" s="845"/>
      <c r="CD94" s="845"/>
      <c r="CE94" s="845"/>
      <c r="CF94" s="845"/>
      <c r="CG94" s="850"/>
      <c r="CH94" s="847"/>
      <c r="CI94" s="848"/>
      <c r="CJ94" s="848"/>
      <c r="CK94" s="848"/>
      <c r="CL94" s="849"/>
      <c r="CM94" s="847"/>
      <c r="CN94" s="848"/>
      <c r="CO94" s="848"/>
      <c r="CP94" s="848"/>
      <c r="CQ94" s="849"/>
      <c r="CR94" s="847"/>
      <c r="CS94" s="848"/>
      <c r="CT94" s="848"/>
      <c r="CU94" s="848"/>
      <c r="CV94" s="849"/>
      <c r="CW94" s="847"/>
      <c r="CX94" s="848"/>
      <c r="CY94" s="848"/>
      <c r="CZ94" s="848"/>
      <c r="DA94" s="849"/>
      <c r="DB94" s="847"/>
      <c r="DC94" s="848"/>
      <c r="DD94" s="848"/>
      <c r="DE94" s="848"/>
      <c r="DF94" s="849"/>
      <c r="DG94" s="847"/>
      <c r="DH94" s="848"/>
      <c r="DI94" s="848"/>
      <c r="DJ94" s="848"/>
      <c r="DK94" s="849"/>
      <c r="DL94" s="847"/>
      <c r="DM94" s="848"/>
      <c r="DN94" s="848"/>
      <c r="DO94" s="848"/>
      <c r="DP94" s="849"/>
      <c r="DQ94" s="847"/>
      <c r="DR94" s="848"/>
      <c r="DS94" s="848"/>
      <c r="DT94" s="848"/>
      <c r="DU94" s="849"/>
      <c r="DV94" s="844"/>
      <c r="DW94" s="845"/>
      <c r="DX94" s="845"/>
      <c r="DY94" s="845"/>
      <c r="DZ94" s="846"/>
      <c r="EA94" s="216"/>
    </row>
    <row r="95" spans="1:131" ht="26.25" hidden="1" customHeight="1" x14ac:dyDescent="0.2">
      <c r="A95" s="231"/>
      <c r="B95" s="232"/>
      <c r="C95" s="232"/>
      <c r="D95" s="232"/>
      <c r="E95" s="232"/>
      <c r="F95" s="232"/>
      <c r="G95" s="232"/>
      <c r="H95" s="232"/>
      <c r="I95" s="232"/>
      <c r="J95" s="232"/>
      <c r="K95" s="232"/>
      <c r="L95" s="232"/>
      <c r="M95" s="232"/>
      <c r="N95" s="232"/>
      <c r="O95" s="232"/>
      <c r="P95" s="232"/>
      <c r="Q95" s="233"/>
      <c r="R95" s="233"/>
      <c r="S95" s="233"/>
      <c r="T95" s="233"/>
      <c r="U95" s="233"/>
      <c r="V95" s="233"/>
      <c r="W95" s="233"/>
      <c r="X95" s="233"/>
      <c r="Y95" s="233"/>
      <c r="Z95" s="233"/>
      <c r="AA95" s="233"/>
      <c r="AB95" s="233"/>
      <c r="AC95" s="233"/>
      <c r="AD95" s="233"/>
      <c r="AE95" s="233"/>
      <c r="AF95" s="233"/>
      <c r="AG95" s="233"/>
      <c r="AH95" s="233"/>
      <c r="AI95" s="233"/>
      <c r="AJ95" s="233"/>
      <c r="AK95" s="233"/>
      <c r="AL95" s="233"/>
      <c r="AM95" s="233"/>
      <c r="AN95" s="233"/>
      <c r="AO95" s="233"/>
      <c r="AP95" s="233"/>
      <c r="AQ95" s="233"/>
      <c r="AR95" s="233"/>
      <c r="AS95" s="233"/>
      <c r="AT95" s="233"/>
      <c r="AU95" s="233"/>
      <c r="AV95" s="233"/>
      <c r="AW95" s="233"/>
      <c r="AX95" s="233"/>
      <c r="AY95" s="233"/>
      <c r="AZ95" s="234"/>
      <c r="BA95" s="234"/>
      <c r="BB95" s="234"/>
      <c r="BC95" s="234"/>
      <c r="BD95" s="234"/>
      <c r="BE95" s="227"/>
      <c r="BF95" s="227"/>
      <c r="BG95" s="227"/>
      <c r="BH95" s="227"/>
      <c r="BI95" s="227"/>
      <c r="BJ95" s="227"/>
      <c r="BK95" s="227"/>
      <c r="BL95" s="227"/>
      <c r="BM95" s="227"/>
      <c r="BN95" s="227"/>
      <c r="BO95" s="227"/>
      <c r="BP95" s="227"/>
      <c r="BQ95" s="224">
        <v>89</v>
      </c>
      <c r="BR95" s="229"/>
      <c r="BS95" s="844"/>
      <c r="BT95" s="845"/>
      <c r="BU95" s="845"/>
      <c r="BV95" s="845"/>
      <c r="BW95" s="845"/>
      <c r="BX95" s="845"/>
      <c r="BY95" s="845"/>
      <c r="BZ95" s="845"/>
      <c r="CA95" s="845"/>
      <c r="CB95" s="845"/>
      <c r="CC95" s="845"/>
      <c r="CD95" s="845"/>
      <c r="CE95" s="845"/>
      <c r="CF95" s="845"/>
      <c r="CG95" s="850"/>
      <c r="CH95" s="847"/>
      <c r="CI95" s="848"/>
      <c r="CJ95" s="848"/>
      <c r="CK95" s="848"/>
      <c r="CL95" s="849"/>
      <c r="CM95" s="847"/>
      <c r="CN95" s="848"/>
      <c r="CO95" s="848"/>
      <c r="CP95" s="848"/>
      <c r="CQ95" s="849"/>
      <c r="CR95" s="847"/>
      <c r="CS95" s="848"/>
      <c r="CT95" s="848"/>
      <c r="CU95" s="848"/>
      <c r="CV95" s="849"/>
      <c r="CW95" s="847"/>
      <c r="CX95" s="848"/>
      <c r="CY95" s="848"/>
      <c r="CZ95" s="848"/>
      <c r="DA95" s="849"/>
      <c r="DB95" s="847"/>
      <c r="DC95" s="848"/>
      <c r="DD95" s="848"/>
      <c r="DE95" s="848"/>
      <c r="DF95" s="849"/>
      <c r="DG95" s="847"/>
      <c r="DH95" s="848"/>
      <c r="DI95" s="848"/>
      <c r="DJ95" s="848"/>
      <c r="DK95" s="849"/>
      <c r="DL95" s="847"/>
      <c r="DM95" s="848"/>
      <c r="DN95" s="848"/>
      <c r="DO95" s="848"/>
      <c r="DP95" s="849"/>
      <c r="DQ95" s="847"/>
      <c r="DR95" s="848"/>
      <c r="DS95" s="848"/>
      <c r="DT95" s="848"/>
      <c r="DU95" s="849"/>
      <c r="DV95" s="844"/>
      <c r="DW95" s="845"/>
      <c r="DX95" s="845"/>
      <c r="DY95" s="845"/>
      <c r="DZ95" s="846"/>
      <c r="EA95" s="216"/>
    </row>
    <row r="96" spans="1:131" ht="26.25" hidden="1" customHeight="1" x14ac:dyDescent="0.2">
      <c r="A96" s="231"/>
      <c r="B96" s="232"/>
      <c r="C96" s="232"/>
      <c r="D96" s="232"/>
      <c r="E96" s="232"/>
      <c r="F96" s="232"/>
      <c r="G96" s="232"/>
      <c r="H96" s="232"/>
      <c r="I96" s="232"/>
      <c r="J96" s="232"/>
      <c r="K96" s="232"/>
      <c r="L96" s="232"/>
      <c r="M96" s="232"/>
      <c r="N96" s="232"/>
      <c r="O96" s="232"/>
      <c r="P96" s="232"/>
      <c r="Q96" s="233"/>
      <c r="R96" s="233"/>
      <c r="S96" s="233"/>
      <c r="T96" s="233"/>
      <c r="U96" s="233"/>
      <c r="V96" s="233"/>
      <c r="W96" s="233"/>
      <c r="X96" s="233"/>
      <c r="Y96" s="233"/>
      <c r="Z96" s="233"/>
      <c r="AA96" s="233"/>
      <c r="AB96" s="233"/>
      <c r="AC96" s="233"/>
      <c r="AD96" s="233"/>
      <c r="AE96" s="233"/>
      <c r="AF96" s="233"/>
      <c r="AG96" s="233"/>
      <c r="AH96" s="233"/>
      <c r="AI96" s="233"/>
      <c r="AJ96" s="233"/>
      <c r="AK96" s="233"/>
      <c r="AL96" s="233"/>
      <c r="AM96" s="233"/>
      <c r="AN96" s="233"/>
      <c r="AO96" s="233"/>
      <c r="AP96" s="233"/>
      <c r="AQ96" s="233"/>
      <c r="AR96" s="233"/>
      <c r="AS96" s="233"/>
      <c r="AT96" s="233"/>
      <c r="AU96" s="233"/>
      <c r="AV96" s="233"/>
      <c r="AW96" s="233"/>
      <c r="AX96" s="233"/>
      <c r="AY96" s="233"/>
      <c r="AZ96" s="234"/>
      <c r="BA96" s="234"/>
      <c r="BB96" s="234"/>
      <c r="BC96" s="234"/>
      <c r="BD96" s="234"/>
      <c r="BE96" s="227"/>
      <c r="BF96" s="227"/>
      <c r="BG96" s="227"/>
      <c r="BH96" s="227"/>
      <c r="BI96" s="227"/>
      <c r="BJ96" s="227"/>
      <c r="BK96" s="227"/>
      <c r="BL96" s="227"/>
      <c r="BM96" s="227"/>
      <c r="BN96" s="227"/>
      <c r="BO96" s="227"/>
      <c r="BP96" s="227"/>
      <c r="BQ96" s="224">
        <v>90</v>
      </c>
      <c r="BR96" s="229"/>
      <c r="BS96" s="844"/>
      <c r="BT96" s="845"/>
      <c r="BU96" s="845"/>
      <c r="BV96" s="845"/>
      <c r="BW96" s="845"/>
      <c r="BX96" s="845"/>
      <c r="BY96" s="845"/>
      <c r="BZ96" s="845"/>
      <c r="CA96" s="845"/>
      <c r="CB96" s="845"/>
      <c r="CC96" s="845"/>
      <c r="CD96" s="845"/>
      <c r="CE96" s="845"/>
      <c r="CF96" s="845"/>
      <c r="CG96" s="850"/>
      <c r="CH96" s="847"/>
      <c r="CI96" s="848"/>
      <c r="CJ96" s="848"/>
      <c r="CK96" s="848"/>
      <c r="CL96" s="849"/>
      <c r="CM96" s="847"/>
      <c r="CN96" s="848"/>
      <c r="CO96" s="848"/>
      <c r="CP96" s="848"/>
      <c r="CQ96" s="849"/>
      <c r="CR96" s="847"/>
      <c r="CS96" s="848"/>
      <c r="CT96" s="848"/>
      <c r="CU96" s="848"/>
      <c r="CV96" s="849"/>
      <c r="CW96" s="847"/>
      <c r="CX96" s="848"/>
      <c r="CY96" s="848"/>
      <c r="CZ96" s="848"/>
      <c r="DA96" s="849"/>
      <c r="DB96" s="847"/>
      <c r="DC96" s="848"/>
      <c r="DD96" s="848"/>
      <c r="DE96" s="848"/>
      <c r="DF96" s="849"/>
      <c r="DG96" s="847"/>
      <c r="DH96" s="848"/>
      <c r="DI96" s="848"/>
      <c r="DJ96" s="848"/>
      <c r="DK96" s="849"/>
      <c r="DL96" s="847"/>
      <c r="DM96" s="848"/>
      <c r="DN96" s="848"/>
      <c r="DO96" s="848"/>
      <c r="DP96" s="849"/>
      <c r="DQ96" s="847"/>
      <c r="DR96" s="848"/>
      <c r="DS96" s="848"/>
      <c r="DT96" s="848"/>
      <c r="DU96" s="849"/>
      <c r="DV96" s="844"/>
      <c r="DW96" s="845"/>
      <c r="DX96" s="845"/>
      <c r="DY96" s="845"/>
      <c r="DZ96" s="846"/>
      <c r="EA96" s="216"/>
    </row>
    <row r="97" spans="1:131" ht="26.25" hidden="1" customHeight="1" x14ac:dyDescent="0.2">
      <c r="A97" s="231"/>
      <c r="B97" s="232"/>
      <c r="C97" s="232"/>
      <c r="D97" s="232"/>
      <c r="E97" s="232"/>
      <c r="F97" s="232"/>
      <c r="G97" s="232"/>
      <c r="H97" s="232"/>
      <c r="I97" s="232"/>
      <c r="J97" s="232"/>
      <c r="K97" s="232"/>
      <c r="L97" s="232"/>
      <c r="M97" s="232"/>
      <c r="N97" s="232"/>
      <c r="O97" s="232"/>
      <c r="P97" s="232"/>
      <c r="Q97" s="233"/>
      <c r="R97" s="233"/>
      <c r="S97" s="233"/>
      <c r="T97" s="233"/>
      <c r="U97" s="233"/>
      <c r="V97" s="233"/>
      <c r="W97" s="233"/>
      <c r="X97" s="233"/>
      <c r="Y97" s="233"/>
      <c r="Z97" s="233"/>
      <c r="AA97" s="233"/>
      <c r="AB97" s="233"/>
      <c r="AC97" s="233"/>
      <c r="AD97" s="233"/>
      <c r="AE97" s="233"/>
      <c r="AF97" s="233"/>
      <c r="AG97" s="233"/>
      <c r="AH97" s="233"/>
      <c r="AI97" s="233"/>
      <c r="AJ97" s="233"/>
      <c r="AK97" s="233"/>
      <c r="AL97" s="233"/>
      <c r="AM97" s="233"/>
      <c r="AN97" s="233"/>
      <c r="AO97" s="233"/>
      <c r="AP97" s="233"/>
      <c r="AQ97" s="233"/>
      <c r="AR97" s="233"/>
      <c r="AS97" s="233"/>
      <c r="AT97" s="233"/>
      <c r="AU97" s="233"/>
      <c r="AV97" s="233"/>
      <c r="AW97" s="233"/>
      <c r="AX97" s="233"/>
      <c r="AY97" s="233"/>
      <c r="AZ97" s="234"/>
      <c r="BA97" s="234"/>
      <c r="BB97" s="234"/>
      <c r="BC97" s="234"/>
      <c r="BD97" s="234"/>
      <c r="BE97" s="227"/>
      <c r="BF97" s="227"/>
      <c r="BG97" s="227"/>
      <c r="BH97" s="227"/>
      <c r="BI97" s="227"/>
      <c r="BJ97" s="227"/>
      <c r="BK97" s="227"/>
      <c r="BL97" s="227"/>
      <c r="BM97" s="227"/>
      <c r="BN97" s="227"/>
      <c r="BO97" s="227"/>
      <c r="BP97" s="227"/>
      <c r="BQ97" s="224">
        <v>91</v>
      </c>
      <c r="BR97" s="229"/>
      <c r="BS97" s="844"/>
      <c r="BT97" s="845"/>
      <c r="BU97" s="845"/>
      <c r="BV97" s="845"/>
      <c r="BW97" s="845"/>
      <c r="BX97" s="845"/>
      <c r="BY97" s="845"/>
      <c r="BZ97" s="845"/>
      <c r="CA97" s="845"/>
      <c r="CB97" s="845"/>
      <c r="CC97" s="845"/>
      <c r="CD97" s="845"/>
      <c r="CE97" s="845"/>
      <c r="CF97" s="845"/>
      <c r="CG97" s="850"/>
      <c r="CH97" s="847"/>
      <c r="CI97" s="848"/>
      <c r="CJ97" s="848"/>
      <c r="CK97" s="848"/>
      <c r="CL97" s="849"/>
      <c r="CM97" s="847"/>
      <c r="CN97" s="848"/>
      <c r="CO97" s="848"/>
      <c r="CP97" s="848"/>
      <c r="CQ97" s="849"/>
      <c r="CR97" s="847"/>
      <c r="CS97" s="848"/>
      <c r="CT97" s="848"/>
      <c r="CU97" s="848"/>
      <c r="CV97" s="849"/>
      <c r="CW97" s="847"/>
      <c r="CX97" s="848"/>
      <c r="CY97" s="848"/>
      <c r="CZ97" s="848"/>
      <c r="DA97" s="849"/>
      <c r="DB97" s="847"/>
      <c r="DC97" s="848"/>
      <c r="DD97" s="848"/>
      <c r="DE97" s="848"/>
      <c r="DF97" s="849"/>
      <c r="DG97" s="847"/>
      <c r="DH97" s="848"/>
      <c r="DI97" s="848"/>
      <c r="DJ97" s="848"/>
      <c r="DK97" s="849"/>
      <c r="DL97" s="847"/>
      <c r="DM97" s="848"/>
      <c r="DN97" s="848"/>
      <c r="DO97" s="848"/>
      <c r="DP97" s="849"/>
      <c r="DQ97" s="847"/>
      <c r="DR97" s="848"/>
      <c r="DS97" s="848"/>
      <c r="DT97" s="848"/>
      <c r="DU97" s="849"/>
      <c r="DV97" s="844"/>
      <c r="DW97" s="845"/>
      <c r="DX97" s="845"/>
      <c r="DY97" s="845"/>
      <c r="DZ97" s="846"/>
      <c r="EA97" s="216"/>
    </row>
    <row r="98" spans="1:131" ht="26.25" hidden="1" customHeight="1" x14ac:dyDescent="0.2">
      <c r="A98" s="231"/>
      <c r="B98" s="232"/>
      <c r="C98" s="232"/>
      <c r="D98" s="232"/>
      <c r="E98" s="232"/>
      <c r="F98" s="232"/>
      <c r="G98" s="232"/>
      <c r="H98" s="232"/>
      <c r="I98" s="232"/>
      <c r="J98" s="232"/>
      <c r="K98" s="232"/>
      <c r="L98" s="232"/>
      <c r="M98" s="232"/>
      <c r="N98" s="232"/>
      <c r="O98" s="232"/>
      <c r="P98" s="232"/>
      <c r="Q98" s="233"/>
      <c r="R98" s="233"/>
      <c r="S98" s="233"/>
      <c r="T98" s="233"/>
      <c r="U98" s="233"/>
      <c r="V98" s="233"/>
      <c r="W98" s="233"/>
      <c r="X98" s="233"/>
      <c r="Y98" s="233"/>
      <c r="Z98" s="233"/>
      <c r="AA98" s="233"/>
      <c r="AB98" s="233"/>
      <c r="AC98" s="233"/>
      <c r="AD98" s="233"/>
      <c r="AE98" s="233"/>
      <c r="AF98" s="233"/>
      <c r="AG98" s="233"/>
      <c r="AH98" s="233"/>
      <c r="AI98" s="233"/>
      <c r="AJ98" s="233"/>
      <c r="AK98" s="233"/>
      <c r="AL98" s="233"/>
      <c r="AM98" s="233"/>
      <c r="AN98" s="233"/>
      <c r="AO98" s="233"/>
      <c r="AP98" s="233"/>
      <c r="AQ98" s="233"/>
      <c r="AR98" s="233"/>
      <c r="AS98" s="233"/>
      <c r="AT98" s="233"/>
      <c r="AU98" s="233"/>
      <c r="AV98" s="233"/>
      <c r="AW98" s="233"/>
      <c r="AX98" s="233"/>
      <c r="AY98" s="233"/>
      <c r="AZ98" s="234"/>
      <c r="BA98" s="234"/>
      <c r="BB98" s="234"/>
      <c r="BC98" s="234"/>
      <c r="BD98" s="234"/>
      <c r="BE98" s="227"/>
      <c r="BF98" s="227"/>
      <c r="BG98" s="227"/>
      <c r="BH98" s="227"/>
      <c r="BI98" s="227"/>
      <c r="BJ98" s="227"/>
      <c r="BK98" s="227"/>
      <c r="BL98" s="227"/>
      <c r="BM98" s="227"/>
      <c r="BN98" s="227"/>
      <c r="BO98" s="227"/>
      <c r="BP98" s="227"/>
      <c r="BQ98" s="224">
        <v>92</v>
      </c>
      <c r="BR98" s="229"/>
      <c r="BS98" s="844"/>
      <c r="BT98" s="845"/>
      <c r="BU98" s="845"/>
      <c r="BV98" s="845"/>
      <c r="BW98" s="845"/>
      <c r="BX98" s="845"/>
      <c r="BY98" s="845"/>
      <c r="BZ98" s="845"/>
      <c r="CA98" s="845"/>
      <c r="CB98" s="845"/>
      <c r="CC98" s="845"/>
      <c r="CD98" s="845"/>
      <c r="CE98" s="845"/>
      <c r="CF98" s="845"/>
      <c r="CG98" s="850"/>
      <c r="CH98" s="847"/>
      <c r="CI98" s="848"/>
      <c r="CJ98" s="848"/>
      <c r="CK98" s="848"/>
      <c r="CL98" s="849"/>
      <c r="CM98" s="847"/>
      <c r="CN98" s="848"/>
      <c r="CO98" s="848"/>
      <c r="CP98" s="848"/>
      <c r="CQ98" s="849"/>
      <c r="CR98" s="847"/>
      <c r="CS98" s="848"/>
      <c r="CT98" s="848"/>
      <c r="CU98" s="848"/>
      <c r="CV98" s="849"/>
      <c r="CW98" s="847"/>
      <c r="CX98" s="848"/>
      <c r="CY98" s="848"/>
      <c r="CZ98" s="848"/>
      <c r="DA98" s="849"/>
      <c r="DB98" s="847"/>
      <c r="DC98" s="848"/>
      <c r="DD98" s="848"/>
      <c r="DE98" s="848"/>
      <c r="DF98" s="849"/>
      <c r="DG98" s="847"/>
      <c r="DH98" s="848"/>
      <c r="DI98" s="848"/>
      <c r="DJ98" s="848"/>
      <c r="DK98" s="849"/>
      <c r="DL98" s="847"/>
      <c r="DM98" s="848"/>
      <c r="DN98" s="848"/>
      <c r="DO98" s="848"/>
      <c r="DP98" s="849"/>
      <c r="DQ98" s="847"/>
      <c r="DR98" s="848"/>
      <c r="DS98" s="848"/>
      <c r="DT98" s="848"/>
      <c r="DU98" s="849"/>
      <c r="DV98" s="844"/>
      <c r="DW98" s="845"/>
      <c r="DX98" s="845"/>
      <c r="DY98" s="845"/>
      <c r="DZ98" s="846"/>
      <c r="EA98" s="216"/>
    </row>
    <row r="99" spans="1:131" ht="26.25" hidden="1" customHeight="1" x14ac:dyDescent="0.2">
      <c r="A99" s="231"/>
      <c r="B99" s="232"/>
      <c r="C99" s="232"/>
      <c r="D99" s="232"/>
      <c r="E99" s="232"/>
      <c r="F99" s="232"/>
      <c r="G99" s="232"/>
      <c r="H99" s="232"/>
      <c r="I99" s="232"/>
      <c r="J99" s="232"/>
      <c r="K99" s="232"/>
      <c r="L99" s="232"/>
      <c r="M99" s="232"/>
      <c r="N99" s="232"/>
      <c r="O99" s="232"/>
      <c r="P99" s="232"/>
      <c r="Q99" s="233"/>
      <c r="R99" s="233"/>
      <c r="S99" s="233"/>
      <c r="T99" s="233"/>
      <c r="U99" s="233"/>
      <c r="V99" s="233"/>
      <c r="W99" s="233"/>
      <c r="X99" s="233"/>
      <c r="Y99" s="233"/>
      <c r="Z99" s="233"/>
      <c r="AA99" s="233"/>
      <c r="AB99" s="233"/>
      <c r="AC99" s="233"/>
      <c r="AD99" s="233"/>
      <c r="AE99" s="233"/>
      <c r="AF99" s="233"/>
      <c r="AG99" s="233"/>
      <c r="AH99" s="233"/>
      <c r="AI99" s="233"/>
      <c r="AJ99" s="233"/>
      <c r="AK99" s="233"/>
      <c r="AL99" s="233"/>
      <c r="AM99" s="233"/>
      <c r="AN99" s="233"/>
      <c r="AO99" s="233"/>
      <c r="AP99" s="233"/>
      <c r="AQ99" s="233"/>
      <c r="AR99" s="233"/>
      <c r="AS99" s="233"/>
      <c r="AT99" s="233"/>
      <c r="AU99" s="233"/>
      <c r="AV99" s="233"/>
      <c r="AW99" s="233"/>
      <c r="AX99" s="233"/>
      <c r="AY99" s="233"/>
      <c r="AZ99" s="234"/>
      <c r="BA99" s="234"/>
      <c r="BB99" s="234"/>
      <c r="BC99" s="234"/>
      <c r="BD99" s="234"/>
      <c r="BE99" s="227"/>
      <c r="BF99" s="227"/>
      <c r="BG99" s="227"/>
      <c r="BH99" s="227"/>
      <c r="BI99" s="227"/>
      <c r="BJ99" s="227"/>
      <c r="BK99" s="227"/>
      <c r="BL99" s="227"/>
      <c r="BM99" s="227"/>
      <c r="BN99" s="227"/>
      <c r="BO99" s="227"/>
      <c r="BP99" s="227"/>
      <c r="BQ99" s="224">
        <v>93</v>
      </c>
      <c r="BR99" s="229"/>
      <c r="BS99" s="844"/>
      <c r="BT99" s="845"/>
      <c r="BU99" s="845"/>
      <c r="BV99" s="845"/>
      <c r="BW99" s="845"/>
      <c r="BX99" s="845"/>
      <c r="BY99" s="845"/>
      <c r="BZ99" s="845"/>
      <c r="CA99" s="845"/>
      <c r="CB99" s="845"/>
      <c r="CC99" s="845"/>
      <c r="CD99" s="845"/>
      <c r="CE99" s="845"/>
      <c r="CF99" s="845"/>
      <c r="CG99" s="850"/>
      <c r="CH99" s="847"/>
      <c r="CI99" s="848"/>
      <c r="CJ99" s="848"/>
      <c r="CK99" s="848"/>
      <c r="CL99" s="849"/>
      <c r="CM99" s="847"/>
      <c r="CN99" s="848"/>
      <c r="CO99" s="848"/>
      <c r="CP99" s="848"/>
      <c r="CQ99" s="849"/>
      <c r="CR99" s="847"/>
      <c r="CS99" s="848"/>
      <c r="CT99" s="848"/>
      <c r="CU99" s="848"/>
      <c r="CV99" s="849"/>
      <c r="CW99" s="847"/>
      <c r="CX99" s="848"/>
      <c r="CY99" s="848"/>
      <c r="CZ99" s="848"/>
      <c r="DA99" s="849"/>
      <c r="DB99" s="847"/>
      <c r="DC99" s="848"/>
      <c r="DD99" s="848"/>
      <c r="DE99" s="848"/>
      <c r="DF99" s="849"/>
      <c r="DG99" s="847"/>
      <c r="DH99" s="848"/>
      <c r="DI99" s="848"/>
      <c r="DJ99" s="848"/>
      <c r="DK99" s="849"/>
      <c r="DL99" s="847"/>
      <c r="DM99" s="848"/>
      <c r="DN99" s="848"/>
      <c r="DO99" s="848"/>
      <c r="DP99" s="849"/>
      <c r="DQ99" s="847"/>
      <c r="DR99" s="848"/>
      <c r="DS99" s="848"/>
      <c r="DT99" s="848"/>
      <c r="DU99" s="849"/>
      <c r="DV99" s="844"/>
      <c r="DW99" s="845"/>
      <c r="DX99" s="845"/>
      <c r="DY99" s="845"/>
      <c r="DZ99" s="846"/>
      <c r="EA99" s="216"/>
    </row>
    <row r="100" spans="1:131" ht="26.25" hidden="1" customHeight="1" x14ac:dyDescent="0.2">
      <c r="A100" s="231"/>
      <c r="B100" s="232"/>
      <c r="C100" s="232"/>
      <c r="D100" s="232"/>
      <c r="E100" s="232"/>
      <c r="F100" s="232"/>
      <c r="G100" s="232"/>
      <c r="H100" s="232"/>
      <c r="I100" s="232"/>
      <c r="J100" s="232"/>
      <c r="K100" s="232"/>
      <c r="L100" s="232"/>
      <c r="M100" s="232"/>
      <c r="N100" s="232"/>
      <c r="O100" s="232"/>
      <c r="P100" s="232"/>
      <c r="Q100" s="233"/>
      <c r="R100" s="233"/>
      <c r="S100" s="233"/>
      <c r="T100" s="233"/>
      <c r="U100" s="233"/>
      <c r="V100" s="233"/>
      <c r="W100" s="233"/>
      <c r="X100" s="233"/>
      <c r="Y100" s="233"/>
      <c r="Z100" s="233"/>
      <c r="AA100" s="233"/>
      <c r="AB100" s="233"/>
      <c r="AC100" s="233"/>
      <c r="AD100" s="233"/>
      <c r="AE100" s="233"/>
      <c r="AF100" s="233"/>
      <c r="AG100" s="233"/>
      <c r="AH100" s="233"/>
      <c r="AI100" s="233"/>
      <c r="AJ100" s="233"/>
      <c r="AK100" s="233"/>
      <c r="AL100" s="233"/>
      <c r="AM100" s="233"/>
      <c r="AN100" s="233"/>
      <c r="AO100" s="233"/>
      <c r="AP100" s="233"/>
      <c r="AQ100" s="233"/>
      <c r="AR100" s="233"/>
      <c r="AS100" s="233"/>
      <c r="AT100" s="233"/>
      <c r="AU100" s="233"/>
      <c r="AV100" s="233"/>
      <c r="AW100" s="233"/>
      <c r="AX100" s="233"/>
      <c r="AY100" s="233"/>
      <c r="AZ100" s="234"/>
      <c r="BA100" s="234"/>
      <c r="BB100" s="234"/>
      <c r="BC100" s="234"/>
      <c r="BD100" s="234"/>
      <c r="BE100" s="227"/>
      <c r="BF100" s="227"/>
      <c r="BG100" s="227"/>
      <c r="BH100" s="227"/>
      <c r="BI100" s="227"/>
      <c r="BJ100" s="227"/>
      <c r="BK100" s="227"/>
      <c r="BL100" s="227"/>
      <c r="BM100" s="227"/>
      <c r="BN100" s="227"/>
      <c r="BO100" s="227"/>
      <c r="BP100" s="227"/>
      <c r="BQ100" s="224">
        <v>94</v>
      </c>
      <c r="BR100" s="229"/>
      <c r="BS100" s="844"/>
      <c r="BT100" s="845"/>
      <c r="BU100" s="845"/>
      <c r="BV100" s="845"/>
      <c r="BW100" s="845"/>
      <c r="BX100" s="845"/>
      <c r="BY100" s="845"/>
      <c r="BZ100" s="845"/>
      <c r="CA100" s="845"/>
      <c r="CB100" s="845"/>
      <c r="CC100" s="845"/>
      <c r="CD100" s="845"/>
      <c r="CE100" s="845"/>
      <c r="CF100" s="845"/>
      <c r="CG100" s="850"/>
      <c r="CH100" s="847"/>
      <c r="CI100" s="848"/>
      <c r="CJ100" s="848"/>
      <c r="CK100" s="848"/>
      <c r="CL100" s="849"/>
      <c r="CM100" s="847"/>
      <c r="CN100" s="848"/>
      <c r="CO100" s="848"/>
      <c r="CP100" s="848"/>
      <c r="CQ100" s="849"/>
      <c r="CR100" s="847"/>
      <c r="CS100" s="848"/>
      <c r="CT100" s="848"/>
      <c r="CU100" s="848"/>
      <c r="CV100" s="849"/>
      <c r="CW100" s="847"/>
      <c r="CX100" s="848"/>
      <c r="CY100" s="848"/>
      <c r="CZ100" s="848"/>
      <c r="DA100" s="849"/>
      <c r="DB100" s="847"/>
      <c r="DC100" s="848"/>
      <c r="DD100" s="848"/>
      <c r="DE100" s="848"/>
      <c r="DF100" s="849"/>
      <c r="DG100" s="847"/>
      <c r="DH100" s="848"/>
      <c r="DI100" s="848"/>
      <c r="DJ100" s="848"/>
      <c r="DK100" s="849"/>
      <c r="DL100" s="847"/>
      <c r="DM100" s="848"/>
      <c r="DN100" s="848"/>
      <c r="DO100" s="848"/>
      <c r="DP100" s="849"/>
      <c r="DQ100" s="847"/>
      <c r="DR100" s="848"/>
      <c r="DS100" s="848"/>
      <c r="DT100" s="848"/>
      <c r="DU100" s="849"/>
      <c r="DV100" s="844"/>
      <c r="DW100" s="845"/>
      <c r="DX100" s="845"/>
      <c r="DY100" s="845"/>
      <c r="DZ100" s="846"/>
      <c r="EA100" s="216"/>
    </row>
    <row r="101" spans="1:131" ht="26.25" hidden="1" customHeight="1" x14ac:dyDescent="0.2">
      <c r="A101" s="231"/>
      <c r="B101" s="232"/>
      <c r="C101" s="232"/>
      <c r="D101" s="232"/>
      <c r="E101" s="232"/>
      <c r="F101" s="232"/>
      <c r="G101" s="232"/>
      <c r="H101" s="232"/>
      <c r="I101" s="232"/>
      <c r="J101" s="232"/>
      <c r="K101" s="232"/>
      <c r="L101" s="232"/>
      <c r="M101" s="232"/>
      <c r="N101" s="232"/>
      <c r="O101" s="232"/>
      <c r="P101" s="232"/>
      <c r="Q101" s="233"/>
      <c r="R101" s="233"/>
      <c r="S101" s="233"/>
      <c r="T101" s="233"/>
      <c r="U101" s="233"/>
      <c r="V101" s="233"/>
      <c r="W101" s="233"/>
      <c r="X101" s="233"/>
      <c r="Y101" s="233"/>
      <c r="Z101" s="233"/>
      <c r="AA101" s="233"/>
      <c r="AB101" s="233"/>
      <c r="AC101" s="233"/>
      <c r="AD101" s="233"/>
      <c r="AE101" s="233"/>
      <c r="AF101" s="233"/>
      <c r="AG101" s="233"/>
      <c r="AH101" s="233"/>
      <c r="AI101" s="233"/>
      <c r="AJ101" s="233"/>
      <c r="AK101" s="233"/>
      <c r="AL101" s="233"/>
      <c r="AM101" s="233"/>
      <c r="AN101" s="233"/>
      <c r="AO101" s="233"/>
      <c r="AP101" s="233"/>
      <c r="AQ101" s="233"/>
      <c r="AR101" s="233"/>
      <c r="AS101" s="233"/>
      <c r="AT101" s="233"/>
      <c r="AU101" s="233"/>
      <c r="AV101" s="233"/>
      <c r="AW101" s="233"/>
      <c r="AX101" s="233"/>
      <c r="AY101" s="233"/>
      <c r="AZ101" s="234"/>
      <c r="BA101" s="234"/>
      <c r="BB101" s="234"/>
      <c r="BC101" s="234"/>
      <c r="BD101" s="234"/>
      <c r="BE101" s="227"/>
      <c r="BF101" s="227"/>
      <c r="BG101" s="227"/>
      <c r="BH101" s="227"/>
      <c r="BI101" s="227"/>
      <c r="BJ101" s="227"/>
      <c r="BK101" s="227"/>
      <c r="BL101" s="227"/>
      <c r="BM101" s="227"/>
      <c r="BN101" s="227"/>
      <c r="BO101" s="227"/>
      <c r="BP101" s="227"/>
      <c r="BQ101" s="224">
        <v>95</v>
      </c>
      <c r="BR101" s="229"/>
      <c r="BS101" s="844"/>
      <c r="BT101" s="845"/>
      <c r="BU101" s="845"/>
      <c r="BV101" s="845"/>
      <c r="BW101" s="845"/>
      <c r="BX101" s="845"/>
      <c r="BY101" s="845"/>
      <c r="BZ101" s="845"/>
      <c r="CA101" s="845"/>
      <c r="CB101" s="845"/>
      <c r="CC101" s="845"/>
      <c r="CD101" s="845"/>
      <c r="CE101" s="845"/>
      <c r="CF101" s="845"/>
      <c r="CG101" s="850"/>
      <c r="CH101" s="847"/>
      <c r="CI101" s="848"/>
      <c r="CJ101" s="848"/>
      <c r="CK101" s="848"/>
      <c r="CL101" s="849"/>
      <c r="CM101" s="847"/>
      <c r="CN101" s="848"/>
      <c r="CO101" s="848"/>
      <c r="CP101" s="848"/>
      <c r="CQ101" s="849"/>
      <c r="CR101" s="847"/>
      <c r="CS101" s="848"/>
      <c r="CT101" s="848"/>
      <c r="CU101" s="848"/>
      <c r="CV101" s="849"/>
      <c r="CW101" s="847"/>
      <c r="CX101" s="848"/>
      <c r="CY101" s="848"/>
      <c r="CZ101" s="848"/>
      <c r="DA101" s="849"/>
      <c r="DB101" s="847"/>
      <c r="DC101" s="848"/>
      <c r="DD101" s="848"/>
      <c r="DE101" s="848"/>
      <c r="DF101" s="849"/>
      <c r="DG101" s="847"/>
      <c r="DH101" s="848"/>
      <c r="DI101" s="848"/>
      <c r="DJ101" s="848"/>
      <c r="DK101" s="849"/>
      <c r="DL101" s="847"/>
      <c r="DM101" s="848"/>
      <c r="DN101" s="848"/>
      <c r="DO101" s="848"/>
      <c r="DP101" s="849"/>
      <c r="DQ101" s="847"/>
      <c r="DR101" s="848"/>
      <c r="DS101" s="848"/>
      <c r="DT101" s="848"/>
      <c r="DU101" s="849"/>
      <c r="DV101" s="844"/>
      <c r="DW101" s="845"/>
      <c r="DX101" s="845"/>
      <c r="DY101" s="845"/>
      <c r="DZ101" s="846"/>
      <c r="EA101" s="216"/>
    </row>
    <row r="102" spans="1:131" ht="26.25" customHeight="1" thickBot="1" x14ac:dyDescent="0.25">
      <c r="A102" s="231"/>
      <c r="B102" s="232"/>
      <c r="C102" s="232"/>
      <c r="D102" s="232"/>
      <c r="E102" s="232"/>
      <c r="F102" s="232"/>
      <c r="G102" s="232"/>
      <c r="H102" s="232"/>
      <c r="I102" s="232"/>
      <c r="J102" s="232"/>
      <c r="K102" s="232"/>
      <c r="L102" s="232"/>
      <c r="M102" s="232"/>
      <c r="N102" s="232"/>
      <c r="O102" s="232"/>
      <c r="P102" s="232"/>
      <c r="Q102" s="233"/>
      <c r="R102" s="233"/>
      <c r="S102" s="233"/>
      <c r="T102" s="233"/>
      <c r="U102" s="233"/>
      <c r="V102" s="233"/>
      <c r="W102" s="233"/>
      <c r="X102" s="233"/>
      <c r="Y102" s="233"/>
      <c r="Z102" s="233"/>
      <c r="AA102" s="233"/>
      <c r="AB102" s="233"/>
      <c r="AC102" s="233"/>
      <c r="AD102" s="233"/>
      <c r="AE102" s="233"/>
      <c r="AF102" s="233"/>
      <c r="AG102" s="233"/>
      <c r="AH102" s="233"/>
      <c r="AI102" s="233"/>
      <c r="AJ102" s="233"/>
      <c r="AK102" s="233"/>
      <c r="AL102" s="233"/>
      <c r="AM102" s="233"/>
      <c r="AN102" s="233"/>
      <c r="AO102" s="233"/>
      <c r="AP102" s="233"/>
      <c r="AQ102" s="233"/>
      <c r="AR102" s="233"/>
      <c r="AS102" s="233"/>
      <c r="AT102" s="233"/>
      <c r="AU102" s="233"/>
      <c r="AV102" s="233"/>
      <c r="AW102" s="233"/>
      <c r="AX102" s="233"/>
      <c r="AY102" s="233"/>
      <c r="AZ102" s="234"/>
      <c r="BA102" s="234"/>
      <c r="BB102" s="234"/>
      <c r="BC102" s="234"/>
      <c r="BD102" s="234"/>
      <c r="BE102" s="227"/>
      <c r="BF102" s="227"/>
      <c r="BG102" s="227"/>
      <c r="BH102" s="227"/>
      <c r="BI102" s="227"/>
      <c r="BJ102" s="227"/>
      <c r="BK102" s="227"/>
      <c r="BL102" s="227"/>
      <c r="BM102" s="227"/>
      <c r="BN102" s="227"/>
      <c r="BO102" s="227"/>
      <c r="BP102" s="227"/>
      <c r="BQ102" s="226" t="s">
        <v>389</v>
      </c>
      <c r="BR102" s="774" t="s">
        <v>422</v>
      </c>
      <c r="BS102" s="775"/>
      <c r="BT102" s="775"/>
      <c r="BU102" s="775"/>
      <c r="BV102" s="775"/>
      <c r="BW102" s="775"/>
      <c r="BX102" s="775"/>
      <c r="BY102" s="775"/>
      <c r="BZ102" s="775"/>
      <c r="CA102" s="775"/>
      <c r="CB102" s="775"/>
      <c r="CC102" s="775"/>
      <c r="CD102" s="775"/>
      <c r="CE102" s="775"/>
      <c r="CF102" s="775"/>
      <c r="CG102" s="776"/>
      <c r="CH102" s="872"/>
      <c r="CI102" s="873"/>
      <c r="CJ102" s="873"/>
      <c r="CK102" s="873"/>
      <c r="CL102" s="874"/>
      <c r="CM102" s="872"/>
      <c r="CN102" s="873"/>
      <c r="CO102" s="873"/>
      <c r="CP102" s="873"/>
      <c r="CQ102" s="874"/>
      <c r="CR102" s="875">
        <v>5</v>
      </c>
      <c r="CS102" s="837"/>
      <c r="CT102" s="837"/>
      <c r="CU102" s="837"/>
      <c r="CV102" s="876"/>
      <c r="CW102" s="875">
        <v>25</v>
      </c>
      <c r="CX102" s="837"/>
      <c r="CY102" s="837"/>
      <c r="CZ102" s="837"/>
      <c r="DA102" s="876"/>
      <c r="DB102" s="875">
        <v>0</v>
      </c>
      <c r="DC102" s="837"/>
      <c r="DD102" s="837"/>
      <c r="DE102" s="837"/>
      <c r="DF102" s="876"/>
      <c r="DG102" s="875" t="s">
        <v>603</v>
      </c>
      <c r="DH102" s="837"/>
      <c r="DI102" s="837"/>
      <c r="DJ102" s="837"/>
      <c r="DK102" s="876"/>
      <c r="DL102" s="875" t="s">
        <v>603</v>
      </c>
      <c r="DM102" s="837"/>
      <c r="DN102" s="837"/>
      <c r="DO102" s="837"/>
      <c r="DP102" s="876"/>
      <c r="DQ102" s="875" t="s">
        <v>603</v>
      </c>
      <c r="DR102" s="837"/>
      <c r="DS102" s="837"/>
      <c r="DT102" s="837"/>
      <c r="DU102" s="876"/>
      <c r="DV102" s="774"/>
      <c r="DW102" s="775"/>
      <c r="DX102" s="775"/>
      <c r="DY102" s="775"/>
      <c r="DZ102" s="899"/>
      <c r="EA102" s="216"/>
    </row>
    <row r="103" spans="1:131" ht="26.25" customHeight="1" x14ac:dyDescent="0.2">
      <c r="A103" s="231"/>
      <c r="B103" s="232"/>
      <c r="C103" s="232"/>
      <c r="D103" s="232"/>
      <c r="E103" s="232"/>
      <c r="F103" s="232"/>
      <c r="G103" s="232"/>
      <c r="H103" s="232"/>
      <c r="I103" s="232"/>
      <c r="J103" s="232"/>
      <c r="K103" s="232"/>
      <c r="L103" s="232"/>
      <c r="M103" s="232"/>
      <c r="N103" s="232"/>
      <c r="O103" s="232"/>
      <c r="P103" s="232"/>
      <c r="Q103" s="233"/>
      <c r="R103" s="233"/>
      <c r="S103" s="233"/>
      <c r="T103" s="233"/>
      <c r="U103" s="233"/>
      <c r="V103" s="233"/>
      <c r="W103" s="233"/>
      <c r="X103" s="233"/>
      <c r="Y103" s="233"/>
      <c r="Z103" s="233"/>
      <c r="AA103" s="233"/>
      <c r="AB103" s="233"/>
      <c r="AC103" s="233"/>
      <c r="AD103" s="233"/>
      <c r="AE103" s="233"/>
      <c r="AF103" s="233"/>
      <c r="AG103" s="233"/>
      <c r="AH103" s="233"/>
      <c r="AI103" s="233"/>
      <c r="AJ103" s="233"/>
      <c r="AK103" s="233"/>
      <c r="AL103" s="233"/>
      <c r="AM103" s="233"/>
      <c r="AN103" s="233"/>
      <c r="AO103" s="233"/>
      <c r="AP103" s="233"/>
      <c r="AQ103" s="233"/>
      <c r="AR103" s="233"/>
      <c r="AS103" s="233"/>
      <c r="AT103" s="233"/>
      <c r="AU103" s="233"/>
      <c r="AV103" s="233"/>
      <c r="AW103" s="233"/>
      <c r="AX103" s="233"/>
      <c r="AY103" s="233"/>
      <c r="AZ103" s="234"/>
      <c r="BA103" s="234"/>
      <c r="BB103" s="234"/>
      <c r="BC103" s="234"/>
      <c r="BD103" s="234"/>
      <c r="BE103" s="227"/>
      <c r="BF103" s="227"/>
      <c r="BG103" s="227"/>
      <c r="BH103" s="227"/>
      <c r="BI103" s="227"/>
      <c r="BJ103" s="227"/>
      <c r="BK103" s="227"/>
      <c r="BL103" s="227"/>
      <c r="BM103" s="227"/>
      <c r="BN103" s="227"/>
      <c r="BO103" s="227"/>
      <c r="BP103" s="227"/>
      <c r="BQ103" s="900" t="s">
        <v>423</v>
      </c>
      <c r="BR103" s="900"/>
      <c r="BS103" s="900"/>
      <c r="BT103" s="900"/>
      <c r="BU103" s="900"/>
      <c r="BV103" s="900"/>
      <c r="BW103" s="900"/>
      <c r="BX103" s="900"/>
      <c r="BY103" s="900"/>
      <c r="BZ103" s="900"/>
      <c r="CA103" s="900"/>
      <c r="CB103" s="900"/>
      <c r="CC103" s="900"/>
      <c r="CD103" s="900"/>
      <c r="CE103" s="900"/>
      <c r="CF103" s="900"/>
      <c r="CG103" s="900"/>
      <c r="CH103" s="900"/>
      <c r="CI103" s="900"/>
      <c r="CJ103" s="900"/>
      <c r="CK103" s="900"/>
      <c r="CL103" s="900"/>
      <c r="CM103" s="900"/>
      <c r="CN103" s="900"/>
      <c r="CO103" s="900"/>
      <c r="CP103" s="900"/>
      <c r="CQ103" s="900"/>
      <c r="CR103" s="900"/>
      <c r="CS103" s="900"/>
      <c r="CT103" s="900"/>
      <c r="CU103" s="900"/>
      <c r="CV103" s="900"/>
      <c r="CW103" s="900"/>
      <c r="CX103" s="900"/>
      <c r="CY103" s="900"/>
      <c r="CZ103" s="900"/>
      <c r="DA103" s="900"/>
      <c r="DB103" s="900"/>
      <c r="DC103" s="900"/>
      <c r="DD103" s="900"/>
      <c r="DE103" s="900"/>
      <c r="DF103" s="900"/>
      <c r="DG103" s="900"/>
      <c r="DH103" s="900"/>
      <c r="DI103" s="900"/>
      <c r="DJ103" s="900"/>
      <c r="DK103" s="900"/>
      <c r="DL103" s="900"/>
      <c r="DM103" s="900"/>
      <c r="DN103" s="900"/>
      <c r="DO103" s="900"/>
      <c r="DP103" s="900"/>
      <c r="DQ103" s="900"/>
      <c r="DR103" s="900"/>
      <c r="DS103" s="900"/>
      <c r="DT103" s="900"/>
      <c r="DU103" s="900"/>
      <c r="DV103" s="900"/>
      <c r="DW103" s="900"/>
      <c r="DX103" s="900"/>
      <c r="DY103" s="900"/>
      <c r="DZ103" s="900"/>
      <c r="EA103" s="216"/>
    </row>
    <row r="104" spans="1:131" ht="26.25" customHeight="1" x14ac:dyDescent="0.2">
      <c r="A104" s="231"/>
      <c r="B104" s="232"/>
      <c r="C104" s="232"/>
      <c r="D104" s="232"/>
      <c r="E104" s="232"/>
      <c r="F104" s="232"/>
      <c r="G104" s="232"/>
      <c r="H104" s="232"/>
      <c r="I104" s="232"/>
      <c r="J104" s="232"/>
      <c r="K104" s="232"/>
      <c r="L104" s="232"/>
      <c r="M104" s="232"/>
      <c r="N104" s="232"/>
      <c r="O104" s="232"/>
      <c r="P104" s="232"/>
      <c r="Q104" s="233"/>
      <c r="R104" s="233"/>
      <c r="S104" s="233"/>
      <c r="T104" s="233"/>
      <c r="U104" s="233"/>
      <c r="V104" s="233"/>
      <c r="W104" s="233"/>
      <c r="X104" s="233"/>
      <c r="Y104" s="233"/>
      <c r="Z104" s="233"/>
      <c r="AA104" s="233"/>
      <c r="AB104" s="233"/>
      <c r="AC104" s="233"/>
      <c r="AD104" s="233"/>
      <c r="AE104" s="233"/>
      <c r="AF104" s="233"/>
      <c r="AG104" s="233"/>
      <c r="AH104" s="233"/>
      <c r="AI104" s="233"/>
      <c r="AJ104" s="233"/>
      <c r="AK104" s="233"/>
      <c r="AL104" s="233"/>
      <c r="AM104" s="233"/>
      <c r="AN104" s="233"/>
      <c r="AO104" s="233"/>
      <c r="AP104" s="233"/>
      <c r="AQ104" s="233"/>
      <c r="AR104" s="233"/>
      <c r="AS104" s="233"/>
      <c r="AT104" s="233"/>
      <c r="AU104" s="233"/>
      <c r="AV104" s="233"/>
      <c r="AW104" s="233"/>
      <c r="AX104" s="233"/>
      <c r="AY104" s="233"/>
      <c r="AZ104" s="234"/>
      <c r="BA104" s="234"/>
      <c r="BB104" s="234"/>
      <c r="BC104" s="234"/>
      <c r="BD104" s="234"/>
      <c r="BE104" s="227"/>
      <c r="BF104" s="227"/>
      <c r="BG104" s="227"/>
      <c r="BH104" s="227"/>
      <c r="BI104" s="227"/>
      <c r="BJ104" s="227"/>
      <c r="BK104" s="227"/>
      <c r="BL104" s="227"/>
      <c r="BM104" s="227"/>
      <c r="BN104" s="227"/>
      <c r="BO104" s="227"/>
      <c r="BP104" s="227"/>
      <c r="BQ104" s="901" t="s">
        <v>424</v>
      </c>
      <c r="BR104" s="901"/>
      <c r="BS104" s="901"/>
      <c r="BT104" s="901"/>
      <c r="BU104" s="901"/>
      <c r="BV104" s="901"/>
      <c r="BW104" s="901"/>
      <c r="BX104" s="901"/>
      <c r="BY104" s="901"/>
      <c r="BZ104" s="901"/>
      <c r="CA104" s="901"/>
      <c r="CB104" s="901"/>
      <c r="CC104" s="901"/>
      <c r="CD104" s="901"/>
      <c r="CE104" s="901"/>
      <c r="CF104" s="901"/>
      <c r="CG104" s="901"/>
      <c r="CH104" s="901"/>
      <c r="CI104" s="901"/>
      <c r="CJ104" s="901"/>
      <c r="CK104" s="901"/>
      <c r="CL104" s="901"/>
      <c r="CM104" s="901"/>
      <c r="CN104" s="901"/>
      <c r="CO104" s="901"/>
      <c r="CP104" s="901"/>
      <c r="CQ104" s="901"/>
      <c r="CR104" s="901"/>
      <c r="CS104" s="901"/>
      <c r="CT104" s="901"/>
      <c r="CU104" s="901"/>
      <c r="CV104" s="901"/>
      <c r="CW104" s="901"/>
      <c r="CX104" s="901"/>
      <c r="CY104" s="901"/>
      <c r="CZ104" s="901"/>
      <c r="DA104" s="901"/>
      <c r="DB104" s="901"/>
      <c r="DC104" s="901"/>
      <c r="DD104" s="901"/>
      <c r="DE104" s="901"/>
      <c r="DF104" s="901"/>
      <c r="DG104" s="901"/>
      <c r="DH104" s="901"/>
      <c r="DI104" s="901"/>
      <c r="DJ104" s="901"/>
      <c r="DK104" s="901"/>
      <c r="DL104" s="901"/>
      <c r="DM104" s="901"/>
      <c r="DN104" s="901"/>
      <c r="DO104" s="901"/>
      <c r="DP104" s="901"/>
      <c r="DQ104" s="901"/>
      <c r="DR104" s="901"/>
      <c r="DS104" s="901"/>
      <c r="DT104" s="901"/>
      <c r="DU104" s="901"/>
      <c r="DV104" s="901"/>
      <c r="DW104" s="901"/>
      <c r="DX104" s="901"/>
      <c r="DY104" s="901"/>
      <c r="DZ104" s="901"/>
      <c r="EA104" s="216"/>
    </row>
    <row r="105" spans="1:131" ht="11.25" customHeight="1" x14ac:dyDescent="0.2">
      <c r="A105" s="227"/>
      <c r="B105" s="227"/>
      <c r="C105" s="227"/>
      <c r="D105" s="227"/>
      <c r="E105" s="227"/>
      <c r="F105" s="227"/>
      <c r="G105" s="227"/>
      <c r="H105" s="227"/>
      <c r="I105" s="227"/>
      <c r="J105" s="227"/>
      <c r="K105" s="227"/>
      <c r="L105" s="227"/>
      <c r="M105" s="227"/>
      <c r="N105" s="227"/>
      <c r="O105" s="227"/>
      <c r="P105" s="227"/>
      <c r="Q105" s="227"/>
      <c r="R105" s="227"/>
      <c r="S105" s="227"/>
      <c r="T105" s="227"/>
      <c r="U105" s="227"/>
      <c r="V105" s="227"/>
      <c r="W105" s="227"/>
      <c r="X105" s="227"/>
      <c r="Y105" s="227"/>
      <c r="Z105" s="227"/>
      <c r="AA105" s="227"/>
      <c r="AB105" s="227"/>
      <c r="AC105" s="227"/>
      <c r="AD105" s="227"/>
      <c r="AE105" s="227"/>
      <c r="AF105" s="227"/>
      <c r="AG105" s="227"/>
      <c r="AH105" s="227"/>
      <c r="AI105" s="227"/>
      <c r="AJ105" s="227"/>
      <c r="AK105" s="227"/>
      <c r="AL105" s="227"/>
      <c r="AM105" s="227"/>
      <c r="AN105" s="227"/>
      <c r="AO105" s="227"/>
      <c r="AP105" s="227"/>
      <c r="AQ105" s="227"/>
      <c r="AR105" s="227"/>
      <c r="AS105" s="227"/>
      <c r="AT105" s="227"/>
      <c r="AU105" s="227"/>
      <c r="AV105" s="227"/>
      <c r="AW105" s="227"/>
      <c r="AX105" s="227"/>
      <c r="AY105" s="227"/>
      <c r="AZ105" s="227"/>
      <c r="BA105" s="227"/>
      <c r="BB105" s="227"/>
      <c r="BC105" s="227"/>
      <c r="BD105" s="227"/>
      <c r="BE105" s="227"/>
      <c r="BF105" s="227"/>
      <c r="BG105" s="227"/>
      <c r="BH105" s="227"/>
      <c r="BI105" s="227"/>
      <c r="BJ105" s="227"/>
      <c r="BK105" s="227"/>
      <c r="BL105" s="227"/>
      <c r="BM105" s="227"/>
      <c r="BN105" s="227"/>
      <c r="BO105" s="227"/>
      <c r="BP105" s="227"/>
      <c r="BQ105" s="216"/>
      <c r="BR105" s="216"/>
      <c r="BS105" s="216"/>
      <c r="BT105" s="216"/>
      <c r="BU105" s="216"/>
      <c r="BV105" s="216"/>
      <c r="BW105" s="216"/>
      <c r="BX105" s="216"/>
      <c r="BY105" s="216"/>
      <c r="BZ105" s="216"/>
      <c r="CA105" s="216"/>
      <c r="CB105" s="216"/>
      <c r="CC105" s="216"/>
      <c r="CD105" s="216"/>
      <c r="CE105" s="216"/>
      <c r="CF105" s="216"/>
      <c r="CG105" s="216"/>
      <c r="CH105" s="216"/>
      <c r="CI105" s="216"/>
      <c r="CJ105" s="216"/>
      <c r="CK105" s="216"/>
      <c r="CL105" s="216"/>
      <c r="CM105" s="216"/>
      <c r="CN105" s="216"/>
      <c r="CO105" s="216"/>
      <c r="CP105" s="216"/>
      <c r="CQ105" s="216"/>
      <c r="CR105" s="216"/>
      <c r="CS105" s="216"/>
      <c r="CT105" s="216"/>
      <c r="CU105" s="216"/>
      <c r="CV105" s="216"/>
      <c r="CW105" s="216"/>
      <c r="CX105" s="216"/>
      <c r="CY105" s="216"/>
      <c r="CZ105" s="216"/>
      <c r="DA105" s="216"/>
      <c r="DB105" s="216"/>
      <c r="DC105" s="216"/>
      <c r="DD105" s="216"/>
      <c r="DE105" s="216"/>
      <c r="DF105" s="216"/>
      <c r="DG105" s="216"/>
      <c r="DH105" s="216"/>
      <c r="DI105" s="216"/>
      <c r="DJ105" s="216"/>
      <c r="DK105" s="216"/>
      <c r="DL105" s="216"/>
      <c r="DM105" s="216"/>
      <c r="DN105" s="216"/>
      <c r="DO105" s="216"/>
      <c r="DP105" s="216"/>
      <c r="DQ105" s="216"/>
      <c r="DR105" s="216"/>
      <c r="DS105" s="216"/>
      <c r="DT105" s="216"/>
      <c r="DU105" s="216"/>
      <c r="DV105" s="216"/>
      <c r="DW105" s="216"/>
      <c r="DX105" s="216"/>
      <c r="DY105" s="216"/>
      <c r="DZ105" s="216"/>
      <c r="EA105" s="216"/>
    </row>
    <row r="106" spans="1:131" ht="11.25" customHeight="1" x14ac:dyDescent="0.2">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16"/>
      <c r="BR106" s="216"/>
      <c r="BS106" s="216"/>
      <c r="BT106" s="216"/>
      <c r="BU106" s="216"/>
      <c r="BV106" s="216"/>
      <c r="BW106" s="216"/>
      <c r="BX106" s="216"/>
      <c r="BY106" s="216"/>
      <c r="BZ106" s="216"/>
      <c r="CA106" s="216"/>
      <c r="CB106" s="216"/>
      <c r="CC106" s="216"/>
      <c r="CD106" s="216"/>
      <c r="CE106" s="216"/>
      <c r="CF106" s="216"/>
      <c r="CG106" s="216"/>
      <c r="CH106" s="216"/>
      <c r="CI106" s="216"/>
      <c r="CJ106" s="216"/>
      <c r="CK106" s="216"/>
      <c r="CL106" s="216"/>
      <c r="CM106" s="216"/>
      <c r="CN106" s="216"/>
      <c r="CO106" s="216"/>
      <c r="CP106" s="216"/>
      <c r="CQ106" s="216"/>
      <c r="CR106" s="216"/>
      <c r="CS106" s="216"/>
      <c r="CT106" s="216"/>
      <c r="CU106" s="216"/>
      <c r="CV106" s="216"/>
      <c r="CW106" s="216"/>
      <c r="CX106" s="216"/>
      <c r="CY106" s="216"/>
      <c r="CZ106" s="216"/>
      <c r="DA106" s="216"/>
      <c r="DB106" s="216"/>
      <c r="DC106" s="216"/>
      <c r="DD106" s="216"/>
      <c r="DE106" s="216"/>
      <c r="DF106" s="216"/>
      <c r="DG106" s="216"/>
      <c r="DH106" s="216"/>
      <c r="DI106" s="216"/>
      <c r="DJ106" s="216"/>
      <c r="DK106" s="216"/>
      <c r="DL106" s="216"/>
      <c r="DM106" s="216"/>
      <c r="DN106" s="216"/>
      <c r="DO106" s="216"/>
      <c r="DP106" s="216"/>
      <c r="DQ106" s="216"/>
      <c r="DR106" s="216"/>
      <c r="DS106" s="216"/>
      <c r="DT106" s="216"/>
      <c r="DU106" s="216"/>
      <c r="DV106" s="216"/>
      <c r="DW106" s="216"/>
      <c r="DX106" s="216"/>
      <c r="DY106" s="216"/>
      <c r="DZ106" s="216"/>
      <c r="EA106" s="216"/>
    </row>
    <row r="107" spans="1:131" s="216" customFormat="1" ht="26.25" customHeight="1" thickBot="1" x14ac:dyDescent="0.25">
      <c r="A107" s="235" t="s">
        <v>425</v>
      </c>
      <c r="B107" s="236"/>
      <c r="C107" s="236"/>
      <c r="D107" s="236"/>
      <c r="E107" s="236"/>
      <c r="F107" s="236"/>
      <c r="G107" s="236"/>
      <c r="H107" s="236"/>
      <c r="I107" s="236"/>
      <c r="J107" s="236"/>
      <c r="K107" s="236"/>
      <c r="L107" s="236"/>
      <c r="M107" s="236"/>
      <c r="N107" s="236"/>
      <c r="O107" s="236"/>
      <c r="P107" s="236"/>
      <c r="Q107" s="236"/>
      <c r="R107" s="236"/>
      <c r="S107" s="236"/>
      <c r="T107" s="236"/>
      <c r="U107" s="236"/>
      <c r="V107" s="236"/>
      <c r="W107" s="236"/>
      <c r="X107" s="236"/>
      <c r="Y107" s="236"/>
      <c r="Z107" s="236"/>
      <c r="AA107" s="236"/>
      <c r="AB107" s="236"/>
      <c r="AC107" s="236"/>
      <c r="AD107" s="236"/>
      <c r="AE107" s="236"/>
      <c r="AF107" s="236"/>
      <c r="AG107" s="236"/>
      <c r="AH107" s="236"/>
      <c r="AI107" s="236"/>
      <c r="AJ107" s="236"/>
      <c r="AK107" s="236"/>
      <c r="AL107" s="236"/>
      <c r="AM107" s="236"/>
      <c r="AN107" s="236"/>
      <c r="AO107" s="236"/>
      <c r="AP107" s="236"/>
      <c r="AQ107" s="236"/>
      <c r="AR107" s="236"/>
      <c r="AS107" s="236"/>
      <c r="AT107" s="236"/>
      <c r="AU107" s="235" t="s">
        <v>426</v>
      </c>
      <c r="AV107" s="236"/>
      <c r="AW107" s="236"/>
      <c r="AX107" s="236"/>
      <c r="AY107" s="236"/>
      <c r="AZ107" s="236"/>
      <c r="BA107" s="236"/>
      <c r="BB107" s="236"/>
      <c r="BC107" s="236"/>
      <c r="BD107" s="236"/>
      <c r="BE107" s="236"/>
      <c r="BF107" s="236"/>
      <c r="BG107" s="236"/>
      <c r="BH107" s="236"/>
      <c r="BI107" s="236"/>
      <c r="BJ107" s="236"/>
      <c r="BK107" s="236"/>
      <c r="BL107" s="236"/>
      <c r="BM107" s="236"/>
      <c r="BN107" s="236"/>
      <c r="BO107" s="236"/>
      <c r="BP107" s="236"/>
      <c r="BQ107" s="236"/>
      <c r="BR107" s="236"/>
      <c r="BS107" s="236"/>
      <c r="BT107" s="236"/>
      <c r="BU107" s="236"/>
      <c r="BV107" s="236"/>
      <c r="BW107" s="236"/>
      <c r="BX107" s="236"/>
      <c r="BY107" s="236"/>
      <c r="BZ107" s="236"/>
      <c r="CA107" s="236"/>
      <c r="CB107" s="236"/>
      <c r="CC107" s="236"/>
      <c r="CD107" s="236"/>
      <c r="CE107" s="236"/>
      <c r="CF107" s="236"/>
      <c r="CG107" s="236"/>
      <c r="CH107" s="236"/>
      <c r="CI107" s="236"/>
      <c r="CJ107" s="236"/>
      <c r="CK107" s="236"/>
      <c r="CL107" s="236"/>
      <c r="CM107" s="236"/>
      <c r="CN107" s="236"/>
      <c r="CO107" s="236"/>
      <c r="CP107" s="236"/>
      <c r="CQ107" s="236"/>
      <c r="CR107" s="236"/>
      <c r="CS107" s="236"/>
      <c r="CT107" s="236"/>
      <c r="CU107" s="236"/>
      <c r="CV107" s="236"/>
      <c r="CW107" s="236"/>
      <c r="CX107" s="236"/>
      <c r="CY107" s="236"/>
      <c r="CZ107" s="236"/>
      <c r="DA107" s="236"/>
      <c r="DB107" s="236"/>
      <c r="DC107" s="236"/>
      <c r="DD107" s="236"/>
      <c r="DE107" s="236"/>
      <c r="DF107" s="236"/>
      <c r="DG107" s="236"/>
      <c r="DH107" s="236"/>
      <c r="DI107" s="236"/>
      <c r="DJ107" s="236"/>
      <c r="DK107" s="236"/>
      <c r="DL107" s="236"/>
      <c r="DM107" s="236"/>
      <c r="DN107" s="236"/>
      <c r="DO107" s="236"/>
      <c r="DP107" s="236"/>
      <c r="DQ107" s="236"/>
      <c r="DR107" s="236"/>
      <c r="DS107" s="236"/>
      <c r="DT107" s="236"/>
      <c r="DU107" s="236"/>
      <c r="DV107" s="236"/>
      <c r="DW107" s="236"/>
      <c r="DX107" s="236"/>
      <c r="DY107" s="236"/>
      <c r="DZ107" s="236"/>
    </row>
    <row r="108" spans="1:131" s="216" customFormat="1" ht="26.25" customHeight="1" x14ac:dyDescent="0.2">
      <c r="A108" s="902" t="s">
        <v>427</v>
      </c>
      <c r="B108" s="903"/>
      <c r="C108" s="903"/>
      <c r="D108" s="903"/>
      <c r="E108" s="903"/>
      <c r="F108" s="903"/>
      <c r="G108" s="903"/>
      <c r="H108" s="903"/>
      <c r="I108" s="903"/>
      <c r="J108" s="903"/>
      <c r="K108" s="903"/>
      <c r="L108" s="903"/>
      <c r="M108" s="903"/>
      <c r="N108" s="903"/>
      <c r="O108" s="903"/>
      <c r="P108" s="903"/>
      <c r="Q108" s="903"/>
      <c r="R108" s="903"/>
      <c r="S108" s="903"/>
      <c r="T108" s="903"/>
      <c r="U108" s="903"/>
      <c r="V108" s="903"/>
      <c r="W108" s="903"/>
      <c r="X108" s="903"/>
      <c r="Y108" s="903"/>
      <c r="Z108" s="903"/>
      <c r="AA108" s="903"/>
      <c r="AB108" s="903"/>
      <c r="AC108" s="903"/>
      <c r="AD108" s="903"/>
      <c r="AE108" s="903"/>
      <c r="AF108" s="903"/>
      <c r="AG108" s="903"/>
      <c r="AH108" s="903"/>
      <c r="AI108" s="903"/>
      <c r="AJ108" s="903"/>
      <c r="AK108" s="903"/>
      <c r="AL108" s="903"/>
      <c r="AM108" s="903"/>
      <c r="AN108" s="903"/>
      <c r="AO108" s="903"/>
      <c r="AP108" s="903"/>
      <c r="AQ108" s="903"/>
      <c r="AR108" s="903"/>
      <c r="AS108" s="903"/>
      <c r="AT108" s="904"/>
      <c r="AU108" s="902" t="s">
        <v>428</v>
      </c>
      <c r="AV108" s="903"/>
      <c r="AW108" s="903"/>
      <c r="AX108" s="903"/>
      <c r="AY108" s="903"/>
      <c r="AZ108" s="903"/>
      <c r="BA108" s="903"/>
      <c r="BB108" s="903"/>
      <c r="BC108" s="903"/>
      <c r="BD108" s="903"/>
      <c r="BE108" s="903"/>
      <c r="BF108" s="903"/>
      <c r="BG108" s="903"/>
      <c r="BH108" s="903"/>
      <c r="BI108" s="903"/>
      <c r="BJ108" s="903"/>
      <c r="BK108" s="903"/>
      <c r="BL108" s="903"/>
      <c r="BM108" s="903"/>
      <c r="BN108" s="903"/>
      <c r="BO108" s="903"/>
      <c r="BP108" s="903"/>
      <c r="BQ108" s="903"/>
      <c r="BR108" s="903"/>
      <c r="BS108" s="903"/>
      <c r="BT108" s="903"/>
      <c r="BU108" s="903"/>
      <c r="BV108" s="903"/>
      <c r="BW108" s="903"/>
      <c r="BX108" s="903"/>
      <c r="BY108" s="903"/>
      <c r="BZ108" s="903"/>
      <c r="CA108" s="903"/>
      <c r="CB108" s="903"/>
      <c r="CC108" s="903"/>
      <c r="CD108" s="903"/>
      <c r="CE108" s="903"/>
      <c r="CF108" s="903"/>
      <c r="CG108" s="903"/>
      <c r="CH108" s="903"/>
      <c r="CI108" s="903"/>
      <c r="CJ108" s="903"/>
      <c r="CK108" s="903"/>
      <c r="CL108" s="903"/>
      <c r="CM108" s="903"/>
      <c r="CN108" s="903"/>
      <c r="CO108" s="903"/>
      <c r="CP108" s="903"/>
      <c r="CQ108" s="903"/>
      <c r="CR108" s="903"/>
      <c r="CS108" s="903"/>
      <c r="CT108" s="903"/>
      <c r="CU108" s="903"/>
      <c r="CV108" s="903"/>
      <c r="CW108" s="903"/>
      <c r="CX108" s="903"/>
      <c r="CY108" s="903"/>
      <c r="CZ108" s="903"/>
      <c r="DA108" s="903"/>
      <c r="DB108" s="903"/>
      <c r="DC108" s="903"/>
      <c r="DD108" s="903"/>
      <c r="DE108" s="903"/>
      <c r="DF108" s="903"/>
      <c r="DG108" s="903"/>
      <c r="DH108" s="903"/>
      <c r="DI108" s="903"/>
      <c r="DJ108" s="903"/>
      <c r="DK108" s="903"/>
      <c r="DL108" s="903"/>
      <c r="DM108" s="903"/>
      <c r="DN108" s="903"/>
      <c r="DO108" s="903"/>
      <c r="DP108" s="903"/>
      <c r="DQ108" s="903"/>
      <c r="DR108" s="903"/>
      <c r="DS108" s="903"/>
      <c r="DT108" s="903"/>
      <c r="DU108" s="903"/>
      <c r="DV108" s="903"/>
      <c r="DW108" s="903"/>
      <c r="DX108" s="903"/>
      <c r="DY108" s="903"/>
      <c r="DZ108" s="904"/>
    </row>
    <row r="109" spans="1:131" s="216" customFormat="1" ht="26.25" customHeight="1" x14ac:dyDescent="0.2">
      <c r="A109" s="897" t="s">
        <v>429</v>
      </c>
      <c r="B109" s="878"/>
      <c r="C109" s="878"/>
      <c r="D109" s="878"/>
      <c r="E109" s="878"/>
      <c r="F109" s="878"/>
      <c r="G109" s="878"/>
      <c r="H109" s="878"/>
      <c r="I109" s="878"/>
      <c r="J109" s="878"/>
      <c r="K109" s="878"/>
      <c r="L109" s="878"/>
      <c r="M109" s="878"/>
      <c r="N109" s="878"/>
      <c r="O109" s="878"/>
      <c r="P109" s="878"/>
      <c r="Q109" s="878"/>
      <c r="R109" s="878"/>
      <c r="S109" s="878"/>
      <c r="T109" s="878"/>
      <c r="U109" s="878"/>
      <c r="V109" s="878"/>
      <c r="W109" s="878"/>
      <c r="X109" s="878"/>
      <c r="Y109" s="878"/>
      <c r="Z109" s="879"/>
      <c r="AA109" s="877" t="s">
        <v>430</v>
      </c>
      <c r="AB109" s="878"/>
      <c r="AC109" s="878"/>
      <c r="AD109" s="878"/>
      <c r="AE109" s="879"/>
      <c r="AF109" s="877" t="s">
        <v>431</v>
      </c>
      <c r="AG109" s="878"/>
      <c r="AH109" s="878"/>
      <c r="AI109" s="878"/>
      <c r="AJ109" s="879"/>
      <c r="AK109" s="877" t="s">
        <v>304</v>
      </c>
      <c r="AL109" s="878"/>
      <c r="AM109" s="878"/>
      <c r="AN109" s="878"/>
      <c r="AO109" s="879"/>
      <c r="AP109" s="877" t="s">
        <v>432</v>
      </c>
      <c r="AQ109" s="878"/>
      <c r="AR109" s="878"/>
      <c r="AS109" s="878"/>
      <c r="AT109" s="880"/>
      <c r="AU109" s="897" t="s">
        <v>429</v>
      </c>
      <c r="AV109" s="878"/>
      <c r="AW109" s="878"/>
      <c r="AX109" s="878"/>
      <c r="AY109" s="878"/>
      <c r="AZ109" s="878"/>
      <c r="BA109" s="878"/>
      <c r="BB109" s="878"/>
      <c r="BC109" s="878"/>
      <c r="BD109" s="878"/>
      <c r="BE109" s="878"/>
      <c r="BF109" s="878"/>
      <c r="BG109" s="878"/>
      <c r="BH109" s="878"/>
      <c r="BI109" s="878"/>
      <c r="BJ109" s="878"/>
      <c r="BK109" s="878"/>
      <c r="BL109" s="878"/>
      <c r="BM109" s="878"/>
      <c r="BN109" s="878"/>
      <c r="BO109" s="878"/>
      <c r="BP109" s="879"/>
      <c r="BQ109" s="877" t="s">
        <v>430</v>
      </c>
      <c r="BR109" s="878"/>
      <c r="BS109" s="878"/>
      <c r="BT109" s="878"/>
      <c r="BU109" s="879"/>
      <c r="BV109" s="877" t="s">
        <v>431</v>
      </c>
      <c r="BW109" s="878"/>
      <c r="BX109" s="878"/>
      <c r="BY109" s="878"/>
      <c r="BZ109" s="879"/>
      <c r="CA109" s="877" t="s">
        <v>304</v>
      </c>
      <c r="CB109" s="878"/>
      <c r="CC109" s="878"/>
      <c r="CD109" s="878"/>
      <c r="CE109" s="879"/>
      <c r="CF109" s="898" t="s">
        <v>432</v>
      </c>
      <c r="CG109" s="898"/>
      <c r="CH109" s="898"/>
      <c r="CI109" s="898"/>
      <c r="CJ109" s="898"/>
      <c r="CK109" s="877" t="s">
        <v>433</v>
      </c>
      <c r="CL109" s="878"/>
      <c r="CM109" s="878"/>
      <c r="CN109" s="878"/>
      <c r="CO109" s="878"/>
      <c r="CP109" s="878"/>
      <c r="CQ109" s="878"/>
      <c r="CR109" s="878"/>
      <c r="CS109" s="878"/>
      <c r="CT109" s="878"/>
      <c r="CU109" s="878"/>
      <c r="CV109" s="878"/>
      <c r="CW109" s="878"/>
      <c r="CX109" s="878"/>
      <c r="CY109" s="878"/>
      <c r="CZ109" s="878"/>
      <c r="DA109" s="878"/>
      <c r="DB109" s="878"/>
      <c r="DC109" s="878"/>
      <c r="DD109" s="878"/>
      <c r="DE109" s="878"/>
      <c r="DF109" s="879"/>
      <c r="DG109" s="877" t="s">
        <v>430</v>
      </c>
      <c r="DH109" s="878"/>
      <c r="DI109" s="878"/>
      <c r="DJ109" s="878"/>
      <c r="DK109" s="879"/>
      <c r="DL109" s="877" t="s">
        <v>431</v>
      </c>
      <c r="DM109" s="878"/>
      <c r="DN109" s="878"/>
      <c r="DO109" s="878"/>
      <c r="DP109" s="879"/>
      <c r="DQ109" s="877" t="s">
        <v>304</v>
      </c>
      <c r="DR109" s="878"/>
      <c r="DS109" s="878"/>
      <c r="DT109" s="878"/>
      <c r="DU109" s="879"/>
      <c r="DV109" s="877" t="s">
        <v>432</v>
      </c>
      <c r="DW109" s="878"/>
      <c r="DX109" s="878"/>
      <c r="DY109" s="878"/>
      <c r="DZ109" s="880"/>
    </row>
    <row r="110" spans="1:131" s="216" customFormat="1" ht="26.25" customHeight="1" x14ac:dyDescent="0.2">
      <c r="A110" s="881" t="s">
        <v>434</v>
      </c>
      <c r="B110" s="882"/>
      <c r="C110" s="882"/>
      <c r="D110" s="882"/>
      <c r="E110" s="882"/>
      <c r="F110" s="882"/>
      <c r="G110" s="882"/>
      <c r="H110" s="882"/>
      <c r="I110" s="882"/>
      <c r="J110" s="882"/>
      <c r="K110" s="882"/>
      <c r="L110" s="882"/>
      <c r="M110" s="882"/>
      <c r="N110" s="882"/>
      <c r="O110" s="882"/>
      <c r="P110" s="882"/>
      <c r="Q110" s="882"/>
      <c r="R110" s="882"/>
      <c r="S110" s="882"/>
      <c r="T110" s="882"/>
      <c r="U110" s="882"/>
      <c r="V110" s="882"/>
      <c r="W110" s="882"/>
      <c r="X110" s="882"/>
      <c r="Y110" s="882"/>
      <c r="Z110" s="883"/>
      <c r="AA110" s="884">
        <v>3635117</v>
      </c>
      <c r="AB110" s="885"/>
      <c r="AC110" s="885"/>
      <c r="AD110" s="885"/>
      <c r="AE110" s="886"/>
      <c r="AF110" s="887">
        <v>3608435</v>
      </c>
      <c r="AG110" s="885"/>
      <c r="AH110" s="885"/>
      <c r="AI110" s="885"/>
      <c r="AJ110" s="886"/>
      <c r="AK110" s="887">
        <v>3917379</v>
      </c>
      <c r="AL110" s="885"/>
      <c r="AM110" s="885"/>
      <c r="AN110" s="885"/>
      <c r="AO110" s="886"/>
      <c r="AP110" s="888">
        <v>11.5</v>
      </c>
      <c r="AQ110" s="889"/>
      <c r="AR110" s="889"/>
      <c r="AS110" s="889"/>
      <c r="AT110" s="890"/>
      <c r="AU110" s="891" t="s">
        <v>73</v>
      </c>
      <c r="AV110" s="892"/>
      <c r="AW110" s="892"/>
      <c r="AX110" s="892"/>
      <c r="AY110" s="892"/>
      <c r="AZ110" s="914" t="s">
        <v>435</v>
      </c>
      <c r="BA110" s="882"/>
      <c r="BB110" s="882"/>
      <c r="BC110" s="882"/>
      <c r="BD110" s="882"/>
      <c r="BE110" s="882"/>
      <c r="BF110" s="882"/>
      <c r="BG110" s="882"/>
      <c r="BH110" s="882"/>
      <c r="BI110" s="882"/>
      <c r="BJ110" s="882"/>
      <c r="BK110" s="882"/>
      <c r="BL110" s="882"/>
      <c r="BM110" s="882"/>
      <c r="BN110" s="882"/>
      <c r="BO110" s="882"/>
      <c r="BP110" s="883"/>
      <c r="BQ110" s="915">
        <v>52522465</v>
      </c>
      <c r="BR110" s="916"/>
      <c r="BS110" s="916"/>
      <c r="BT110" s="916"/>
      <c r="BU110" s="916"/>
      <c r="BV110" s="916">
        <v>55486801</v>
      </c>
      <c r="BW110" s="916"/>
      <c r="BX110" s="916"/>
      <c r="BY110" s="916"/>
      <c r="BZ110" s="916"/>
      <c r="CA110" s="916">
        <v>60939869</v>
      </c>
      <c r="CB110" s="916"/>
      <c r="CC110" s="916"/>
      <c r="CD110" s="916"/>
      <c r="CE110" s="916"/>
      <c r="CF110" s="929">
        <v>178.8</v>
      </c>
      <c r="CG110" s="930"/>
      <c r="CH110" s="930"/>
      <c r="CI110" s="930"/>
      <c r="CJ110" s="930"/>
      <c r="CK110" s="931" t="s">
        <v>436</v>
      </c>
      <c r="CL110" s="932"/>
      <c r="CM110" s="914" t="s">
        <v>437</v>
      </c>
      <c r="CN110" s="882"/>
      <c r="CO110" s="882"/>
      <c r="CP110" s="882"/>
      <c r="CQ110" s="882"/>
      <c r="CR110" s="882"/>
      <c r="CS110" s="882"/>
      <c r="CT110" s="882"/>
      <c r="CU110" s="882"/>
      <c r="CV110" s="882"/>
      <c r="CW110" s="882"/>
      <c r="CX110" s="882"/>
      <c r="CY110" s="882"/>
      <c r="CZ110" s="882"/>
      <c r="DA110" s="882"/>
      <c r="DB110" s="882"/>
      <c r="DC110" s="882"/>
      <c r="DD110" s="882"/>
      <c r="DE110" s="882"/>
      <c r="DF110" s="883"/>
      <c r="DG110" s="915">
        <v>1197401</v>
      </c>
      <c r="DH110" s="916"/>
      <c r="DI110" s="916"/>
      <c r="DJ110" s="916"/>
      <c r="DK110" s="916"/>
      <c r="DL110" s="916">
        <v>1064553</v>
      </c>
      <c r="DM110" s="916"/>
      <c r="DN110" s="916"/>
      <c r="DO110" s="916"/>
      <c r="DP110" s="916"/>
      <c r="DQ110" s="916">
        <v>924738</v>
      </c>
      <c r="DR110" s="916"/>
      <c r="DS110" s="916"/>
      <c r="DT110" s="916"/>
      <c r="DU110" s="916"/>
      <c r="DV110" s="917">
        <v>2.7</v>
      </c>
      <c r="DW110" s="917"/>
      <c r="DX110" s="917"/>
      <c r="DY110" s="917"/>
      <c r="DZ110" s="918"/>
    </row>
    <row r="111" spans="1:131" s="216" customFormat="1" ht="26.25" customHeight="1" x14ac:dyDescent="0.2">
      <c r="A111" s="919" t="s">
        <v>438</v>
      </c>
      <c r="B111" s="920"/>
      <c r="C111" s="920"/>
      <c r="D111" s="920"/>
      <c r="E111" s="920"/>
      <c r="F111" s="920"/>
      <c r="G111" s="920"/>
      <c r="H111" s="920"/>
      <c r="I111" s="920"/>
      <c r="J111" s="920"/>
      <c r="K111" s="920"/>
      <c r="L111" s="920"/>
      <c r="M111" s="920"/>
      <c r="N111" s="920"/>
      <c r="O111" s="920"/>
      <c r="P111" s="920"/>
      <c r="Q111" s="920"/>
      <c r="R111" s="920"/>
      <c r="S111" s="920"/>
      <c r="T111" s="920"/>
      <c r="U111" s="920"/>
      <c r="V111" s="920"/>
      <c r="W111" s="920"/>
      <c r="X111" s="920"/>
      <c r="Y111" s="920"/>
      <c r="Z111" s="921"/>
      <c r="AA111" s="922" t="s">
        <v>439</v>
      </c>
      <c r="AB111" s="923"/>
      <c r="AC111" s="923"/>
      <c r="AD111" s="923"/>
      <c r="AE111" s="924"/>
      <c r="AF111" s="925" t="s">
        <v>439</v>
      </c>
      <c r="AG111" s="923"/>
      <c r="AH111" s="923"/>
      <c r="AI111" s="923"/>
      <c r="AJ111" s="924"/>
      <c r="AK111" s="925" t="s">
        <v>129</v>
      </c>
      <c r="AL111" s="923"/>
      <c r="AM111" s="923"/>
      <c r="AN111" s="923"/>
      <c r="AO111" s="924"/>
      <c r="AP111" s="926" t="s">
        <v>439</v>
      </c>
      <c r="AQ111" s="927"/>
      <c r="AR111" s="927"/>
      <c r="AS111" s="927"/>
      <c r="AT111" s="928"/>
      <c r="AU111" s="893"/>
      <c r="AV111" s="894"/>
      <c r="AW111" s="894"/>
      <c r="AX111" s="894"/>
      <c r="AY111" s="894"/>
      <c r="AZ111" s="907" t="s">
        <v>440</v>
      </c>
      <c r="BA111" s="908"/>
      <c r="BB111" s="908"/>
      <c r="BC111" s="908"/>
      <c r="BD111" s="908"/>
      <c r="BE111" s="908"/>
      <c r="BF111" s="908"/>
      <c r="BG111" s="908"/>
      <c r="BH111" s="908"/>
      <c r="BI111" s="908"/>
      <c r="BJ111" s="908"/>
      <c r="BK111" s="908"/>
      <c r="BL111" s="908"/>
      <c r="BM111" s="908"/>
      <c r="BN111" s="908"/>
      <c r="BO111" s="908"/>
      <c r="BP111" s="909"/>
      <c r="BQ111" s="910">
        <v>2389135</v>
      </c>
      <c r="BR111" s="911"/>
      <c r="BS111" s="911"/>
      <c r="BT111" s="911"/>
      <c r="BU111" s="911"/>
      <c r="BV111" s="911">
        <v>2213230</v>
      </c>
      <c r="BW111" s="911"/>
      <c r="BX111" s="911"/>
      <c r="BY111" s="911"/>
      <c r="BZ111" s="911"/>
      <c r="CA111" s="911">
        <v>5452145</v>
      </c>
      <c r="CB111" s="911"/>
      <c r="CC111" s="911"/>
      <c r="CD111" s="911"/>
      <c r="CE111" s="911"/>
      <c r="CF111" s="905">
        <v>16</v>
      </c>
      <c r="CG111" s="906"/>
      <c r="CH111" s="906"/>
      <c r="CI111" s="906"/>
      <c r="CJ111" s="906"/>
      <c r="CK111" s="933"/>
      <c r="CL111" s="934"/>
      <c r="CM111" s="907" t="s">
        <v>441</v>
      </c>
      <c r="CN111" s="908"/>
      <c r="CO111" s="908"/>
      <c r="CP111" s="908"/>
      <c r="CQ111" s="908"/>
      <c r="CR111" s="908"/>
      <c r="CS111" s="908"/>
      <c r="CT111" s="908"/>
      <c r="CU111" s="908"/>
      <c r="CV111" s="908"/>
      <c r="CW111" s="908"/>
      <c r="CX111" s="908"/>
      <c r="CY111" s="908"/>
      <c r="CZ111" s="908"/>
      <c r="DA111" s="908"/>
      <c r="DB111" s="908"/>
      <c r="DC111" s="908"/>
      <c r="DD111" s="908"/>
      <c r="DE111" s="908"/>
      <c r="DF111" s="909"/>
      <c r="DG111" s="910">
        <v>1191734</v>
      </c>
      <c r="DH111" s="911"/>
      <c r="DI111" s="911"/>
      <c r="DJ111" s="911"/>
      <c r="DK111" s="911"/>
      <c r="DL111" s="911">
        <v>1118938</v>
      </c>
      <c r="DM111" s="911"/>
      <c r="DN111" s="911"/>
      <c r="DO111" s="911"/>
      <c r="DP111" s="911"/>
      <c r="DQ111" s="911">
        <v>1045192</v>
      </c>
      <c r="DR111" s="911"/>
      <c r="DS111" s="911"/>
      <c r="DT111" s="911"/>
      <c r="DU111" s="911"/>
      <c r="DV111" s="912">
        <v>3.1</v>
      </c>
      <c r="DW111" s="912"/>
      <c r="DX111" s="912"/>
      <c r="DY111" s="912"/>
      <c r="DZ111" s="913"/>
    </row>
    <row r="112" spans="1:131" s="216" customFormat="1" ht="26.25" customHeight="1" x14ac:dyDescent="0.2">
      <c r="A112" s="937" t="s">
        <v>442</v>
      </c>
      <c r="B112" s="938"/>
      <c r="C112" s="908" t="s">
        <v>443</v>
      </c>
      <c r="D112" s="908"/>
      <c r="E112" s="908"/>
      <c r="F112" s="908"/>
      <c r="G112" s="908"/>
      <c r="H112" s="908"/>
      <c r="I112" s="908"/>
      <c r="J112" s="908"/>
      <c r="K112" s="908"/>
      <c r="L112" s="908"/>
      <c r="M112" s="908"/>
      <c r="N112" s="908"/>
      <c r="O112" s="908"/>
      <c r="P112" s="908"/>
      <c r="Q112" s="908"/>
      <c r="R112" s="908"/>
      <c r="S112" s="908"/>
      <c r="T112" s="908"/>
      <c r="U112" s="908"/>
      <c r="V112" s="908"/>
      <c r="W112" s="908"/>
      <c r="X112" s="908"/>
      <c r="Y112" s="908"/>
      <c r="Z112" s="909"/>
      <c r="AA112" s="943">
        <v>15000</v>
      </c>
      <c r="AB112" s="944"/>
      <c r="AC112" s="944"/>
      <c r="AD112" s="944"/>
      <c r="AE112" s="945"/>
      <c r="AF112" s="946">
        <v>15000</v>
      </c>
      <c r="AG112" s="944"/>
      <c r="AH112" s="944"/>
      <c r="AI112" s="944"/>
      <c r="AJ112" s="945"/>
      <c r="AK112" s="946">
        <v>15000</v>
      </c>
      <c r="AL112" s="944"/>
      <c r="AM112" s="944"/>
      <c r="AN112" s="944"/>
      <c r="AO112" s="945"/>
      <c r="AP112" s="947">
        <v>0</v>
      </c>
      <c r="AQ112" s="948"/>
      <c r="AR112" s="948"/>
      <c r="AS112" s="948"/>
      <c r="AT112" s="949"/>
      <c r="AU112" s="893"/>
      <c r="AV112" s="894"/>
      <c r="AW112" s="894"/>
      <c r="AX112" s="894"/>
      <c r="AY112" s="894"/>
      <c r="AZ112" s="907" t="s">
        <v>444</v>
      </c>
      <c r="BA112" s="908"/>
      <c r="BB112" s="908"/>
      <c r="BC112" s="908"/>
      <c r="BD112" s="908"/>
      <c r="BE112" s="908"/>
      <c r="BF112" s="908"/>
      <c r="BG112" s="908"/>
      <c r="BH112" s="908"/>
      <c r="BI112" s="908"/>
      <c r="BJ112" s="908"/>
      <c r="BK112" s="908"/>
      <c r="BL112" s="908"/>
      <c r="BM112" s="908"/>
      <c r="BN112" s="908"/>
      <c r="BO112" s="908"/>
      <c r="BP112" s="909"/>
      <c r="BQ112" s="910">
        <v>5161560</v>
      </c>
      <c r="BR112" s="911"/>
      <c r="BS112" s="911"/>
      <c r="BT112" s="911"/>
      <c r="BU112" s="911"/>
      <c r="BV112" s="911">
        <v>4854622</v>
      </c>
      <c r="BW112" s="911"/>
      <c r="BX112" s="911"/>
      <c r="BY112" s="911"/>
      <c r="BZ112" s="911"/>
      <c r="CA112" s="911">
        <v>5110850</v>
      </c>
      <c r="CB112" s="911"/>
      <c r="CC112" s="911"/>
      <c r="CD112" s="911"/>
      <c r="CE112" s="911"/>
      <c r="CF112" s="905">
        <v>15</v>
      </c>
      <c r="CG112" s="906"/>
      <c r="CH112" s="906"/>
      <c r="CI112" s="906"/>
      <c r="CJ112" s="906"/>
      <c r="CK112" s="933"/>
      <c r="CL112" s="934"/>
      <c r="CM112" s="907" t="s">
        <v>445</v>
      </c>
      <c r="CN112" s="908"/>
      <c r="CO112" s="908"/>
      <c r="CP112" s="908"/>
      <c r="CQ112" s="908"/>
      <c r="CR112" s="908"/>
      <c r="CS112" s="908"/>
      <c r="CT112" s="908"/>
      <c r="CU112" s="908"/>
      <c r="CV112" s="908"/>
      <c r="CW112" s="908"/>
      <c r="CX112" s="908"/>
      <c r="CY112" s="908"/>
      <c r="CZ112" s="908"/>
      <c r="DA112" s="908"/>
      <c r="DB112" s="908"/>
      <c r="DC112" s="908"/>
      <c r="DD112" s="908"/>
      <c r="DE112" s="908"/>
      <c r="DF112" s="909"/>
      <c r="DG112" s="910" t="s">
        <v>446</v>
      </c>
      <c r="DH112" s="911"/>
      <c r="DI112" s="911"/>
      <c r="DJ112" s="911"/>
      <c r="DK112" s="911"/>
      <c r="DL112" s="911">
        <v>29739</v>
      </c>
      <c r="DM112" s="911"/>
      <c r="DN112" s="911"/>
      <c r="DO112" s="911"/>
      <c r="DP112" s="911"/>
      <c r="DQ112" s="911">
        <v>29952</v>
      </c>
      <c r="DR112" s="911"/>
      <c r="DS112" s="911"/>
      <c r="DT112" s="911"/>
      <c r="DU112" s="911"/>
      <c r="DV112" s="912">
        <v>0.1</v>
      </c>
      <c r="DW112" s="912"/>
      <c r="DX112" s="912"/>
      <c r="DY112" s="912"/>
      <c r="DZ112" s="913"/>
    </row>
    <row r="113" spans="1:130" s="216" customFormat="1" ht="26.25" customHeight="1" x14ac:dyDescent="0.2">
      <c r="A113" s="939"/>
      <c r="B113" s="940"/>
      <c r="C113" s="908" t="s">
        <v>447</v>
      </c>
      <c r="D113" s="908"/>
      <c r="E113" s="908"/>
      <c r="F113" s="908"/>
      <c r="G113" s="908"/>
      <c r="H113" s="908"/>
      <c r="I113" s="908"/>
      <c r="J113" s="908"/>
      <c r="K113" s="908"/>
      <c r="L113" s="908"/>
      <c r="M113" s="908"/>
      <c r="N113" s="908"/>
      <c r="O113" s="908"/>
      <c r="P113" s="908"/>
      <c r="Q113" s="908"/>
      <c r="R113" s="908"/>
      <c r="S113" s="908"/>
      <c r="T113" s="908"/>
      <c r="U113" s="908"/>
      <c r="V113" s="908"/>
      <c r="W113" s="908"/>
      <c r="X113" s="908"/>
      <c r="Y113" s="908"/>
      <c r="Z113" s="909"/>
      <c r="AA113" s="922">
        <v>679074</v>
      </c>
      <c r="AB113" s="923"/>
      <c r="AC113" s="923"/>
      <c r="AD113" s="923"/>
      <c r="AE113" s="924"/>
      <c r="AF113" s="925">
        <v>554675</v>
      </c>
      <c r="AG113" s="923"/>
      <c r="AH113" s="923"/>
      <c r="AI113" s="923"/>
      <c r="AJ113" s="924"/>
      <c r="AK113" s="925">
        <v>549506</v>
      </c>
      <c r="AL113" s="923"/>
      <c r="AM113" s="923"/>
      <c r="AN113" s="923"/>
      <c r="AO113" s="924"/>
      <c r="AP113" s="926">
        <v>1.6</v>
      </c>
      <c r="AQ113" s="927"/>
      <c r="AR113" s="927"/>
      <c r="AS113" s="927"/>
      <c r="AT113" s="928"/>
      <c r="AU113" s="893"/>
      <c r="AV113" s="894"/>
      <c r="AW113" s="894"/>
      <c r="AX113" s="894"/>
      <c r="AY113" s="894"/>
      <c r="AZ113" s="907" t="s">
        <v>448</v>
      </c>
      <c r="BA113" s="908"/>
      <c r="BB113" s="908"/>
      <c r="BC113" s="908"/>
      <c r="BD113" s="908"/>
      <c r="BE113" s="908"/>
      <c r="BF113" s="908"/>
      <c r="BG113" s="908"/>
      <c r="BH113" s="908"/>
      <c r="BI113" s="908"/>
      <c r="BJ113" s="908"/>
      <c r="BK113" s="908"/>
      <c r="BL113" s="908"/>
      <c r="BM113" s="908"/>
      <c r="BN113" s="908"/>
      <c r="BO113" s="908"/>
      <c r="BP113" s="909"/>
      <c r="BQ113" s="910">
        <v>241132</v>
      </c>
      <c r="BR113" s="911"/>
      <c r="BS113" s="911"/>
      <c r="BT113" s="911"/>
      <c r="BU113" s="911"/>
      <c r="BV113" s="911">
        <v>255018</v>
      </c>
      <c r="BW113" s="911"/>
      <c r="BX113" s="911"/>
      <c r="BY113" s="911"/>
      <c r="BZ113" s="911"/>
      <c r="CA113" s="911">
        <v>268729</v>
      </c>
      <c r="CB113" s="911"/>
      <c r="CC113" s="911"/>
      <c r="CD113" s="911"/>
      <c r="CE113" s="911"/>
      <c r="CF113" s="905">
        <v>0.8</v>
      </c>
      <c r="CG113" s="906"/>
      <c r="CH113" s="906"/>
      <c r="CI113" s="906"/>
      <c r="CJ113" s="906"/>
      <c r="CK113" s="933"/>
      <c r="CL113" s="934"/>
      <c r="CM113" s="907" t="s">
        <v>449</v>
      </c>
      <c r="CN113" s="908"/>
      <c r="CO113" s="908"/>
      <c r="CP113" s="908"/>
      <c r="CQ113" s="908"/>
      <c r="CR113" s="908"/>
      <c r="CS113" s="908"/>
      <c r="CT113" s="908"/>
      <c r="CU113" s="908"/>
      <c r="CV113" s="908"/>
      <c r="CW113" s="908"/>
      <c r="CX113" s="908"/>
      <c r="CY113" s="908"/>
      <c r="CZ113" s="908"/>
      <c r="DA113" s="908"/>
      <c r="DB113" s="908"/>
      <c r="DC113" s="908"/>
      <c r="DD113" s="908"/>
      <c r="DE113" s="908"/>
      <c r="DF113" s="909"/>
      <c r="DG113" s="943" t="s">
        <v>446</v>
      </c>
      <c r="DH113" s="944"/>
      <c r="DI113" s="944"/>
      <c r="DJ113" s="944"/>
      <c r="DK113" s="945"/>
      <c r="DL113" s="946" t="s">
        <v>129</v>
      </c>
      <c r="DM113" s="944"/>
      <c r="DN113" s="944"/>
      <c r="DO113" s="944"/>
      <c r="DP113" s="945"/>
      <c r="DQ113" s="946" t="s">
        <v>450</v>
      </c>
      <c r="DR113" s="944"/>
      <c r="DS113" s="944"/>
      <c r="DT113" s="944"/>
      <c r="DU113" s="945"/>
      <c r="DV113" s="947" t="s">
        <v>450</v>
      </c>
      <c r="DW113" s="948"/>
      <c r="DX113" s="948"/>
      <c r="DY113" s="948"/>
      <c r="DZ113" s="949"/>
    </row>
    <row r="114" spans="1:130" s="216" customFormat="1" ht="26.25" customHeight="1" x14ac:dyDescent="0.2">
      <c r="A114" s="939"/>
      <c r="B114" s="940"/>
      <c r="C114" s="908" t="s">
        <v>451</v>
      </c>
      <c r="D114" s="908"/>
      <c r="E114" s="908"/>
      <c r="F114" s="908"/>
      <c r="G114" s="908"/>
      <c r="H114" s="908"/>
      <c r="I114" s="908"/>
      <c r="J114" s="908"/>
      <c r="K114" s="908"/>
      <c r="L114" s="908"/>
      <c r="M114" s="908"/>
      <c r="N114" s="908"/>
      <c r="O114" s="908"/>
      <c r="P114" s="908"/>
      <c r="Q114" s="908"/>
      <c r="R114" s="908"/>
      <c r="S114" s="908"/>
      <c r="T114" s="908"/>
      <c r="U114" s="908"/>
      <c r="V114" s="908"/>
      <c r="W114" s="908"/>
      <c r="X114" s="908"/>
      <c r="Y114" s="908"/>
      <c r="Z114" s="909"/>
      <c r="AA114" s="943">
        <v>12761</v>
      </c>
      <c r="AB114" s="944"/>
      <c r="AC114" s="944"/>
      <c r="AD114" s="944"/>
      <c r="AE114" s="945"/>
      <c r="AF114" s="946">
        <v>18079</v>
      </c>
      <c r="AG114" s="944"/>
      <c r="AH114" s="944"/>
      <c r="AI114" s="944"/>
      <c r="AJ114" s="945"/>
      <c r="AK114" s="946">
        <v>19465</v>
      </c>
      <c r="AL114" s="944"/>
      <c r="AM114" s="944"/>
      <c r="AN114" s="944"/>
      <c r="AO114" s="945"/>
      <c r="AP114" s="947">
        <v>0.1</v>
      </c>
      <c r="AQ114" s="948"/>
      <c r="AR114" s="948"/>
      <c r="AS114" s="948"/>
      <c r="AT114" s="949"/>
      <c r="AU114" s="893"/>
      <c r="AV114" s="894"/>
      <c r="AW114" s="894"/>
      <c r="AX114" s="894"/>
      <c r="AY114" s="894"/>
      <c r="AZ114" s="907" t="s">
        <v>452</v>
      </c>
      <c r="BA114" s="908"/>
      <c r="BB114" s="908"/>
      <c r="BC114" s="908"/>
      <c r="BD114" s="908"/>
      <c r="BE114" s="908"/>
      <c r="BF114" s="908"/>
      <c r="BG114" s="908"/>
      <c r="BH114" s="908"/>
      <c r="BI114" s="908"/>
      <c r="BJ114" s="908"/>
      <c r="BK114" s="908"/>
      <c r="BL114" s="908"/>
      <c r="BM114" s="908"/>
      <c r="BN114" s="908"/>
      <c r="BO114" s="908"/>
      <c r="BP114" s="909"/>
      <c r="BQ114" s="910">
        <v>4488537</v>
      </c>
      <c r="BR114" s="911"/>
      <c r="BS114" s="911"/>
      <c r="BT114" s="911"/>
      <c r="BU114" s="911"/>
      <c r="BV114" s="911">
        <v>4452045</v>
      </c>
      <c r="BW114" s="911"/>
      <c r="BX114" s="911"/>
      <c r="BY114" s="911"/>
      <c r="BZ114" s="911"/>
      <c r="CA114" s="911">
        <v>4493461</v>
      </c>
      <c r="CB114" s="911"/>
      <c r="CC114" s="911"/>
      <c r="CD114" s="911"/>
      <c r="CE114" s="911"/>
      <c r="CF114" s="905">
        <v>13.2</v>
      </c>
      <c r="CG114" s="906"/>
      <c r="CH114" s="906"/>
      <c r="CI114" s="906"/>
      <c r="CJ114" s="906"/>
      <c r="CK114" s="933"/>
      <c r="CL114" s="934"/>
      <c r="CM114" s="907" t="s">
        <v>453</v>
      </c>
      <c r="CN114" s="908"/>
      <c r="CO114" s="908"/>
      <c r="CP114" s="908"/>
      <c r="CQ114" s="908"/>
      <c r="CR114" s="908"/>
      <c r="CS114" s="908"/>
      <c r="CT114" s="908"/>
      <c r="CU114" s="908"/>
      <c r="CV114" s="908"/>
      <c r="CW114" s="908"/>
      <c r="CX114" s="908"/>
      <c r="CY114" s="908"/>
      <c r="CZ114" s="908"/>
      <c r="DA114" s="908"/>
      <c r="DB114" s="908"/>
      <c r="DC114" s="908"/>
      <c r="DD114" s="908"/>
      <c r="DE114" s="908"/>
      <c r="DF114" s="909"/>
      <c r="DG114" s="943" t="s">
        <v>450</v>
      </c>
      <c r="DH114" s="944"/>
      <c r="DI114" s="944"/>
      <c r="DJ114" s="944"/>
      <c r="DK114" s="945"/>
      <c r="DL114" s="946" t="s">
        <v>129</v>
      </c>
      <c r="DM114" s="944"/>
      <c r="DN114" s="944"/>
      <c r="DO114" s="944"/>
      <c r="DP114" s="945"/>
      <c r="DQ114" s="946" t="s">
        <v>446</v>
      </c>
      <c r="DR114" s="944"/>
      <c r="DS114" s="944"/>
      <c r="DT114" s="944"/>
      <c r="DU114" s="945"/>
      <c r="DV114" s="947" t="s">
        <v>450</v>
      </c>
      <c r="DW114" s="948"/>
      <c r="DX114" s="948"/>
      <c r="DY114" s="948"/>
      <c r="DZ114" s="949"/>
    </row>
    <row r="115" spans="1:130" s="216" customFormat="1" ht="26.25" customHeight="1" x14ac:dyDescent="0.2">
      <c r="A115" s="939"/>
      <c r="B115" s="940"/>
      <c r="C115" s="908" t="s">
        <v>454</v>
      </c>
      <c r="D115" s="908"/>
      <c r="E115" s="908"/>
      <c r="F115" s="908"/>
      <c r="G115" s="908"/>
      <c r="H115" s="908"/>
      <c r="I115" s="908"/>
      <c r="J115" s="908"/>
      <c r="K115" s="908"/>
      <c r="L115" s="908"/>
      <c r="M115" s="908"/>
      <c r="N115" s="908"/>
      <c r="O115" s="908"/>
      <c r="P115" s="908"/>
      <c r="Q115" s="908"/>
      <c r="R115" s="908"/>
      <c r="S115" s="908"/>
      <c r="T115" s="908"/>
      <c r="U115" s="908"/>
      <c r="V115" s="908"/>
      <c r="W115" s="908"/>
      <c r="X115" s="908"/>
      <c r="Y115" s="908"/>
      <c r="Z115" s="909"/>
      <c r="AA115" s="922">
        <v>38083</v>
      </c>
      <c r="AB115" s="923"/>
      <c r="AC115" s="923"/>
      <c r="AD115" s="923"/>
      <c r="AE115" s="924"/>
      <c r="AF115" s="925">
        <v>122363</v>
      </c>
      <c r="AG115" s="923"/>
      <c r="AH115" s="923"/>
      <c r="AI115" s="923"/>
      <c r="AJ115" s="924"/>
      <c r="AK115" s="925">
        <v>176269</v>
      </c>
      <c r="AL115" s="923"/>
      <c r="AM115" s="923"/>
      <c r="AN115" s="923"/>
      <c r="AO115" s="924"/>
      <c r="AP115" s="926">
        <v>0.5</v>
      </c>
      <c r="AQ115" s="927"/>
      <c r="AR115" s="927"/>
      <c r="AS115" s="927"/>
      <c r="AT115" s="928"/>
      <c r="AU115" s="893"/>
      <c r="AV115" s="894"/>
      <c r="AW115" s="894"/>
      <c r="AX115" s="894"/>
      <c r="AY115" s="894"/>
      <c r="AZ115" s="907" t="s">
        <v>455</v>
      </c>
      <c r="BA115" s="908"/>
      <c r="BB115" s="908"/>
      <c r="BC115" s="908"/>
      <c r="BD115" s="908"/>
      <c r="BE115" s="908"/>
      <c r="BF115" s="908"/>
      <c r="BG115" s="908"/>
      <c r="BH115" s="908"/>
      <c r="BI115" s="908"/>
      <c r="BJ115" s="908"/>
      <c r="BK115" s="908"/>
      <c r="BL115" s="908"/>
      <c r="BM115" s="908"/>
      <c r="BN115" s="908"/>
      <c r="BO115" s="908"/>
      <c r="BP115" s="909"/>
      <c r="BQ115" s="910" t="s">
        <v>450</v>
      </c>
      <c r="BR115" s="911"/>
      <c r="BS115" s="911"/>
      <c r="BT115" s="911"/>
      <c r="BU115" s="911"/>
      <c r="BV115" s="911" t="s">
        <v>129</v>
      </c>
      <c r="BW115" s="911"/>
      <c r="BX115" s="911"/>
      <c r="BY115" s="911"/>
      <c r="BZ115" s="911"/>
      <c r="CA115" s="911" t="s">
        <v>129</v>
      </c>
      <c r="CB115" s="911"/>
      <c r="CC115" s="911"/>
      <c r="CD115" s="911"/>
      <c r="CE115" s="911"/>
      <c r="CF115" s="905" t="s">
        <v>450</v>
      </c>
      <c r="CG115" s="906"/>
      <c r="CH115" s="906"/>
      <c r="CI115" s="906"/>
      <c r="CJ115" s="906"/>
      <c r="CK115" s="933"/>
      <c r="CL115" s="934"/>
      <c r="CM115" s="907" t="s">
        <v>456</v>
      </c>
      <c r="CN115" s="908"/>
      <c r="CO115" s="908"/>
      <c r="CP115" s="908"/>
      <c r="CQ115" s="908"/>
      <c r="CR115" s="908"/>
      <c r="CS115" s="908"/>
      <c r="CT115" s="908"/>
      <c r="CU115" s="908"/>
      <c r="CV115" s="908"/>
      <c r="CW115" s="908"/>
      <c r="CX115" s="908"/>
      <c r="CY115" s="908"/>
      <c r="CZ115" s="908"/>
      <c r="DA115" s="908"/>
      <c r="DB115" s="908"/>
      <c r="DC115" s="908"/>
      <c r="DD115" s="908"/>
      <c r="DE115" s="908"/>
      <c r="DF115" s="909"/>
      <c r="DG115" s="943" t="s">
        <v>446</v>
      </c>
      <c r="DH115" s="944"/>
      <c r="DI115" s="944"/>
      <c r="DJ115" s="944"/>
      <c r="DK115" s="945"/>
      <c r="DL115" s="946" t="s">
        <v>450</v>
      </c>
      <c r="DM115" s="944"/>
      <c r="DN115" s="944"/>
      <c r="DO115" s="944"/>
      <c r="DP115" s="945"/>
      <c r="DQ115" s="946">
        <v>3452263</v>
      </c>
      <c r="DR115" s="944"/>
      <c r="DS115" s="944"/>
      <c r="DT115" s="944"/>
      <c r="DU115" s="945"/>
      <c r="DV115" s="947">
        <v>10.1</v>
      </c>
      <c r="DW115" s="948"/>
      <c r="DX115" s="948"/>
      <c r="DY115" s="948"/>
      <c r="DZ115" s="949"/>
    </row>
    <row r="116" spans="1:130" s="216" customFormat="1" ht="26.25" customHeight="1" x14ac:dyDescent="0.2">
      <c r="A116" s="941"/>
      <c r="B116" s="942"/>
      <c r="C116" s="950" t="s">
        <v>457</v>
      </c>
      <c r="D116" s="950"/>
      <c r="E116" s="950"/>
      <c r="F116" s="950"/>
      <c r="G116" s="950"/>
      <c r="H116" s="950"/>
      <c r="I116" s="950"/>
      <c r="J116" s="950"/>
      <c r="K116" s="950"/>
      <c r="L116" s="950"/>
      <c r="M116" s="950"/>
      <c r="N116" s="950"/>
      <c r="O116" s="950"/>
      <c r="P116" s="950"/>
      <c r="Q116" s="950"/>
      <c r="R116" s="950"/>
      <c r="S116" s="950"/>
      <c r="T116" s="950"/>
      <c r="U116" s="950"/>
      <c r="V116" s="950"/>
      <c r="W116" s="950"/>
      <c r="X116" s="950"/>
      <c r="Y116" s="950"/>
      <c r="Z116" s="951"/>
      <c r="AA116" s="943" t="s">
        <v>450</v>
      </c>
      <c r="AB116" s="944"/>
      <c r="AC116" s="944"/>
      <c r="AD116" s="944"/>
      <c r="AE116" s="945"/>
      <c r="AF116" s="946" t="s">
        <v>450</v>
      </c>
      <c r="AG116" s="944"/>
      <c r="AH116" s="944"/>
      <c r="AI116" s="944"/>
      <c r="AJ116" s="945"/>
      <c r="AK116" s="946" t="s">
        <v>446</v>
      </c>
      <c r="AL116" s="944"/>
      <c r="AM116" s="944"/>
      <c r="AN116" s="944"/>
      <c r="AO116" s="945"/>
      <c r="AP116" s="947" t="s">
        <v>446</v>
      </c>
      <c r="AQ116" s="948"/>
      <c r="AR116" s="948"/>
      <c r="AS116" s="948"/>
      <c r="AT116" s="949"/>
      <c r="AU116" s="893"/>
      <c r="AV116" s="894"/>
      <c r="AW116" s="894"/>
      <c r="AX116" s="894"/>
      <c r="AY116" s="894"/>
      <c r="AZ116" s="952" t="s">
        <v>458</v>
      </c>
      <c r="BA116" s="953"/>
      <c r="BB116" s="953"/>
      <c r="BC116" s="953"/>
      <c r="BD116" s="953"/>
      <c r="BE116" s="953"/>
      <c r="BF116" s="953"/>
      <c r="BG116" s="953"/>
      <c r="BH116" s="953"/>
      <c r="BI116" s="953"/>
      <c r="BJ116" s="953"/>
      <c r="BK116" s="953"/>
      <c r="BL116" s="953"/>
      <c r="BM116" s="953"/>
      <c r="BN116" s="953"/>
      <c r="BO116" s="953"/>
      <c r="BP116" s="954"/>
      <c r="BQ116" s="910" t="s">
        <v>450</v>
      </c>
      <c r="BR116" s="911"/>
      <c r="BS116" s="911"/>
      <c r="BT116" s="911"/>
      <c r="BU116" s="911"/>
      <c r="BV116" s="911" t="s">
        <v>450</v>
      </c>
      <c r="BW116" s="911"/>
      <c r="BX116" s="911"/>
      <c r="BY116" s="911"/>
      <c r="BZ116" s="911"/>
      <c r="CA116" s="911" t="s">
        <v>129</v>
      </c>
      <c r="CB116" s="911"/>
      <c r="CC116" s="911"/>
      <c r="CD116" s="911"/>
      <c r="CE116" s="911"/>
      <c r="CF116" s="905" t="s">
        <v>450</v>
      </c>
      <c r="CG116" s="906"/>
      <c r="CH116" s="906"/>
      <c r="CI116" s="906"/>
      <c r="CJ116" s="906"/>
      <c r="CK116" s="933"/>
      <c r="CL116" s="934"/>
      <c r="CM116" s="907" t="s">
        <v>459</v>
      </c>
      <c r="CN116" s="908"/>
      <c r="CO116" s="908"/>
      <c r="CP116" s="908"/>
      <c r="CQ116" s="908"/>
      <c r="CR116" s="908"/>
      <c r="CS116" s="908"/>
      <c r="CT116" s="908"/>
      <c r="CU116" s="908"/>
      <c r="CV116" s="908"/>
      <c r="CW116" s="908"/>
      <c r="CX116" s="908"/>
      <c r="CY116" s="908"/>
      <c r="CZ116" s="908"/>
      <c r="DA116" s="908"/>
      <c r="DB116" s="908"/>
      <c r="DC116" s="908"/>
      <c r="DD116" s="908"/>
      <c r="DE116" s="908"/>
      <c r="DF116" s="909"/>
      <c r="DG116" s="943" t="s">
        <v>446</v>
      </c>
      <c r="DH116" s="944"/>
      <c r="DI116" s="944"/>
      <c r="DJ116" s="944"/>
      <c r="DK116" s="945"/>
      <c r="DL116" s="946" t="s">
        <v>129</v>
      </c>
      <c r="DM116" s="944"/>
      <c r="DN116" s="944"/>
      <c r="DO116" s="944"/>
      <c r="DP116" s="945"/>
      <c r="DQ116" s="946" t="s">
        <v>446</v>
      </c>
      <c r="DR116" s="944"/>
      <c r="DS116" s="944"/>
      <c r="DT116" s="944"/>
      <c r="DU116" s="945"/>
      <c r="DV116" s="947" t="s">
        <v>129</v>
      </c>
      <c r="DW116" s="948"/>
      <c r="DX116" s="948"/>
      <c r="DY116" s="948"/>
      <c r="DZ116" s="949"/>
    </row>
    <row r="117" spans="1:130" s="216" customFormat="1" ht="26.25" customHeight="1" x14ac:dyDescent="0.2">
      <c r="A117" s="897" t="s">
        <v>185</v>
      </c>
      <c r="B117" s="878"/>
      <c r="C117" s="878"/>
      <c r="D117" s="878"/>
      <c r="E117" s="878"/>
      <c r="F117" s="878"/>
      <c r="G117" s="878"/>
      <c r="H117" s="878"/>
      <c r="I117" s="878"/>
      <c r="J117" s="878"/>
      <c r="K117" s="878"/>
      <c r="L117" s="878"/>
      <c r="M117" s="878"/>
      <c r="N117" s="878"/>
      <c r="O117" s="878"/>
      <c r="P117" s="878"/>
      <c r="Q117" s="878"/>
      <c r="R117" s="878"/>
      <c r="S117" s="878"/>
      <c r="T117" s="878"/>
      <c r="U117" s="878"/>
      <c r="V117" s="878"/>
      <c r="W117" s="878"/>
      <c r="X117" s="878"/>
      <c r="Y117" s="962" t="s">
        <v>460</v>
      </c>
      <c r="Z117" s="879"/>
      <c r="AA117" s="963">
        <v>4380035</v>
      </c>
      <c r="AB117" s="964"/>
      <c r="AC117" s="964"/>
      <c r="AD117" s="964"/>
      <c r="AE117" s="965"/>
      <c r="AF117" s="966">
        <v>4318552</v>
      </c>
      <c r="AG117" s="964"/>
      <c r="AH117" s="964"/>
      <c r="AI117" s="964"/>
      <c r="AJ117" s="965"/>
      <c r="AK117" s="966">
        <v>4677619</v>
      </c>
      <c r="AL117" s="964"/>
      <c r="AM117" s="964"/>
      <c r="AN117" s="964"/>
      <c r="AO117" s="965"/>
      <c r="AP117" s="967"/>
      <c r="AQ117" s="968"/>
      <c r="AR117" s="968"/>
      <c r="AS117" s="968"/>
      <c r="AT117" s="969"/>
      <c r="AU117" s="893"/>
      <c r="AV117" s="894"/>
      <c r="AW117" s="894"/>
      <c r="AX117" s="894"/>
      <c r="AY117" s="894"/>
      <c r="AZ117" s="959" t="s">
        <v>461</v>
      </c>
      <c r="BA117" s="960"/>
      <c r="BB117" s="960"/>
      <c r="BC117" s="960"/>
      <c r="BD117" s="960"/>
      <c r="BE117" s="960"/>
      <c r="BF117" s="960"/>
      <c r="BG117" s="960"/>
      <c r="BH117" s="960"/>
      <c r="BI117" s="960"/>
      <c r="BJ117" s="960"/>
      <c r="BK117" s="960"/>
      <c r="BL117" s="960"/>
      <c r="BM117" s="960"/>
      <c r="BN117" s="960"/>
      <c r="BO117" s="960"/>
      <c r="BP117" s="961"/>
      <c r="BQ117" s="910" t="s">
        <v>462</v>
      </c>
      <c r="BR117" s="911"/>
      <c r="BS117" s="911"/>
      <c r="BT117" s="911"/>
      <c r="BU117" s="911"/>
      <c r="BV117" s="911" t="s">
        <v>446</v>
      </c>
      <c r="BW117" s="911"/>
      <c r="BX117" s="911"/>
      <c r="BY117" s="911"/>
      <c r="BZ117" s="911"/>
      <c r="CA117" s="911" t="s">
        <v>129</v>
      </c>
      <c r="CB117" s="911"/>
      <c r="CC117" s="911"/>
      <c r="CD117" s="911"/>
      <c r="CE117" s="911"/>
      <c r="CF117" s="905" t="s">
        <v>462</v>
      </c>
      <c r="CG117" s="906"/>
      <c r="CH117" s="906"/>
      <c r="CI117" s="906"/>
      <c r="CJ117" s="906"/>
      <c r="CK117" s="933"/>
      <c r="CL117" s="934"/>
      <c r="CM117" s="907" t="s">
        <v>463</v>
      </c>
      <c r="CN117" s="908"/>
      <c r="CO117" s="908"/>
      <c r="CP117" s="908"/>
      <c r="CQ117" s="908"/>
      <c r="CR117" s="908"/>
      <c r="CS117" s="908"/>
      <c r="CT117" s="908"/>
      <c r="CU117" s="908"/>
      <c r="CV117" s="908"/>
      <c r="CW117" s="908"/>
      <c r="CX117" s="908"/>
      <c r="CY117" s="908"/>
      <c r="CZ117" s="908"/>
      <c r="DA117" s="908"/>
      <c r="DB117" s="908"/>
      <c r="DC117" s="908"/>
      <c r="DD117" s="908"/>
      <c r="DE117" s="908"/>
      <c r="DF117" s="909"/>
      <c r="DG117" s="943" t="s">
        <v>129</v>
      </c>
      <c r="DH117" s="944"/>
      <c r="DI117" s="944"/>
      <c r="DJ117" s="944"/>
      <c r="DK117" s="945"/>
      <c r="DL117" s="946" t="s">
        <v>129</v>
      </c>
      <c r="DM117" s="944"/>
      <c r="DN117" s="944"/>
      <c r="DO117" s="944"/>
      <c r="DP117" s="945"/>
      <c r="DQ117" s="946" t="s">
        <v>464</v>
      </c>
      <c r="DR117" s="944"/>
      <c r="DS117" s="944"/>
      <c r="DT117" s="944"/>
      <c r="DU117" s="945"/>
      <c r="DV117" s="947" t="s">
        <v>462</v>
      </c>
      <c r="DW117" s="948"/>
      <c r="DX117" s="948"/>
      <c r="DY117" s="948"/>
      <c r="DZ117" s="949"/>
    </row>
    <row r="118" spans="1:130" s="216" customFormat="1" ht="26.25" customHeight="1" x14ac:dyDescent="0.2">
      <c r="A118" s="897" t="s">
        <v>433</v>
      </c>
      <c r="B118" s="878"/>
      <c r="C118" s="878"/>
      <c r="D118" s="878"/>
      <c r="E118" s="878"/>
      <c r="F118" s="878"/>
      <c r="G118" s="878"/>
      <c r="H118" s="878"/>
      <c r="I118" s="878"/>
      <c r="J118" s="878"/>
      <c r="K118" s="878"/>
      <c r="L118" s="878"/>
      <c r="M118" s="878"/>
      <c r="N118" s="878"/>
      <c r="O118" s="878"/>
      <c r="P118" s="878"/>
      <c r="Q118" s="878"/>
      <c r="R118" s="878"/>
      <c r="S118" s="878"/>
      <c r="T118" s="878"/>
      <c r="U118" s="878"/>
      <c r="V118" s="878"/>
      <c r="W118" s="878"/>
      <c r="X118" s="878"/>
      <c r="Y118" s="878"/>
      <c r="Z118" s="879"/>
      <c r="AA118" s="877" t="s">
        <v>430</v>
      </c>
      <c r="AB118" s="878"/>
      <c r="AC118" s="878"/>
      <c r="AD118" s="878"/>
      <c r="AE118" s="879"/>
      <c r="AF118" s="877" t="s">
        <v>431</v>
      </c>
      <c r="AG118" s="878"/>
      <c r="AH118" s="878"/>
      <c r="AI118" s="878"/>
      <c r="AJ118" s="879"/>
      <c r="AK118" s="877" t="s">
        <v>304</v>
      </c>
      <c r="AL118" s="878"/>
      <c r="AM118" s="878"/>
      <c r="AN118" s="878"/>
      <c r="AO118" s="879"/>
      <c r="AP118" s="955" t="s">
        <v>432</v>
      </c>
      <c r="AQ118" s="956"/>
      <c r="AR118" s="956"/>
      <c r="AS118" s="956"/>
      <c r="AT118" s="957"/>
      <c r="AU118" s="893"/>
      <c r="AV118" s="894"/>
      <c r="AW118" s="894"/>
      <c r="AX118" s="894"/>
      <c r="AY118" s="894"/>
      <c r="AZ118" s="958" t="s">
        <v>465</v>
      </c>
      <c r="BA118" s="950"/>
      <c r="BB118" s="950"/>
      <c r="BC118" s="950"/>
      <c r="BD118" s="950"/>
      <c r="BE118" s="950"/>
      <c r="BF118" s="950"/>
      <c r="BG118" s="950"/>
      <c r="BH118" s="950"/>
      <c r="BI118" s="950"/>
      <c r="BJ118" s="950"/>
      <c r="BK118" s="950"/>
      <c r="BL118" s="950"/>
      <c r="BM118" s="950"/>
      <c r="BN118" s="950"/>
      <c r="BO118" s="950"/>
      <c r="BP118" s="951"/>
      <c r="BQ118" s="984" t="s">
        <v>466</v>
      </c>
      <c r="BR118" s="985"/>
      <c r="BS118" s="985"/>
      <c r="BT118" s="985"/>
      <c r="BU118" s="985"/>
      <c r="BV118" s="985" t="s">
        <v>467</v>
      </c>
      <c r="BW118" s="985"/>
      <c r="BX118" s="985"/>
      <c r="BY118" s="985"/>
      <c r="BZ118" s="985"/>
      <c r="CA118" s="985" t="s">
        <v>468</v>
      </c>
      <c r="CB118" s="985"/>
      <c r="CC118" s="985"/>
      <c r="CD118" s="985"/>
      <c r="CE118" s="985"/>
      <c r="CF118" s="905" t="s">
        <v>446</v>
      </c>
      <c r="CG118" s="906"/>
      <c r="CH118" s="906"/>
      <c r="CI118" s="906"/>
      <c r="CJ118" s="906"/>
      <c r="CK118" s="933"/>
      <c r="CL118" s="934"/>
      <c r="CM118" s="907" t="s">
        <v>469</v>
      </c>
      <c r="CN118" s="908"/>
      <c r="CO118" s="908"/>
      <c r="CP118" s="908"/>
      <c r="CQ118" s="908"/>
      <c r="CR118" s="908"/>
      <c r="CS118" s="908"/>
      <c r="CT118" s="908"/>
      <c r="CU118" s="908"/>
      <c r="CV118" s="908"/>
      <c r="CW118" s="908"/>
      <c r="CX118" s="908"/>
      <c r="CY118" s="908"/>
      <c r="CZ118" s="908"/>
      <c r="DA118" s="908"/>
      <c r="DB118" s="908"/>
      <c r="DC118" s="908"/>
      <c r="DD118" s="908"/>
      <c r="DE118" s="908"/>
      <c r="DF118" s="909"/>
      <c r="DG118" s="943" t="s">
        <v>467</v>
      </c>
      <c r="DH118" s="944"/>
      <c r="DI118" s="944"/>
      <c r="DJ118" s="944"/>
      <c r="DK118" s="945"/>
      <c r="DL118" s="946" t="s">
        <v>462</v>
      </c>
      <c r="DM118" s="944"/>
      <c r="DN118" s="944"/>
      <c r="DO118" s="944"/>
      <c r="DP118" s="945"/>
      <c r="DQ118" s="946" t="s">
        <v>470</v>
      </c>
      <c r="DR118" s="944"/>
      <c r="DS118" s="944"/>
      <c r="DT118" s="944"/>
      <c r="DU118" s="945"/>
      <c r="DV118" s="947" t="s">
        <v>462</v>
      </c>
      <c r="DW118" s="948"/>
      <c r="DX118" s="948"/>
      <c r="DY118" s="948"/>
      <c r="DZ118" s="949"/>
    </row>
    <row r="119" spans="1:130" s="216" customFormat="1" ht="26.25" customHeight="1" x14ac:dyDescent="0.2">
      <c r="A119" s="1041" t="s">
        <v>436</v>
      </c>
      <c r="B119" s="932"/>
      <c r="C119" s="914" t="s">
        <v>437</v>
      </c>
      <c r="D119" s="882"/>
      <c r="E119" s="882"/>
      <c r="F119" s="882"/>
      <c r="G119" s="882"/>
      <c r="H119" s="882"/>
      <c r="I119" s="882"/>
      <c r="J119" s="882"/>
      <c r="K119" s="882"/>
      <c r="L119" s="882"/>
      <c r="M119" s="882"/>
      <c r="N119" s="882"/>
      <c r="O119" s="882"/>
      <c r="P119" s="882"/>
      <c r="Q119" s="882"/>
      <c r="R119" s="882"/>
      <c r="S119" s="882"/>
      <c r="T119" s="882"/>
      <c r="U119" s="882"/>
      <c r="V119" s="882"/>
      <c r="W119" s="882"/>
      <c r="X119" s="882"/>
      <c r="Y119" s="882"/>
      <c r="Z119" s="883"/>
      <c r="AA119" s="884">
        <v>38083</v>
      </c>
      <c r="AB119" s="885"/>
      <c r="AC119" s="885"/>
      <c r="AD119" s="885"/>
      <c r="AE119" s="886"/>
      <c r="AF119" s="887">
        <v>34308</v>
      </c>
      <c r="AG119" s="885"/>
      <c r="AH119" s="885"/>
      <c r="AI119" s="885"/>
      <c r="AJ119" s="886"/>
      <c r="AK119" s="887">
        <v>34353</v>
      </c>
      <c r="AL119" s="885"/>
      <c r="AM119" s="885"/>
      <c r="AN119" s="885"/>
      <c r="AO119" s="886"/>
      <c r="AP119" s="888">
        <v>0.1</v>
      </c>
      <c r="AQ119" s="889"/>
      <c r="AR119" s="889"/>
      <c r="AS119" s="889"/>
      <c r="AT119" s="890"/>
      <c r="AU119" s="895"/>
      <c r="AV119" s="896"/>
      <c r="AW119" s="896"/>
      <c r="AX119" s="896"/>
      <c r="AY119" s="896"/>
      <c r="AZ119" s="237" t="s">
        <v>185</v>
      </c>
      <c r="BA119" s="237"/>
      <c r="BB119" s="237"/>
      <c r="BC119" s="237"/>
      <c r="BD119" s="237"/>
      <c r="BE119" s="237"/>
      <c r="BF119" s="237"/>
      <c r="BG119" s="237"/>
      <c r="BH119" s="237"/>
      <c r="BI119" s="237"/>
      <c r="BJ119" s="237"/>
      <c r="BK119" s="237"/>
      <c r="BL119" s="237"/>
      <c r="BM119" s="237"/>
      <c r="BN119" s="237"/>
      <c r="BO119" s="962" t="s">
        <v>471</v>
      </c>
      <c r="BP119" s="990"/>
      <c r="BQ119" s="984">
        <v>64802829</v>
      </c>
      <c r="BR119" s="985"/>
      <c r="BS119" s="985"/>
      <c r="BT119" s="985"/>
      <c r="BU119" s="985"/>
      <c r="BV119" s="985">
        <v>67261716</v>
      </c>
      <c r="BW119" s="985"/>
      <c r="BX119" s="985"/>
      <c r="BY119" s="985"/>
      <c r="BZ119" s="985"/>
      <c r="CA119" s="985">
        <v>76265054</v>
      </c>
      <c r="CB119" s="985"/>
      <c r="CC119" s="985"/>
      <c r="CD119" s="985"/>
      <c r="CE119" s="985"/>
      <c r="CF119" s="986"/>
      <c r="CG119" s="987"/>
      <c r="CH119" s="987"/>
      <c r="CI119" s="987"/>
      <c r="CJ119" s="988"/>
      <c r="CK119" s="935"/>
      <c r="CL119" s="936"/>
      <c r="CM119" s="958" t="s">
        <v>472</v>
      </c>
      <c r="CN119" s="950"/>
      <c r="CO119" s="950"/>
      <c r="CP119" s="950"/>
      <c r="CQ119" s="950"/>
      <c r="CR119" s="950"/>
      <c r="CS119" s="950"/>
      <c r="CT119" s="950"/>
      <c r="CU119" s="950"/>
      <c r="CV119" s="950"/>
      <c r="CW119" s="950"/>
      <c r="CX119" s="950"/>
      <c r="CY119" s="950"/>
      <c r="CZ119" s="950"/>
      <c r="DA119" s="950"/>
      <c r="DB119" s="950"/>
      <c r="DC119" s="950"/>
      <c r="DD119" s="950"/>
      <c r="DE119" s="950"/>
      <c r="DF119" s="951"/>
      <c r="DG119" s="989" t="s">
        <v>129</v>
      </c>
      <c r="DH119" s="971"/>
      <c r="DI119" s="971"/>
      <c r="DJ119" s="971"/>
      <c r="DK119" s="972"/>
      <c r="DL119" s="970" t="s">
        <v>473</v>
      </c>
      <c r="DM119" s="971"/>
      <c r="DN119" s="971"/>
      <c r="DO119" s="971"/>
      <c r="DP119" s="972"/>
      <c r="DQ119" s="970" t="s">
        <v>462</v>
      </c>
      <c r="DR119" s="971"/>
      <c r="DS119" s="971"/>
      <c r="DT119" s="971"/>
      <c r="DU119" s="972"/>
      <c r="DV119" s="973" t="s">
        <v>129</v>
      </c>
      <c r="DW119" s="974"/>
      <c r="DX119" s="974"/>
      <c r="DY119" s="974"/>
      <c r="DZ119" s="975"/>
    </row>
    <row r="120" spans="1:130" s="216" customFormat="1" ht="26.25" customHeight="1" x14ac:dyDescent="0.2">
      <c r="A120" s="1042"/>
      <c r="B120" s="934"/>
      <c r="C120" s="907" t="s">
        <v>441</v>
      </c>
      <c r="D120" s="908"/>
      <c r="E120" s="908"/>
      <c r="F120" s="908"/>
      <c r="G120" s="908"/>
      <c r="H120" s="908"/>
      <c r="I120" s="908"/>
      <c r="J120" s="908"/>
      <c r="K120" s="908"/>
      <c r="L120" s="908"/>
      <c r="M120" s="908"/>
      <c r="N120" s="908"/>
      <c r="O120" s="908"/>
      <c r="P120" s="908"/>
      <c r="Q120" s="908"/>
      <c r="R120" s="908"/>
      <c r="S120" s="908"/>
      <c r="T120" s="908"/>
      <c r="U120" s="908"/>
      <c r="V120" s="908"/>
      <c r="W120" s="908"/>
      <c r="X120" s="908"/>
      <c r="Y120" s="908"/>
      <c r="Z120" s="909"/>
      <c r="AA120" s="943" t="s">
        <v>467</v>
      </c>
      <c r="AB120" s="944"/>
      <c r="AC120" s="944"/>
      <c r="AD120" s="944"/>
      <c r="AE120" s="945"/>
      <c r="AF120" s="946">
        <v>88055</v>
      </c>
      <c r="AG120" s="944"/>
      <c r="AH120" s="944"/>
      <c r="AI120" s="944"/>
      <c r="AJ120" s="945"/>
      <c r="AK120" s="946">
        <v>88055</v>
      </c>
      <c r="AL120" s="944"/>
      <c r="AM120" s="944"/>
      <c r="AN120" s="944"/>
      <c r="AO120" s="945"/>
      <c r="AP120" s="947">
        <v>0.3</v>
      </c>
      <c r="AQ120" s="948"/>
      <c r="AR120" s="948"/>
      <c r="AS120" s="948"/>
      <c r="AT120" s="949"/>
      <c r="AU120" s="976" t="s">
        <v>474</v>
      </c>
      <c r="AV120" s="977"/>
      <c r="AW120" s="977"/>
      <c r="AX120" s="977"/>
      <c r="AY120" s="978"/>
      <c r="AZ120" s="914" t="s">
        <v>475</v>
      </c>
      <c r="BA120" s="882"/>
      <c r="BB120" s="882"/>
      <c r="BC120" s="882"/>
      <c r="BD120" s="882"/>
      <c r="BE120" s="882"/>
      <c r="BF120" s="882"/>
      <c r="BG120" s="882"/>
      <c r="BH120" s="882"/>
      <c r="BI120" s="882"/>
      <c r="BJ120" s="882"/>
      <c r="BK120" s="882"/>
      <c r="BL120" s="882"/>
      <c r="BM120" s="882"/>
      <c r="BN120" s="882"/>
      <c r="BO120" s="882"/>
      <c r="BP120" s="883"/>
      <c r="BQ120" s="915">
        <v>9524868</v>
      </c>
      <c r="BR120" s="916"/>
      <c r="BS120" s="916"/>
      <c r="BT120" s="916"/>
      <c r="BU120" s="916"/>
      <c r="BV120" s="916">
        <v>9304894</v>
      </c>
      <c r="BW120" s="916"/>
      <c r="BX120" s="916"/>
      <c r="BY120" s="916"/>
      <c r="BZ120" s="916"/>
      <c r="CA120" s="916">
        <v>10699964</v>
      </c>
      <c r="CB120" s="916"/>
      <c r="CC120" s="916"/>
      <c r="CD120" s="916"/>
      <c r="CE120" s="916"/>
      <c r="CF120" s="929">
        <v>31.4</v>
      </c>
      <c r="CG120" s="930"/>
      <c r="CH120" s="930"/>
      <c r="CI120" s="930"/>
      <c r="CJ120" s="930"/>
      <c r="CK120" s="991" t="s">
        <v>476</v>
      </c>
      <c r="CL120" s="992"/>
      <c r="CM120" s="992"/>
      <c r="CN120" s="992"/>
      <c r="CO120" s="993"/>
      <c r="CP120" s="999" t="s">
        <v>477</v>
      </c>
      <c r="CQ120" s="1000"/>
      <c r="CR120" s="1000"/>
      <c r="CS120" s="1000"/>
      <c r="CT120" s="1000"/>
      <c r="CU120" s="1000"/>
      <c r="CV120" s="1000"/>
      <c r="CW120" s="1000"/>
      <c r="CX120" s="1000"/>
      <c r="CY120" s="1000"/>
      <c r="CZ120" s="1000"/>
      <c r="DA120" s="1000"/>
      <c r="DB120" s="1000"/>
      <c r="DC120" s="1000"/>
      <c r="DD120" s="1000"/>
      <c r="DE120" s="1000"/>
      <c r="DF120" s="1001"/>
      <c r="DG120" s="915">
        <v>4730202</v>
      </c>
      <c r="DH120" s="916"/>
      <c r="DI120" s="916"/>
      <c r="DJ120" s="916"/>
      <c r="DK120" s="916"/>
      <c r="DL120" s="916">
        <v>4841327</v>
      </c>
      <c r="DM120" s="916"/>
      <c r="DN120" s="916"/>
      <c r="DO120" s="916"/>
      <c r="DP120" s="916"/>
      <c r="DQ120" s="916">
        <v>5104771</v>
      </c>
      <c r="DR120" s="916"/>
      <c r="DS120" s="916"/>
      <c r="DT120" s="916"/>
      <c r="DU120" s="916"/>
      <c r="DV120" s="917">
        <v>15</v>
      </c>
      <c r="DW120" s="917"/>
      <c r="DX120" s="917"/>
      <c r="DY120" s="917"/>
      <c r="DZ120" s="918"/>
    </row>
    <row r="121" spans="1:130" s="216" customFormat="1" ht="26.25" customHeight="1" x14ac:dyDescent="0.2">
      <c r="A121" s="1042"/>
      <c r="B121" s="934"/>
      <c r="C121" s="959" t="s">
        <v>478</v>
      </c>
      <c r="D121" s="960"/>
      <c r="E121" s="960"/>
      <c r="F121" s="960"/>
      <c r="G121" s="960"/>
      <c r="H121" s="960"/>
      <c r="I121" s="960"/>
      <c r="J121" s="960"/>
      <c r="K121" s="960"/>
      <c r="L121" s="960"/>
      <c r="M121" s="960"/>
      <c r="N121" s="960"/>
      <c r="O121" s="960"/>
      <c r="P121" s="960"/>
      <c r="Q121" s="960"/>
      <c r="R121" s="960"/>
      <c r="S121" s="960"/>
      <c r="T121" s="960"/>
      <c r="U121" s="960"/>
      <c r="V121" s="960"/>
      <c r="W121" s="960"/>
      <c r="X121" s="960"/>
      <c r="Y121" s="960"/>
      <c r="Z121" s="961"/>
      <c r="AA121" s="943" t="s">
        <v>473</v>
      </c>
      <c r="AB121" s="944"/>
      <c r="AC121" s="944"/>
      <c r="AD121" s="944"/>
      <c r="AE121" s="945"/>
      <c r="AF121" s="946" t="s">
        <v>473</v>
      </c>
      <c r="AG121" s="944"/>
      <c r="AH121" s="944"/>
      <c r="AI121" s="944"/>
      <c r="AJ121" s="945"/>
      <c r="AK121" s="946" t="s">
        <v>129</v>
      </c>
      <c r="AL121" s="944"/>
      <c r="AM121" s="944"/>
      <c r="AN121" s="944"/>
      <c r="AO121" s="945"/>
      <c r="AP121" s="947" t="s">
        <v>462</v>
      </c>
      <c r="AQ121" s="948"/>
      <c r="AR121" s="948"/>
      <c r="AS121" s="948"/>
      <c r="AT121" s="949"/>
      <c r="AU121" s="979"/>
      <c r="AV121" s="980"/>
      <c r="AW121" s="980"/>
      <c r="AX121" s="980"/>
      <c r="AY121" s="981"/>
      <c r="AZ121" s="907" t="s">
        <v>479</v>
      </c>
      <c r="BA121" s="908"/>
      <c r="BB121" s="908"/>
      <c r="BC121" s="908"/>
      <c r="BD121" s="908"/>
      <c r="BE121" s="908"/>
      <c r="BF121" s="908"/>
      <c r="BG121" s="908"/>
      <c r="BH121" s="908"/>
      <c r="BI121" s="908"/>
      <c r="BJ121" s="908"/>
      <c r="BK121" s="908"/>
      <c r="BL121" s="908"/>
      <c r="BM121" s="908"/>
      <c r="BN121" s="908"/>
      <c r="BO121" s="908"/>
      <c r="BP121" s="909"/>
      <c r="BQ121" s="910">
        <v>11216387</v>
      </c>
      <c r="BR121" s="911"/>
      <c r="BS121" s="911"/>
      <c r="BT121" s="911"/>
      <c r="BU121" s="911"/>
      <c r="BV121" s="911">
        <v>12037916</v>
      </c>
      <c r="BW121" s="911"/>
      <c r="BX121" s="911"/>
      <c r="BY121" s="911"/>
      <c r="BZ121" s="911"/>
      <c r="CA121" s="911">
        <v>13596310</v>
      </c>
      <c r="CB121" s="911"/>
      <c r="CC121" s="911"/>
      <c r="CD121" s="911"/>
      <c r="CE121" s="911"/>
      <c r="CF121" s="905">
        <v>39.9</v>
      </c>
      <c r="CG121" s="906"/>
      <c r="CH121" s="906"/>
      <c r="CI121" s="906"/>
      <c r="CJ121" s="906"/>
      <c r="CK121" s="994"/>
      <c r="CL121" s="995"/>
      <c r="CM121" s="995"/>
      <c r="CN121" s="995"/>
      <c r="CO121" s="996"/>
      <c r="CP121" s="1004" t="s">
        <v>480</v>
      </c>
      <c r="CQ121" s="1005"/>
      <c r="CR121" s="1005"/>
      <c r="CS121" s="1005"/>
      <c r="CT121" s="1005"/>
      <c r="CU121" s="1005"/>
      <c r="CV121" s="1005"/>
      <c r="CW121" s="1005"/>
      <c r="CX121" s="1005"/>
      <c r="CY121" s="1005"/>
      <c r="CZ121" s="1005"/>
      <c r="DA121" s="1005"/>
      <c r="DB121" s="1005"/>
      <c r="DC121" s="1005"/>
      <c r="DD121" s="1005"/>
      <c r="DE121" s="1005"/>
      <c r="DF121" s="1006"/>
      <c r="DG121" s="910">
        <v>14408</v>
      </c>
      <c r="DH121" s="911"/>
      <c r="DI121" s="911"/>
      <c r="DJ121" s="911"/>
      <c r="DK121" s="911"/>
      <c r="DL121" s="911">
        <v>13295</v>
      </c>
      <c r="DM121" s="911"/>
      <c r="DN121" s="911"/>
      <c r="DO121" s="911"/>
      <c r="DP121" s="911"/>
      <c r="DQ121" s="911">
        <v>6079</v>
      </c>
      <c r="DR121" s="911"/>
      <c r="DS121" s="911"/>
      <c r="DT121" s="911"/>
      <c r="DU121" s="911"/>
      <c r="DV121" s="912">
        <v>0</v>
      </c>
      <c r="DW121" s="912"/>
      <c r="DX121" s="912"/>
      <c r="DY121" s="912"/>
      <c r="DZ121" s="913"/>
    </row>
    <row r="122" spans="1:130" s="216" customFormat="1" ht="26.25" customHeight="1" x14ac:dyDescent="0.2">
      <c r="A122" s="1042"/>
      <c r="B122" s="934"/>
      <c r="C122" s="907" t="s">
        <v>453</v>
      </c>
      <c r="D122" s="908"/>
      <c r="E122" s="908"/>
      <c r="F122" s="908"/>
      <c r="G122" s="908"/>
      <c r="H122" s="908"/>
      <c r="I122" s="908"/>
      <c r="J122" s="908"/>
      <c r="K122" s="908"/>
      <c r="L122" s="908"/>
      <c r="M122" s="908"/>
      <c r="N122" s="908"/>
      <c r="O122" s="908"/>
      <c r="P122" s="908"/>
      <c r="Q122" s="908"/>
      <c r="R122" s="908"/>
      <c r="S122" s="908"/>
      <c r="T122" s="908"/>
      <c r="U122" s="908"/>
      <c r="V122" s="908"/>
      <c r="W122" s="908"/>
      <c r="X122" s="908"/>
      <c r="Y122" s="908"/>
      <c r="Z122" s="909"/>
      <c r="AA122" s="943" t="s">
        <v>464</v>
      </c>
      <c r="AB122" s="944"/>
      <c r="AC122" s="944"/>
      <c r="AD122" s="944"/>
      <c r="AE122" s="945"/>
      <c r="AF122" s="946" t="s">
        <v>462</v>
      </c>
      <c r="AG122" s="944"/>
      <c r="AH122" s="944"/>
      <c r="AI122" s="944"/>
      <c r="AJ122" s="945"/>
      <c r="AK122" s="946" t="s">
        <v>462</v>
      </c>
      <c r="AL122" s="944"/>
      <c r="AM122" s="944"/>
      <c r="AN122" s="944"/>
      <c r="AO122" s="945"/>
      <c r="AP122" s="947" t="s">
        <v>446</v>
      </c>
      <c r="AQ122" s="948"/>
      <c r="AR122" s="948"/>
      <c r="AS122" s="948"/>
      <c r="AT122" s="949"/>
      <c r="AU122" s="979"/>
      <c r="AV122" s="980"/>
      <c r="AW122" s="980"/>
      <c r="AX122" s="980"/>
      <c r="AY122" s="981"/>
      <c r="AZ122" s="958" t="s">
        <v>481</v>
      </c>
      <c r="BA122" s="950"/>
      <c r="BB122" s="950"/>
      <c r="BC122" s="950"/>
      <c r="BD122" s="950"/>
      <c r="BE122" s="950"/>
      <c r="BF122" s="950"/>
      <c r="BG122" s="950"/>
      <c r="BH122" s="950"/>
      <c r="BI122" s="950"/>
      <c r="BJ122" s="950"/>
      <c r="BK122" s="950"/>
      <c r="BL122" s="950"/>
      <c r="BM122" s="950"/>
      <c r="BN122" s="950"/>
      <c r="BO122" s="950"/>
      <c r="BP122" s="951"/>
      <c r="BQ122" s="984">
        <v>36535245</v>
      </c>
      <c r="BR122" s="985"/>
      <c r="BS122" s="985"/>
      <c r="BT122" s="985"/>
      <c r="BU122" s="985"/>
      <c r="BV122" s="985">
        <v>36450531</v>
      </c>
      <c r="BW122" s="985"/>
      <c r="BX122" s="985"/>
      <c r="BY122" s="985"/>
      <c r="BZ122" s="985"/>
      <c r="CA122" s="985">
        <v>36571078</v>
      </c>
      <c r="CB122" s="985"/>
      <c r="CC122" s="985"/>
      <c r="CD122" s="985"/>
      <c r="CE122" s="985"/>
      <c r="CF122" s="1002">
        <v>107.3</v>
      </c>
      <c r="CG122" s="1003"/>
      <c r="CH122" s="1003"/>
      <c r="CI122" s="1003"/>
      <c r="CJ122" s="1003"/>
      <c r="CK122" s="994"/>
      <c r="CL122" s="995"/>
      <c r="CM122" s="995"/>
      <c r="CN122" s="995"/>
      <c r="CO122" s="996"/>
      <c r="CP122" s="1004" t="s">
        <v>482</v>
      </c>
      <c r="CQ122" s="1005"/>
      <c r="CR122" s="1005"/>
      <c r="CS122" s="1005"/>
      <c r="CT122" s="1005"/>
      <c r="CU122" s="1005"/>
      <c r="CV122" s="1005"/>
      <c r="CW122" s="1005"/>
      <c r="CX122" s="1005"/>
      <c r="CY122" s="1005"/>
      <c r="CZ122" s="1005"/>
      <c r="DA122" s="1005"/>
      <c r="DB122" s="1005"/>
      <c r="DC122" s="1005"/>
      <c r="DD122" s="1005"/>
      <c r="DE122" s="1005"/>
      <c r="DF122" s="1006"/>
      <c r="DG122" s="910" t="s">
        <v>129</v>
      </c>
      <c r="DH122" s="911"/>
      <c r="DI122" s="911"/>
      <c r="DJ122" s="911"/>
      <c r="DK122" s="911"/>
      <c r="DL122" s="911" t="s">
        <v>129</v>
      </c>
      <c r="DM122" s="911"/>
      <c r="DN122" s="911"/>
      <c r="DO122" s="911"/>
      <c r="DP122" s="911"/>
      <c r="DQ122" s="911" t="s">
        <v>462</v>
      </c>
      <c r="DR122" s="911"/>
      <c r="DS122" s="911"/>
      <c r="DT122" s="911"/>
      <c r="DU122" s="911"/>
      <c r="DV122" s="912" t="s">
        <v>462</v>
      </c>
      <c r="DW122" s="912"/>
      <c r="DX122" s="912"/>
      <c r="DY122" s="912"/>
      <c r="DZ122" s="913"/>
    </row>
    <row r="123" spans="1:130" s="216" customFormat="1" ht="26.25" customHeight="1" x14ac:dyDescent="0.2">
      <c r="A123" s="1042"/>
      <c r="B123" s="934"/>
      <c r="C123" s="907" t="s">
        <v>459</v>
      </c>
      <c r="D123" s="908"/>
      <c r="E123" s="908"/>
      <c r="F123" s="908"/>
      <c r="G123" s="908"/>
      <c r="H123" s="908"/>
      <c r="I123" s="908"/>
      <c r="J123" s="908"/>
      <c r="K123" s="908"/>
      <c r="L123" s="908"/>
      <c r="M123" s="908"/>
      <c r="N123" s="908"/>
      <c r="O123" s="908"/>
      <c r="P123" s="908"/>
      <c r="Q123" s="908"/>
      <c r="R123" s="908"/>
      <c r="S123" s="908"/>
      <c r="T123" s="908"/>
      <c r="U123" s="908"/>
      <c r="V123" s="908"/>
      <c r="W123" s="908"/>
      <c r="X123" s="908"/>
      <c r="Y123" s="908"/>
      <c r="Z123" s="909"/>
      <c r="AA123" s="943" t="s">
        <v>470</v>
      </c>
      <c r="AB123" s="944"/>
      <c r="AC123" s="944"/>
      <c r="AD123" s="944"/>
      <c r="AE123" s="945"/>
      <c r="AF123" s="946" t="s">
        <v>473</v>
      </c>
      <c r="AG123" s="944"/>
      <c r="AH123" s="944"/>
      <c r="AI123" s="944"/>
      <c r="AJ123" s="945"/>
      <c r="AK123" s="946" t="s">
        <v>462</v>
      </c>
      <c r="AL123" s="944"/>
      <c r="AM123" s="944"/>
      <c r="AN123" s="944"/>
      <c r="AO123" s="945"/>
      <c r="AP123" s="947" t="s">
        <v>464</v>
      </c>
      <c r="AQ123" s="948"/>
      <c r="AR123" s="948"/>
      <c r="AS123" s="948"/>
      <c r="AT123" s="949"/>
      <c r="AU123" s="982"/>
      <c r="AV123" s="983"/>
      <c r="AW123" s="983"/>
      <c r="AX123" s="983"/>
      <c r="AY123" s="983"/>
      <c r="AZ123" s="237" t="s">
        <v>185</v>
      </c>
      <c r="BA123" s="237"/>
      <c r="BB123" s="237"/>
      <c r="BC123" s="237"/>
      <c r="BD123" s="237"/>
      <c r="BE123" s="237"/>
      <c r="BF123" s="237"/>
      <c r="BG123" s="237"/>
      <c r="BH123" s="237"/>
      <c r="BI123" s="237"/>
      <c r="BJ123" s="237"/>
      <c r="BK123" s="237"/>
      <c r="BL123" s="237"/>
      <c r="BM123" s="237"/>
      <c r="BN123" s="237"/>
      <c r="BO123" s="962" t="s">
        <v>483</v>
      </c>
      <c r="BP123" s="990"/>
      <c r="BQ123" s="1048">
        <v>57276500</v>
      </c>
      <c r="BR123" s="1049"/>
      <c r="BS123" s="1049"/>
      <c r="BT123" s="1049"/>
      <c r="BU123" s="1049"/>
      <c r="BV123" s="1049">
        <v>57793341</v>
      </c>
      <c r="BW123" s="1049"/>
      <c r="BX123" s="1049"/>
      <c r="BY123" s="1049"/>
      <c r="BZ123" s="1049"/>
      <c r="CA123" s="1049">
        <v>60867352</v>
      </c>
      <c r="CB123" s="1049"/>
      <c r="CC123" s="1049"/>
      <c r="CD123" s="1049"/>
      <c r="CE123" s="1049"/>
      <c r="CF123" s="986"/>
      <c r="CG123" s="987"/>
      <c r="CH123" s="987"/>
      <c r="CI123" s="987"/>
      <c r="CJ123" s="988"/>
      <c r="CK123" s="994"/>
      <c r="CL123" s="995"/>
      <c r="CM123" s="995"/>
      <c r="CN123" s="995"/>
      <c r="CO123" s="996"/>
      <c r="CP123" s="1004" t="s">
        <v>484</v>
      </c>
      <c r="CQ123" s="1005"/>
      <c r="CR123" s="1005"/>
      <c r="CS123" s="1005"/>
      <c r="CT123" s="1005"/>
      <c r="CU123" s="1005"/>
      <c r="CV123" s="1005"/>
      <c r="CW123" s="1005"/>
      <c r="CX123" s="1005"/>
      <c r="CY123" s="1005"/>
      <c r="CZ123" s="1005"/>
      <c r="DA123" s="1005"/>
      <c r="DB123" s="1005"/>
      <c r="DC123" s="1005"/>
      <c r="DD123" s="1005"/>
      <c r="DE123" s="1005"/>
      <c r="DF123" s="1006"/>
      <c r="DG123" s="943" t="s">
        <v>462</v>
      </c>
      <c r="DH123" s="944"/>
      <c r="DI123" s="944"/>
      <c r="DJ123" s="944"/>
      <c r="DK123" s="945"/>
      <c r="DL123" s="946" t="s">
        <v>129</v>
      </c>
      <c r="DM123" s="944"/>
      <c r="DN123" s="944"/>
      <c r="DO123" s="944"/>
      <c r="DP123" s="945"/>
      <c r="DQ123" s="946" t="s">
        <v>485</v>
      </c>
      <c r="DR123" s="944"/>
      <c r="DS123" s="944"/>
      <c r="DT123" s="944"/>
      <c r="DU123" s="945"/>
      <c r="DV123" s="947" t="s">
        <v>468</v>
      </c>
      <c r="DW123" s="948"/>
      <c r="DX123" s="948"/>
      <c r="DY123" s="948"/>
      <c r="DZ123" s="949"/>
    </row>
    <row r="124" spans="1:130" s="216" customFormat="1" ht="26.25" customHeight="1" thickBot="1" x14ac:dyDescent="0.25">
      <c r="A124" s="1042"/>
      <c r="B124" s="934"/>
      <c r="C124" s="907" t="s">
        <v>463</v>
      </c>
      <c r="D124" s="908"/>
      <c r="E124" s="908"/>
      <c r="F124" s="908"/>
      <c r="G124" s="908"/>
      <c r="H124" s="908"/>
      <c r="I124" s="908"/>
      <c r="J124" s="908"/>
      <c r="K124" s="908"/>
      <c r="L124" s="908"/>
      <c r="M124" s="908"/>
      <c r="N124" s="908"/>
      <c r="O124" s="908"/>
      <c r="P124" s="908"/>
      <c r="Q124" s="908"/>
      <c r="R124" s="908"/>
      <c r="S124" s="908"/>
      <c r="T124" s="908"/>
      <c r="U124" s="908"/>
      <c r="V124" s="908"/>
      <c r="W124" s="908"/>
      <c r="X124" s="908"/>
      <c r="Y124" s="908"/>
      <c r="Z124" s="909"/>
      <c r="AA124" s="943" t="s">
        <v>462</v>
      </c>
      <c r="AB124" s="944"/>
      <c r="AC124" s="944"/>
      <c r="AD124" s="944"/>
      <c r="AE124" s="945"/>
      <c r="AF124" s="946" t="s">
        <v>467</v>
      </c>
      <c r="AG124" s="944"/>
      <c r="AH124" s="944"/>
      <c r="AI124" s="944"/>
      <c r="AJ124" s="945"/>
      <c r="AK124" s="946" t="s">
        <v>462</v>
      </c>
      <c r="AL124" s="944"/>
      <c r="AM124" s="944"/>
      <c r="AN124" s="944"/>
      <c r="AO124" s="945"/>
      <c r="AP124" s="947" t="s">
        <v>462</v>
      </c>
      <c r="AQ124" s="948"/>
      <c r="AR124" s="948"/>
      <c r="AS124" s="948"/>
      <c r="AT124" s="949"/>
      <c r="AU124" s="1044" t="s">
        <v>486</v>
      </c>
      <c r="AV124" s="1045"/>
      <c r="AW124" s="1045"/>
      <c r="AX124" s="1045"/>
      <c r="AY124" s="1045"/>
      <c r="AZ124" s="1045"/>
      <c r="BA124" s="1045"/>
      <c r="BB124" s="1045"/>
      <c r="BC124" s="1045"/>
      <c r="BD124" s="1045"/>
      <c r="BE124" s="1045"/>
      <c r="BF124" s="1045"/>
      <c r="BG124" s="1045"/>
      <c r="BH124" s="1045"/>
      <c r="BI124" s="1045"/>
      <c r="BJ124" s="1045"/>
      <c r="BK124" s="1045"/>
      <c r="BL124" s="1045"/>
      <c r="BM124" s="1045"/>
      <c r="BN124" s="1045"/>
      <c r="BO124" s="1045"/>
      <c r="BP124" s="1046"/>
      <c r="BQ124" s="1047">
        <v>25.4</v>
      </c>
      <c r="BR124" s="1012"/>
      <c r="BS124" s="1012"/>
      <c r="BT124" s="1012"/>
      <c r="BU124" s="1012"/>
      <c r="BV124" s="1012">
        <v>30.4</v>
      </c>
      <c r="BW124" s="1012"/>
      <c r="BX124" s="1012"/>
      <c r="BY124" s="1012"/>
      <c r="BZ124" s="1012"/>
      <c r="CA124" s="1012">
        <v>45.1</v>
      </c>
      <c r="CB124" s="1012"/>
      <c r="CC124" s="1012"/>
      <c r="CD124" s="1012"/>
      <c r="CE124" s="1012"/>
      <c r="CF124" s="1013"/>
      <c r="CG124" s="1014"/>
      <c r="CH124" s="1014"/>
      <c r="CI124" s="1014"/>
      <c r="CJ124" s="1015"/>
      <c r="CK124" s="997"/>
      <c r="CL124" s="997"/>
      <c r="CM124" s="997"/>
      <c r="CN124" s="997"/>
      <c r="CO124" s="998"/>
      <c r="CP124" s="1004" t="s">
        <v>487</v>
      </c>
      <c r="CQ124" s="1005"/>
      <c r="CR124" s="1005"/>
      <c r="CS124" s="1005"/>
      <c r="CT124" s="1005"/>
      <c r="CU124" s="1005"/>
      <c r="CV124" s="1005"/>
      <c r="CW124" s="1005"/>
      <c r="CX124" s="1005"/>
      <c r="CY124" s="1005"/>
      <c r="CZ124" s="1005"/>
      <c r="DA124" s="1005"/>
      <c r="DB124" s="1005"/>
      <c r="DC124" s="1005"/>
      <c r="DD124" s="1005"/>
      <c r="DE124" s="1005"/>
      <c r="DF124" s="1006"/>
      <c r="DG124" s="989">
        <v>416950</v>
      </c>
      <c r="DH124" s="971"/>
      <c r="DI124" s="971"/>
      <c r="DJ124" s="971"/>
      <c r="DK124" s="972"/>
      <c r="DL124" s="970" t="s">
        <v>466</v>
      </c>
      <c r="DM124" s="971"/>
      <c r="DN124" s="971"/>
      <c r="DO124" s="971"/>
      <c r="DP124" s="972"/>
      <c r="DQ124" s="970" t="s">
        <v>446</v>
      </c>
      <c r="DR124" s="971"/>
      <c r="DS124" s="971"/>
      <c r="DT124" s="971"/>
      <c r="DU124" s="972"/>
      <c r="DV124" s="973" t="s">
        <v>464</v>
      </c>
      <c r="DW124" s="974"/>
      <c r="DX124" s="974"/>
      <c r="DY124" s="974"/>
      <c r="DZ124" s="975"/>
    </row>
    <row r="125" spans="1:130" s="216" customFormat="1" ht="26.25" customHeight="1" x14ac:dyDescent="0.2">
      <c r="A125" s="1042"/>
      <c r="B125" s="934"/>
      <c r="C125" s="907" t="s">
        <v>469</v>
      </c>
      <c r="D125" s="908"/>
      <c r="E125" s="908"/>
      <c r="F125" s="908"/>
      <c r="G125" s="908"/>
      <c r="H125" s="908"/>
      <c r="I125" s="908"/>
      <c r="J125" s="908"/>
      <c r="K125" s="908"/>
      <c r="L125" s="908"/>
      <c r="M125" s="908"/>
      <c r="N125" s="908"/>
      <c r="O125" s="908"/>
      <c r="P125" s="908"/>
      <c r="Q125" s="908"/>
      <c r="R125" s="908"/>
      <c r="S125" s="908"/>
      <c r="T125" s="908"/>
      <c r="U125" s="908"/>
      <c r="V125" s="908"/>
      <c r="W125" s="908"/>
      <c r="X125" s="908"/>
      <c r="Y125" s="908"/>
      <c r="Z125" s="909"/>
      <c r="AA125" s="943" t="s">
        <v>446</v>
      </c>
      <c r="AB125" s="944"/>
      <c r="AC125" s="944"/>
      <c r="AD125" s="944"/>
      <c r="AE125" s="945"/>
      <c r="AF125" s="946" t="s">
        <v>488</v>
      </c>
      <c r="AG125" s="944"/>
      <c r="AH125" s="944"/>
      <c r="AI125" s="944"/>
      <c r="AJ125" s="945"/>
      <c r="AK125" s="946" t="s">
        <v>462</v>
      </c>
      <c r="AL125" s="944"/>
      <c r="AM125" s="944"/>
      <c r="AN125" s="944"/>
      <c r="AO125" s="945"/>
      <c r="AP125" s="947" t="s">
        <v>446</v>
      </c>
      <c r="AQ125" s="948"/>
      <c r="AR125" s="948"/>
      <c r="AS125" s="948"/>
      <c r="AT125" s="949"/>
      <c r="AU125" s="238"/>
      <c r="AV125" s="239"/>
      <c r="AW125" s="239"/>
      <c r="AX125" s="239"/>
      <c r="AY125" s="239"/>
      <c r="AZ125" s="239"/>
      <c r="BA125" s="239"/>
      <c r="BB125" s="239"/>
      <c r="BC125" s="239"/>
      <c r="BD125" s="239"/>
      <c r="BE125" s="239"/>
      <c r="BF125" s="239"/>
      <c r="BG125" s="239"/>
      <c r="BH125" s="239"/>
      <c r="BI125" s="239"/>
      <c r="BJ125" s="239"/>
      <c r="BK125" s="239"/>
      <c r="BL125" s="239"/>
      <c r="BM125" s="239"/>
      <c r="BN125" s="239"/>
      <c r="BO125" s="239"/>
      <c r="BP125" s="239"/>
      <c r="BQ125" s="218"/>
      <c r="BR125" s="218"/>
      <c r="BS125" s="218"/>
      <c r="BT125" s="218"/>
      <c r="BU125" s="218"/>
      <c r="BV125" s="218"/>
      <c r="BW125" s="218"/>
      <c r="BX125" s="218"/>
      <c r="BY125" s="218"/>
      <c r="BZ125" s="218"/>
      <c r="CA125" s="218"/>
      <c r="CB125" s="218"/>
      <c r="CC125" s="218"/>
      <c r="CD125" s="218"/>
      <c r="CE125" s="218"/>
      <c r="CF125" s="218"/>
      <c r="CG125" s="218"/>
      <c r="CH125" s="218"/>
      <c r="CI125" s="218"/>
      <c r="CJ125" s="240"/>
      <c r="CK125" s="1007" t="s">
        <v>489</v>
      </c>
      <c r="CL125" s="992"/>
      <c r="CM125" s="992"/>
      <c r="CN125" s="992"/>
      <c r="CO125" s="993"/>
      <c r="CP125" s="914" t="s">
        <v>490</v>
      </c>
      <c r="CQ125" s="882"/>
      <c r="CR125" s="882"/>
      <c r="CS125" s="882"/>
      <c r="CT125" s="882"/>
      <c r="CU125" s="882"/>
      <c r="CV125" s="882"/>
      <c r="CW125" s="882"/>
      <c r="CX125" s="882"/>
      <c r="CY125" s="882"/>
      <c r="CZ125" s="882"/>
      <c r="DA125" s="882"/>
      <c r="DB125" s="882"/>
      <c r="DC125" s="882"/>
      <c r="DD125" s="882"/>
      <c r="DE125" s="882"/>
      <c r="DF125" s="883"/>
      <c r="DG125" s="915" t="s">
        <v>467</v>
      </c>
      <c r="DH125" s="916"/>
      <c r="DI125" s="916"/>
      <c r="DJ125" s="916"/>
      <c r="DK125" s="916"/>
      <c r="DL125" s="916" t="s">
        <v>473</v>
      </c>
      <c r="DM125" s="916"/>
      <c r="DN125" s="916"/>
      <c r="DO125" s="916"/>
      <c r="DP125" s="916"/>
      <c r="DQ125" s="916" t="s">
        <v>488</v>
      </c>
      <c r="DR125" s="916"/>
      <c r="DS125" s="916"/>
      <c r="DT125" s="916"/>
      <c r="DU125" s="916"/>
      <c r="DV125" s="917" t="s">
        <v>129</v>
      </c>
      <c r="DW125" s="917"/>
      <c r="DX125" s="917"/>
      <c r="DY125" s="917"/>
      <c r="DZ125" s="918"/>
    </row>
    <row r="126" spans="1:130" s="216" customFormat="1" ht="26.25" customHeight="1" thickBot="1" x14ac:dyDescent="0.25">
      <c r="A126" s="1042"/>
      <c r="B126" s="934"/>
      <c r="C126" s="907" t="s">
        <v>472</v>
      </c>
      <c r="D126" s="908"/>
      <c r="E126" s="908"/>
      <c r="F126" s="908"/>
      <c r="G126" s="908"/>
      <c r="H126" s="908"/>
      <c r="I126" s="908"/>
      <c r="J126" s="908"/>
      <c r="K126" s="908"/>
      <c r="L126" s="908"/>
      <c r="M126" s="908"/>
      <c r="N126" s="908"/>
      <c r="O126" s="908"/>
      <c r="P126" s="908"/>
      <c r="Q126" s="908"/>
      <c r="R126" s="908"/>
      <c r="S126" s="908"/>
      <c r="T126" s="908"/>
      <c r="U126" s="908"/>
      <c r="V126" s="908"/>
      <c r="W126" s="908"/>
      <c r="X126" s="908"/>
      <c r="Y126" s="908"/>
      <c r="Z126" s="909"/>
      <c r="AA126" s="943" t="s">
        <v>446</v>
      </c>
      <c r="AB126" s="944"/>
      <c r="AC126" s="944"/>
      <c r="AD126" s="944"/>
      <c r="AE126" s="945"/>
      <c r="AF126" s="946" t="s">
        <v>446</v>
      </c>
      <c r="AG126" s="944"/>
      <c r="AH126" s="944"/>
      <c r="AI126" s="944"/>
      <c r="AJ126" s="945"/>
      <c r="AK126" s="946">
        <v>53861</v>
      </c>
      <c r="AL126" s="944"/>
      <c r="AM126" s="944"/>
      <c r="AN126" s="944"/>
      <c r="AO126" s="945"/>
      <c r="AP126" s="947">
        <v>0.2</v>
      </c>
      <c r="AQ126" s="948"/>
      <c r="AR126" s="948"/>
      <c r="AS126" s="948"/>
      <c r="AT126" s="949"/>
      <c r="AU126" s="218"/>
      <c r="AV126" s="218"/>
      <c r="AW126" s="218"/>
      <c r="AX126" s="218"/>
      <c r="AY126" s="218"/>
      <c r="AZ126" s="218"/>
      <c r="BA126" s="218"/>
      <c r="BB126" s="218"/>
      <c r="BC126" s="218"/>
      <c r="BD126" s="218"/>
      <c r="BE126" s="218"/>
      <c r="BF126" s="218"/>
      <c r="BG126" s="218"/>
      <c r="BH126" s="218"/>
      <c r="BI126" s="218"/>
      <c r="BJ126" s="218"/>
      <c r="BK126" s="218"/>
      <c r="BL126" s="218"/>
      <c r="BM126" s="218"/>
      <c r="BN126" s="218"/>
      <c r="BO126" s="218"/>
      <c r="BP126" s="218"/>
      <c r="BQ126" s="218"/>
      <c r="BR126" s="218"/>
      <c r="BS126" s="218"/>
      <c r="BT126" s="218"/>
      <c r="BU126" s="218"/>
      <c r="BV126" s="218"/>
      <c r="BW126" s="218"/>
      <c r="BX126" s="218"/>
      <c r="BY126" s="218"/>
      <c r="BZ126" s="218"/>
      <c r="CA126" s="218"/>
      <c r="CB126" s="218"/>
      <c r="CC126" s="218"/>
      <c r="CD126" s="241"/>
      <c r="CE126" s="241"/>
      <c r="CF126" s="241"/>
      <c r="CG126" s="218"/>
      <c r="CH126" s="218"/>
      <c r="CI126" s="218"/>
      <c r="CJ126" s="240"/>
      <c r="CK126" s="1008"/>
      <c r="CL126" s="995"/>
      <c r="CM126" s="995"/>
      <c r="CN126" s="995"/>
      <c r="CO126" s="996"/>
      <c r="CP126" s="907" t="s">
        <v>491</v>
      </c>
      <c r="CQ126" s="908"/>
      <c r="CR126" s="908"/>
      <c r="CS126" s="908"/>
      <c r="CT126" s="908"/>
      <c r="CU126" s="908"/>
      <c r="CV126" s="908"/>
      <c r="CW126" s="908"/>
      <c r="CX126" s="908"/>
      <c r="CY126" s="908"/>
      <c r="CZ126" s="908"/>
      <c r="DA126" s="908"/>
      <c r="DB126" s="908"/>
      <c r="DC126" s="908"/>
      <c r="DD126" s="908"/>
      <c r="DE126" s="908"/>
      <c r="DF126" s="909"/>
      <c r="DG126" s="910" t="s">
        <v>446</v>
      </c>
      <c r="DH126" s="911"/>
      <c r="DI126" s="911"/>
      <c r="DJ126" s="911"/>
      <c r="DK126" s="911"/>
      <c r="DL126" s="911" t="s">
        <v>488</v>
      </c>
      <c r="DM126" s="911"/>
      <c r="DN126" s="911"/>
      <c r="DO126" s="911"/>
      <c r="DP126" s="911"/>
      <c r="DQ126" s="911" t="s">
        <v>446</v>
      </c>
      <c r="DR126" s="911"/>
      <c r="DS126" s="911"/>
      <c r="DT126" s="911"/>
      <c r="DU126" s="911"/>
      <c r="DV126" s="912" t="s">
        <v>129</v>
      </c>
      <c r="DW126" s="912"/>
      <c r="DX126" s="912"/>
      <c r="DY126" s="912"/>
      <c r="DZ126" s="913"/>
    </row>
    <row r="127" spans="1:130" s="216" customFormat="1" ht="26.25" customHeight="1" x14ac:dyDescent="0.2">
      <c r="A127" s="1043"/>
      <c r="B127" s="936"/>
      <c r="C127" s="958" t="s">
        <v>492</v>
      </c>
      <c r="D127" s="950"/>
      <c r="E127" s="950"/>
      <c r="F127" s="950"/>
      <c r="G127" s="950"/>
      <c r="H127" s="950"/>
      <c r="I127" s="950"/>
      <c r="J127" s="950"/>
      <c r="K127" s="950"/>
      <c r="L127" s="950"/>
      <c r="M127" s="950"/>
      <c r="N127" s="950"/>
      <c r="O127" s="950"/>
      <c r="P127" s="950"/>
      <c r="Q127" s="950"/>
      <c r="R127" s="950"/>
      <c r="S127" s="950"/>
      <c r="T127" s="950"/>
      <c r="U127" s="950"/>
      <c r="V127" s="950"/>
      <c r="W127" s="950"/>
      <c r="X127" s="950"/>
      <c r="Y127" s="950"/>
      <c r="Z127" s="951"/>
      <c r="AA127" s="943" t="s">
        <v>468</v>
      </c>
      <c r="AB127" s="944"/>
      <c r="AC127" s="944"/>
      <c r="AD127" s="944"/>
      <c r="AE127" s="945"/>
      <c r="AF127" s="946" t="s">
        <v>462</v>
      </c>
      <c r="AG127" s="944"/>
      <c r="AH127" s="944"/>
      <c r="AI127" s="944"/>
      <c r="AJ127" s="945"/>
      <c r="AK127" s="946" t="s">
        <v>462</v>
      </c>
      <c r="AL127" s="944"/>
      <c r="AM127" s="944"/>
      <c r="AN127" s="944"/>
      <c r="AO127" s="945"/>
      <c r="AP127" s="947" t="s">
        <v>468</v>
      </c>
      <c r="AQ127" s="948"/>
      <c r="AR127" s="948"/>
      <c r="AS127" s="948"/>
      <c r="AT127" s="949"/>
      <c r="AU127" s="218"/>
      <c r="AV127" s="218"/>
      <c r="AW127" s="218"/>
      <c r="AX127" s="1016" t="s">
        <v>493</v>
      </c>
      <c r="AY127" s="1017"/>
      <c r="AZ127" s="1017"/>
      <c r="BA127" s="1017"/>
      <c r="BB127" s="1017"/>
      <c r="BC127" s="1017"/>
      <c r="BD127" s="1017"/>
      <c r="BE127" s="1018"/>
      <c r="BF127" s="1019" t="s">
        <v>494</v>
      </c>
      <c r="BG127" s="1017"/>
      <c r="BH127" s="1017"/>
      <c r="BI127" s="1017"/>
      <c r="BJ127" s="1017"/>
      <c r="BK127" s="1017"/>
      <c r="BL127" s="1018"/>
      <c r="BM127" s="1019" t="s">
        <v>495</v>
      </c>
      <c r="BN127" s="1017"/>
      <c r="BO127" s="1017"/>
      <c r="BP127" s="1017"/>
      <c r="BQ127" s="1017"/>
      <c r="BR127" s="1017"/>
      <c r="BS127" s="1018"/>
      <c r="BT127" s="1019" t="s">
        <v>496</v>
      </c>
      <c r="BU127" s="1017"/>
      <c r="BV127" s="1017"/>
      <c r="BW127" s="1017"/>
      <c r="BX127" s="1017"/>
      <c r="BY127" s="1017"/>
      <c r="BZ127" s="1040"/>
      <c r="CA127" s="218"/>
      <c r="CB127" s="218"/>
      <c r="CC127" s="218"/>
      <c r="CD127" s="241"/>
      <c r="CE127" s="241"/>
      <c r="CF127" s="241"/>
      <c r="CG127" s="218"/>
      <c r="CH127" s="218"/>
      <c r="CI127" s="218"/>
      <c r="CJ127" s="240"/>
      <c r="CK127" s="1008"/>
      <c r="CL127" s="995"/>
      <c r="CM127" s="995"/>
      <c r="CN127" s="995"/>
      <c r="CO127" s="996"/>
      <c r="CP127" s="907" t="s">
        <v>497</v>
      </c>
      <c r="CQ127" s="908"/>
      <c r="CR127" s="908"/>
      <c r="CS127" s="908"/>
      <c r="CT127" s="908"/>
      <c r="CU127" s="908"/>
      <c r="CV127" s="908"/>
      <c r="CW127" s="908"/>
      <c r="CX127" s="908"/>
      <c r="CY127" s="908"/>
      <c r="CZ127" s="908"/>
      <c r="DA127" s="908"/>
      <c r="DB127" s="908"/>
      <c r="DC127" s="908"/>
      <c r="DD127" s="908"/>
      <c r="DE127" s="908"/>
      <c r="DF127" s="909"/>
      <c r="DG127" s="910" t="s">
        <v>446</v>
      </c>
      <c r="DH127" s="911"/>
      <c r="DI127" s="911"/>
      <c r="DJ127" s="911"/>
      <c r="DK127" s="911"/>
      <c r="DL127" s="911" t="s">
        <v>446</v>
      </c>
      <c r="DM127" s="911"/>
      <c r="DN127" s="911"/>
      <c r="DO127" s="911"/>
      <c r="DP127" s="911"/>
      <c r="DQ127" s="911" t="s">
        <v>462</v>
      </c>
      <c r="DR127" s="911"/>
      <c r="DS127" s="911"/>
      <c r="DT127" s="911"/>
      <c r="DU127" s="911"/>
      <c r="DV127" s="912" t="s">
        <v>488</v>
      </c>
      <c r="DW127" s="912"/>
      <c r="DX127" s="912"/>
      <c r="DY127" s="912"/>
      <c r="DZ127" s="913"/>
    </row>
    <row r="128" spans="1:130" s="216" customFormat="1" ht="26.25" customHeight="1" thickBot="1" x14ac:dyDescent="0.25">
      <c r="A128" s="1026" t="s">
        <v>498</v>
      </c>
      <c r="B128" s="1027"/>
      <c r="C128" s="1027"/>
      <c r="D128" s="1027"/>
      <c r="E128" s="1027"/>
      <c r="F128" s="1027"/>
      <c r="G128" s="1027"/>
      <c r="H128" s="1027"/>
      <c r="I128" s="1027"/>
      <c r="J128" s="1027"/>
      <c r="K128" s="1027"/>
      <c r="L128" s="1027"/>
      <c r="M128" s="1027"/>
      <c r="N128" s="1027"/>
      <c r="O128" s="1027"/>
      <c r="P128" s="1027"/>
      <c r="Q128" s="1027"/>
      <c r="R128" s="1027"/>
      <c r="S128" s="1027"/>
      <c r="T128" s="1027"/>
      <c r="U128" s="1027"/>
      <c r="V128" s="1027"/>
      <c r="W128" s="1028" t="s">
        <v>499</v>
      </c>
      <c r="X128" s="1028"/>
      <c r="Y128" s="1028"/>
      <c r="Z128" s="1029"/>
      <c r="AA128" s="1030">
        <v>1145491</v>
      </c>
      <c r="AB128" s="1031"/>
      <c r="AC128" s="1031"/>
      <c r="AD128" s="1031"/>
      <c r="AE128" s="1032"/>
      <c r="AF128" s="1033">
        <v>1022746</v>
      </c>
      <c r="AG128" s="1031"/>
      <c r="AH128" s="1031"/>
      <c r="AI128" s="1031"/>
      <c r="AJ128" s="1032"/>
      <c r="AK128" s="1033">
        <v>1137888</v>
      </c>
      <c r="AL128" s="1031"/>
      <c r="AM128" s="1031"/>
      <c r="AN128" s="1031"/>
      <c r="AO128" s="1032"/>
      <c r="AP128" s="1034"/>
      <c r="AQ128" s="1035"/>
      <c r="AR128" s="1035"/>
      <c r="AS128" s="1035"/>
      <c r="AT128" s="1036"/>
      <c r="AU128" s="218"/>
      <c r="AV128" s="218"/>
      <c r="AW128" s="218"/>
      <c r="AX128" s="881" t="s">
        <v>500</v>
      </c>
      <c r="AY128" s="882"/>
      <c r="AZ128" s="882"/>
      <c r="BA128" s="882"/>
      <c r="BB128" s="882"/>
      <c r="BC128" s="882"/>
      <c r="BD128" s="882"/>
      <c r="BE128" s="883"/>
      <c r="BF128" s="1037" t="s">
        <v>462</v>
      </c>
      <c r="BG128" s="1038"/>
      <c r="BH128" s="1038"/>
      <c r="BI128" s="1038"/>
      <c r="BJ128" s="1038"/>
      <c r="BK128" s="1038"/>
      <c r="BL128" s="1039"/>
      <c r="BM128" s="1037">
        <v>11.54</v>
      </c>
      <c r="BN128" s="1038"/>
      <c r="BO128" s="1038"/>
      <c r="BP128" s="1038"/>
      <c r="BQ128" s="1038"/>
      <c r="BR128" s="1038"/>
      <c r="BS128" s="1039"/>
      <c r="BT128" s="1037">
        <v>20</v>
      </c>
      <c r="BU128" s="1038"/>
      <c r="BV128" s="1038"/>
      <c r="BW128" s="1038"/>
      <c r="BX128" s="1038"/>
      <c r="BY128" s="1038"/>
      <c r="BZ128" s="1061"/>
      <c r="CA128" s="241"/>
      <c r="CB128" s="241"/>
      <c r="CC128" s="241"/>
      <c r="CD128" s="241"/>
      <c r="CE128" s="241"/>
      <c r="CF128" s="241"/>
      <c r="CG128" s="218"/>
      <c r="CH128" s="218"/>
      <c r="CI128" s="218"/>
      <c r="CJ128" s="240"/>
      <c r="CK128" s="1009"/>
      <c r="CL128" s="1010"/>
      <c r="CM128" s="1010"/>
      <c r="CN128" s="1010"/>
      <c r="CO128" s="1011"/>
      <c r="CP128" s="1020" t="s">
        <v>501</v>
      </c>
      <c r="CQ128" s="711"/>
      <c r="CR128" s="711"/>
      <c r="CS128" s="711"/>
      <c r="CT128" s="711"/>
      <c r="CU128" s="711"/>
      <c r="CV128" s="711"/>
      <c r="CW128" s="711"/>
      <c r="CX128" s="711"/>
      <c r="CY128" s="711"/>
      <c r="CZ128" s="711"/>
      <c r="DA128" s="711"/>
      <c r="DB128" s="711"/>
      <c r="DC128" s="711"/>
      <c r="DD128" s="711"/>
      <c r="DE128" s="711"/>
      <c r="DF128" s="1021"/>
      <c r="DG128" s="1022" t="s">
        <v>466</v>
      </c>
      <c r="DH128" s="1023"/>
      <c r="DI128" s="1023"/>
      <c r="DJ128" s="1023"/>
      <c r="DK128" s="1023"/>
      <c r="DL128" s="1023" t="s">
        <v>466</v>
      </c>
      <c r="DM128" s="1023"/>
      <c r="DN128" s="1023"/>
      <c r="DO128" s="1023"/>
      <c r="DP128" s="1023"/>
      <c r="DQ128" s="1023" t="s">
        <v>466</v>
      </c>
      <c r="DR128" s="1023"/>
      <c r="DS128" s="1023"/>
      <c r="DT128" s="1023"/>
      <c r="DU128" s="1023"/>
      <c r="DV128" s="1024" t="s">
        <v>462</v>
      </c>
      <c r="DW128" s="1024"/>
      <c r="DX128" s="1024"/>
      <c r="DY128" s="1024"/>
      <c r="DZ128" s="1025"/>
    </row>
    <row r="129" spans="1:131" s="216" customFormat="1" ht="26.25" customHeight="1" x14ac:dyDescent="0.2">
      <c r="A129" s="919" t="s">
        <v>107</v>
      </c>
      <c r="B129" s="920"/>
      <c r="C129" s="920"/>
      <c r="D129" s="920"/>
      <c r="E129" s="920"/>
      <c r="F129" s="920"/>
      <c r="G129" s="920"/>
      <c r="H129" s="920"/>
      <c r="I129" s="920"/>
      <c r="J129" s="920"/>
      <c r="K129" s="920"/>
      <c r="L129" s="920"/>
      <c r="M129" s="920"/>
      <c r="N129" s="920"/>
      <c r="O129" s="920"/>
      <c r="P129" s="920"/>
      <c r="Q129" s="920"/>
      <c r="R129" s="920"/>
      <c r="S129" s="920"/>
      <c r="T129" s="920"/>
      <c r="U129" s="920"/>
      <c r="V129" s="920"/>
      <c r="W129" s="1055" t="s">
        <v>502</v>
      </c>
      <c r="X129" s="1056"/>
      <c r="Y129" s="1056"/>
      <c r="Z129" s="1057"/>
      <c r="AA129" s="943">
        <v>32548312</v>
      </c>
      <c r="AB129" s="944"/>
      <c r="AC129" s="944"/>
      <c r="AD129" s="944"/>
      <c r="AE129" s="945"/>
      <c r="AF129" s="946">
        <v>34129636</v>
      </c>
      <c r="AG129" s="944"/>
      <c r="AH129" s="944"/>
      <c r="AI129" s="944"/>
      <c r="AJ129" s="945"/>
      <c r="AK129" s="946">
        <v>37119272</v>
      </c>
      <c r="AL129" s="944"/>
      <c r="AM129" s="944"/>
      <c r="AN129" s="944"/>
      <c r="AO129" s="945"/>
      <c r="AP129" s="1058"/>
      <c r="AQ129" s="1059"/>
      <c r="AR129" s="1059"/>
      <c r="AS129" s="1059"/>
      <c r="AT129" s="1060"/>
      <c r="AU129" s="219"/>
      <c r="AV129" s="219"/>
      <c r="AW129" s="219"/>
      <c r="AX129" s="1050" t="s">
        <v>503</v>
      </c>
      <c r="AY129" s="908"/>
      <c r="AZ129" s="908"/>
      <c r="BA129" s="908"/>
      <c r="BB129" s="908"/>
      <c r="BC129" s="908"/>
      <c r="BD129" s="908"/>
      <c r="BE129" s="909"/>
      <c r="BF129" s="1051" t="s">
        <v>467</v>
      </c>
      <c r="BG129" s="1052"/>
      <c r="BH129" s="1052"/>
      <c r="BI129" s="1052"/>
      <c r="BJ129" s="1052"/>
      <c r="BK129" s="1052"/>
      <c r="BL129" s="1053"/>
      <c r="BM129" s="1051">
        <v>16.54</v>
      </c>
      <c r="BN129" s="1052"/>
      <c r="BO129" s="1052"/>
      <c r="BP129" s="1052"/>
      <c r="BQ129" s="1052"/>
      <c r="BR129" s="1052"/>
      <c r="BS129" s="1053"/>
      <c r="BT129" s="1051">
        <v>30</v>
      </c>
      <c r="BU129" s="1052"/>
      <c r="BV129" s="1052"/>
      <c r="BW129" s="1052"/>
      <c r="BX129" s="1052"/>
      <c r="BY129" s="1052"/>
      <c r="BZ129" s="1054"/>
      <c r="CA129" s="242"/>
      <c r="CB129" s="242"/>
      <c r="CC129" s="242"/>
      <c r="CD129" s="242"/>
      <c r="CE129" s="242"/>
      <c r="CF129" s="242"/>
      <c r="CG129" s="242"/>
      <c r="CH129" s="242"/>
      <c r="CI129" s="242"/>
      <c r="CJ129" s="242"/>
      <c r="CK129" s="242"/>
      <c r="CL129" s="242"/>
      <c r="CM129" s="242"/>
      <c r="CN129" s="242"/>
      <c r="CO129" s="242"/>
      <c r="CP129" s="242"/>
      <c r="CQ129" s="242"/>
      <c r="CR129" s="242"/>
      <c r="CS129" s="242"/>
      <c r="CT129" s="242"/>
      <c r="CU129" s="242"/>
      <c r="CV129" s="242"/>
      <c r="CW129" s="242"/>
      <c r="CX129" s="242"/>
      <c r="CY129" s="242"/>
      <c r="CZ129" s="242"/>
      <c r="DA129" s="242"/>
      <c r="DB129" s="242"/>
      <c r="DC129" s="242"/>
      <c r="DD129" s="242"/>
      <c r="DE129" s="242"/>
      <c r="DF129" s="242"/>
      <c r="DG129" s="242"/>
      <c r="DH129" s="242"/>
      <c r="DI129" s="242"/>
      <c r="DJ129" s="242"/>
      <c r="DK129" s="242"/>
      <c r="DL129" s="242"/>
      <c r="DM129" s="242"/>
      <c r="DN129" s="242"/>
      <c r="DO129" s="242"/>
      <c r="DP129" s="219"/>
      <c r="DQ129" s="219"/>
      <c r="DR129" s="219"/>
      <c r="DS129" s="219"/>
      <c r="DT129" s="219"/>
      <c r="DU129" s="219"/>
      <c r="DV129" s="219"/>
      <c r="DW129" s="219"/>
      <c r="DX129" s="219"/>
      <c r="DY129" s="219"/>
      <c r="DZ129" s="219"/>
    </row>
    <row r="130" spans="1:131" s="216" customFormat="1" ht="26.25" customHeight="1" x14ac:dyDescent="0.2">
      <c r="A130" s="919" t="s">
        <v>504</v>
      </c>
      <c r="B130" s="920"/>
      <c r="C130" s="920"/>
      <c r="D130" s="920"/>
      <c r="E130" s="920"/>
      <c r="F130" s="920"/>
      <c r="G130" s="920"/>
      <c r="H130" s="920"/>
      <c r="I130" s="920"/>
      <c r="J130" s="920"/>
      <c r="K130" s="920"/>
      <c r="L130" s="920"/>
      <c r="M130" s="920"/>
      <c r="N130" s="920"/>
      <c r="O130" s="920"/>
      <c r="P130" s="920"/>
      <c r="Q130" s="920"/>
      <c r="R130" s="920"/>
      <c r="S130" s="920"/>
      <c r="T130" s="920"/>
      <c r="U130" s="920"/>
      <c r="V130" s="920"/>
      <c r="W130" s="1055" t="s">
        <v>505</v>
      </c>
      <c r="X130" s="1056"/>
      <c r="Y130" s="1056"/>
      <c r="Z130" s="1057"/>
      <c r="AA130" s="943">
        <v>2945639</v>
      </c>
      <c r="AB130" s="944"/>
      <c r="AC130" s="944"/>
      <c r="AD130" s="944"/>
      <c r="AE130" s="945"/>
      <c r="AF130" s="946">
        <v>3028606</v>
      </c>
      <c r="AG130" s="944"/>
      <c r="AH130" s="944"/>
      <c r="AI130" s="944"/>
      <c r="AJ130" s="945"/>
      <c r="AK130" s="946">
        <v>3039454</v>
      </c>
      <c r="AL130" s="944"/>
      <c r="AM130" s="944"/>
      <c r="AN130" s="944"/>
      <c r="AO130" s="945"/>
      <c r="AP130" s="1058"/>
      <c r="AQ130" s="1059"/>
      <c r="AR130" s="1059"/>
      <c r="AS130" s="1059"/>
      <c r="AT130" s="1060"/>
      <c r="AU130" s="219"/>
      <c r="AV130" s="219"/>
      <c r="AW130" s="219"/>
      <c r="AX130" s="1050" t="s">
        <v>506</v>
      </c>
      <c r="AY130" s="908"/>
      <c r="AZ130" s="908"/>
      <c r="BA130" s="908"/>
      <c r="BB130" s="908"/>
      <c r="BC130" s="908"/>
      <c r="BD130" s="908"/>
      <c r="BE130" s="909"/>
      <c r="BF130" s="1086">
        <v>1.1000000000000001</v>
      </c>
      <c r="BG130" s="1087"/>
      <c r="BH130" s="1087"/>
      <c r="BI130" s="1087"/>
      <c r="BJ130" s="1087"/>
      <c r="BK130" s="1087"/>
      <c r="BL130" s="1088"/>
      <c r="BM130" s="1086">
        <v>25</v>
      </c>
      <c r="BN130" s="1087"/>
      <c r="BO130" s="1087"/>
      <c r="BP130" s="1087"/>
      <c r="BQ130" s="1087"/>
      <c r="BR130" s="1087"/>
      <c r="BS130" s="1088"/>
      <c r="BT130" s="1086">
        <v>35</v>
      </c>
      <c r="BU130" s="1087"/>
      <c r="BV130" s="1087"/>
      <c r="BW130" s="1087"/>
      <c r="BX130" s="1087"/>
      <c r="BY130" s="1087"/>
      <c r="BZ130" s="1089"/>
      <c r="CA130" s="242"/>
      <c r="CB130" s="242"/>
      <c r="CC130" s="242"/>
      <c r="CD130" s="242"/>
      <c r="CE130" s="242"/>
      <c r="CF130" s="242"/>
      <c r="CG130" s="242"/>
      <c r="CH130" s="242"/>
      <c r="CI130" s="242"/>
      <c r="CJ130" s="242"/>
      <c r="CK130" s="242"/>
      <c r="CL130" s="242"/>
      <c r="CM130" s="242"/>
      <c r="CN130" s="242"/>
      <c r="CO130" s="242"/>
      <c r="CP130" s="242"/>
      <c r="CQ130" s="242"/>
      <c r="CR130" s="242"/>
      <c r="CS130" s="242"/>
      <c r="CT130" s="242"/>
      <c r="CU130" s="242"/>
      <c r="CV130" s="242"/>
      <c r="CW130" s="242"/>
      <c r="CX130" s="242"/>
      <c r="CY130" s="242"/>
      <c r="CZ130" s="242"/>
      <c r="DA130" s="242"/>
      <c r="DB130" s="242"/>
      <c r="DC130" s="242"/>
      <c r="DD130" s="242"/>
      <c r="DE130" s="242"/>
      <c r="DF130" s="242"/>
      <c r="DG130" s="242"/>
      <c r="DH130" s="242"/>
      <c r="DI130" s="242"/>
      <c r="DJ130" s="242"/>
      <c r="DK130" s="242"/>
      <c r="DL130" s="242"/>
      <c r="DM130" s="242"/>
      <c r="DN130" s="242"/>
      <c r="DO130" s="242"/>
      <c r="DP130" s="219"/>
      <c r="DQ130" s="219"/>
      <c r="DR130" s="219"/>
      <c r="DS130" s="219"/>
      <c r="DT130" s="219"/>
      <c r="DU130" s="219"/>
      <c r="DV130" s="219"/>
      <c r="DW130" s="219"/>
      <c r="DX130" s="219"/>
      <c r="DY130" s="219"/>
      <c r="DZ130" s="219"/>
    </row>
    <row r="131" spans="1:131" s="216" customFormat="1" ht="26.25" customHeight="1" thickBot="1" x14ac:dyDescent="0.25">
      <c r="A131" s="1090"/>
      <c r="B131" s="1091"/>
      <c r="C131" s="1091"/>
      <c r="D131" s="1091"/>
      <c r="E131" s="1091"/>
      <c r="F131" s="1091"/>
      <c r="G131" s="1091"/>
      <c r="H131" s="1091"/>
      <c r="I131" s="1091"/>
      <c r="J131" s="1091"/>
      <c r="K131" s="1091"/>
      <c r="L131" s="1091"/>
      <c r="M131" s="1091"/>
      <c r="N131" s="1091"/>
      <c r="O131" s="1091"/>
      <c r="P131" s="1091"/>
      <c r="Q131" s="1091"/>
      <c r="R131" s="1091"/>
      <c r="S131" s="1091"/>
      <c r="T131" s="1091"/>
      <c r="U131" s="1091"/>
      <c r="V131" s="1091"/>
      <c r="W131" s="1092" t="s">
        <v>507</v>
      </c>
      <c r="X131" s="1093"/>
      <c r="Y131" s="1093"/>
      <c r="Z131" s="1094"/>
      <c r="AA131" s="989">
        <v>29602673</v>
      </c>
      <c r="AB131" s="971"/>
      <c r="AC131" s="971"/>
      <c r="AD131" s="971"/>
      <c r="AE131" s="972"/>
      <c r="AF131" s="970">
        <v>31101030</v>
      </c>
      <c r="AG131" s="971"/>
      <c r="AH131" s="971"/>
      <c r="AI131" s="971"/>
      <c r="AJ131" s="972"/>
      <c r="AK131" s="970">
        <v>34079818</v>
      </c>
      <c r="AL131" s="971"/>
      <c r="AM131" s="971"/>
      <c r="AN131" s="971"/>
      <c r="AO131" s="972"/>
      <c r="AP131" s="1095"/>
      <c r="AQ131" s="1096"/>
      <c r="AR131" s="1096"/>
      <c r="AS131" s="1096"/>
      <c r="AT131" s="1097"/>
      <c r="AU131" s="219"/>
      <c r="AV131" s="219"/>
      <c r="AW131" s="219"/>
      <c r="AX131" s="1068" t="s">
        <v>508</v>
      </c>
      <c r="AY131" s="711"/>
      <c r="AZ131" s="711"/>
      <c r="BA131" s="711"/>
      <c r="BB131" s="711"/>
      <c r="BC131" s="711"/>
      <c r="BD131" s="711"/>
      <c r="BE131" s="1021"/>
      <c r="BF131" s="1069">
        <v>45.1</v>
      </c>
      <c r="BG131" s="1070"/>
      <c r="BH131" s="1070"/>
      <c r="BI131" s="1070"/>
      <c r="BJ131" s="1070"/>
      <c r="BK131" s="1070"/>
      <c r="BL131" s="1071"/>
      <c r="BM131" s="1069">
        <v>350</v>
      </c>
      <c r="BN131" s="1070"/>
      <c r="BO131" s="1070"/>
      <c r="BP131" s="1070"/>
      <c r="BQ131" s="1070"/>
      <c r="BR131" s="1070"/>
      <c r="BS131" s="1071"/>
      <c r="BT131" s="1072"/>
      <c r="BU131" s="1073"/>
      <c r="BV131" s="1073"/>
      <c r="BW131" s="1073"/>
      <c r="BX131" s="1073"/>
      <c r="BY131" s="1073"/>
      <c r="BZ131" s="1074"/>
      <c r="CA131" s="242"/>
      <c r="CB131" s="242"/>
      <c r="CC131" s="242"/>
      <c r="CD131" s="242"/>
      <c r="CE131" s="242"/>
      <c r="CF131" s="242"/>
      <c r="CG131" s="242"/>
      <c r="CH131" s="242"/>
      <c r="CI131" s="242"/>
      <c r="CJ131" s="242"/>
      <c r="CK131" s="242"/>
      <c r="CL131" s="242"/>
      <c r="CM131" s="242"/>
      <c r="CN131" s="242"/>
      <c r="CO131" s="242"/>
      <c r="CP131" s="242"/>
      <c r="CQ131" s="242"/>
      <c r="CR131" s="242"/>
      <c r="CS131" s="242"/>
      <c r="CT131" s="242"/>
      <c r="CU131" s="242"/>
      <c r="CV131" s="242"/>
      <c r="CW131" s="242"/>
      <c r="CX131" s="242"/>
      <c r="CY131" s="242"/>
      <c r="CZ131" s="242"/>
      <c r="DA131" s="242"/>
      <c r="DB131" s="242"/>
      <c r="DC131" s="242"/>
      <c r="DD131" s="242"/>
      <c r="DE131" s="242"/>
      <c r="DF131" s="242"/>
      <c r="DG131" s="242"/>
      <c r="DH131" s="242"/>
      <c r="DI131" s="242"/>
      <c r="DJ131" s="242"/>
      <c r="DK131" s="242"/>
      <c r="DL131" s="242"/>
      <c r="DM131" s="242"/>
      <c r="DN131" s="242"/>
      <c r="DO131" s="242"/>
      <c r="DP131" s="219"/>
      <c r="DQ131" s="219"/>
      <c r="DR131" s="219"/>
      <c r="DS131" s="219"/>
      <c r="DT131" s="219"/>
      <c r="DU131" s="219"/>
      <c r="DV131" s="219"/>
      <c r="DW131" s="219"/>
      <c r="DX131" s="219"/>
      <c r="DY131" s="219"/>
      <c r="DZ131" s="219"/>
    </row>
    <row r="132" spans="1:131" s="216" customFormat="1" ht="26.25" customHeight="1" x14ac:dyDescent="0.2">
      <c r="A132" s="1075" t="s">
        <v>509</v>
      </c>
      <c r="B132" s="1076"/>
      <c r="C132" s="1076"/>
      <c r="D132" s="1076"/>
      <c r="E132" s="1076"/>
      <c r="F132" s="1076"/>
      <c r="G132" s="1076"/>
      <c r="H132" s="1076"/>
      <c r="I132" s="1076"/>
      <c r="J132" s="1076"/>
      <c r="K132" s="1076"/>
      <c r="L132" s="1076"/>
      <c r="M132" s="1076"/>
      <c r="N132" s="1076"/>
      <c r="O132" s="1076"/>
      <c r="P132" s="1076"/>
      <c r="Q132" s="1076"/>
      <c r="R132" s="1076"/>
      <c r="S132" s="1076"/>
      <c r="T132" s="1076"/>
      <c r="U132" s="1076"/>
      <c r="V132" s="1079" t="s">
        <v>510</v>
      </c>
      <c r="W132" s="1079"/>
      <c r="X132" s="1079"/>
      <c r="Y132" s="1079"/>
      <c r="Z132" s="1080"/>
      <c r="AA132" s="1081">
        <v>0.975942274</v>
      </c>
      <c r="AB132" s="1082"/>
      <c r="AC132" s="1082"/>
      <c r="AD132" s="1082"/>
      <c r="AE132" s="1083"/>
      <c r="AF132" s="1084">
        <v>0.85913553300000001</v>
      </c>
      <c r="AG132" s="1082"/>
      <c r="AH132" s="1082"/>
      <c r="AI132" s="1082"/>
      <c r="AJ132" s="1083"/>
      <c r="AK132" s="1084">
        <v>1.467956783</v>
      </c>
      <c r="AL132" s="1082"/>
      <c r="AM132" s="1082"/>
      <c r="AN132" s="1082"/>
      <c r="AO132" s="1083"/>
      <c r="AP132" s="986"/>
      <c r="AQ132" s="987"/>
      <c r="AR132" s="987"/>
      <c r="AS132" s="987"/>
      <c r="AT132" s="1085"/>
      <c r="AU132" s="243"/>
      <c r="AV132" s="219"/>
      <c r="AW132" s="219"/>
      <c r="AX132" s="219"/>
      <c r="AY132" s="219"/>
      <c r="AZ132" s="219"/>
      <c r="BA132" s="219"/>
      <c r="BB132" s="219"/>
      <c r="BC132" s="219"/>
      <c r="BD132" s="219"/>
      <c r="BE132" s="219"/>
      <c r="BF132" s="219"/>
      <c r="BG132" s="219"/>
      <c r="BH132" s="219"/>
      <c r="BI132" s="219"/>
      <c r="BJ132" s="219"/>
      <c r="BK132" s="219"/>
      <c r="BL132" s="219"/>
      <c r="BM132" s="219"/>
      <c r="BN132" s="219"/>
      <c r="BO132" s="219"/>
      <c r="BP132" s="219"/>
      <c r="BQ132" s="219"/>
      <c r="BR132" s="219"/>
      <c r="BS132" s="220"/>
      <c r="BT132" s="219"/>
      <c r="BU132" s="219"/>
      <c r="BV132" s="219"/>
      <c r="BW132" s="219"/>
      <c r="BX132" s="219"/>
      <c r="BY132" s="219"/>
      <c r="BZ132" s="219"/>
      <c r="CA132" s="242"/>
      <c r="CB132" s="242"/>
      <c r="CC132" s="242"/>
      <c r="CD132" s="242"/>
      <c r="CE132" s="242"/>
      <c r="CF132" s="242"/>
      <c r="CG132" s="242"/>
      <c r="CH132" s="242"/>
      <c r="CI132" s="242"/>
      <c r="CJ132" s="242"/>
      <c r="CK132" s="242"/>
      <c r="CL132" s="242"/>
      <c r="CM132" s="242"/>
      <c r="CN132" s="242"/>
      <c r="CO132" s="242"/>
      <c r="CP132" s="242"/>
      <c r="CQ132" s="242"/>
      <c r="CR132" s="242"/>
      <c r="CS132" s="242"/>
      <c r="CT132" s="242"/>
      <c r="CU132" s="242"/>
      <c r="CV132" s="242"/>
      <c r="CW132" s="242"/>
      <c r="CX132" s="242"/>
      <c r="CY132" s="242"/>
      <c r="CZ132" s="242"/>
      <c r="DA132" s="242"/>
      <c r="DB132" s="242"/>
      <c r="DC132" s="242"/>
      <c r="DD132" s="242"/>
      <c r="DE132" s="242"/>
      <c r="DF132" s="242"/>
      <c r="DG132" s="242"/>
      <c r="DH132" s="242"/>
      <c r="DI132" s="242"/>
      <c r="DJ132" s="242"/>
      <c r="DK132" s="242"/>
      <c r="DL132" s="242"/>
      <c r="DM132" s="242"/>
      <c r="DN132" s="242"/>
      <c r="DO132" s="242"/>
      <c r="DP132" s="219"/>
      <c r="DQ132" s="219"/>
      <c r="DR132" s="219"/>
      <c r="DS132" s="219"/>
      <c r="DT132" s="219"/>
      <c r="DU132" s="219"/>
      <c r="DV132" s="219"/>
      <c r="DW132" s="219"/>
      <c r="DX132" s="219"/>
      <c r="DY132" s="219"/>
      <c r="DZ132" s="219"/>
    </row>
    <row r="133" spans="1:131" s="216" customFormat="1" ht="26.25" customHeight="1" thickBot="1" x14ac:dyDescent="0.25">
      <c r="A133" s="1077"/>
      <c r="B133" s="1078"/>
      <c r="C133" s="1078"/>
      <c r="D133" s="1078"/>
      <c r="E133" s="1078"/>
      <c r="F133" s="1078"/>
      <c r="G133" s="1078"/>
      <c r="H133" s="1078"/>
      <c r="I133" s="1078"/>
      <c r="J133" s="1078"/>
      <c r="K133" s="1078"/>
      <c r="L133" s="1078"/>
      <c r="M133" s="1078"/>
      <c r="N133" s="1078"/>
      <c r="O133" s="1078"/>
      <c r="P133" s="1078"/>
      <c r="Q133" s="1078"/>
      <c r="R133" s="1078"/>
      <c r="S133" s="1078"/>
      <c r="T133" s="1078"/>
      <c r="U133" s="1078"/>
      <c r="V133" s="1062" t="s">
        <v>511</v>
      </c>
      <c r="W133" s="1062"/>
      <c r="X133" s="1062"/>
      <c r="Y133" s="1062"/>
      <c r="Z133" s="1063"/>
      <c r="AA133" s="1064">
        <v>1.7</v>
      </c>
      <c r="AB133" s="1065"/>
      <c r="AC133" s="1065"/>
      <c r="AD133" s="1065"/>
      <c r="AE133" s="1066"/>
      <c r="AF133" s="1064">
        <v>1</v>
      </c>
      <c r="AG133" s="1065"/>
      <c r="AH133" s="1065"/>
      <c r="AI133" s="1065"/>
      <c r="AJ133" s="1066"/>
      <c r="AK133" s="1064">
        <v>1.1000000000000001</v>
      </c>
      <c r="AL133" s="1065"/>
      <c r="AM133" s="1065"/>
      <c r="AN133" s="1065"/>
      <c r="AO133" s="1066"/>
      <c r="AP133" s="1013"/>
      <c r="AQ133" s="1014"/>
      <c r="AR133" s="1014"/>
      <c r="AS133" s="1014"/>
      <c r="AT133" s="1067"/>
      <c r="AU133" s="219"/>
      <c r="AV133" s="219"/>
      <c r="AW133" s="219"/>
      <c r="AX133" s="219"/>
      <c r="AY133" s="219"/>
      <c r="AZ133" s="219"/>
      <c r="BA133" s="219"/>
      <c r="BB133" s="219"/>
      <c r="BC133" s="219"/>
      <c r="BD133" s="219"/>
      <c r="BE133" s="219"/>
      <c r="BF133" s="219"/>
      <c r="BG133" s="219"/>
      <c r="BH133" s="219"/>
      <c r="BI133" s="219"/>
      <c r="BJ133" s="219"/>
      <c r="BK133" s="219"/>
      <c r="BL133" s="219"/>
      <c r="BM133" s="219"/>
      <c r="BN133" s="242"/>
      <c r="BO133" s="242"/>
      <c r="BP133" s="242"/>
      <c r="BQ133" s="242"/>
      <c r="BR133" s="242"/>
      <c r="BS133" s="242"/>
      <c r="BT133" s="242"/>
      <c r="BU133" s="242"/>
      <c r="BV133" s="242"/>
      <c r="BW133" s="242"/>
      <c r="BX133" s="242"/>
      <c r="BY133" s="242"/>
      <c r="BZ133" s="242"/>
      <c r="CA133" s="242"/>
      <c r="CB133" s="242"/>
      <c r="CC133" s="242"/>
      <c r="CD133" s="242"/>
      <c r="CE133" s="242"/>
      <c r="CF133" s="242"/>
      <c r="CG133" s="242"/>
      <c r="CH133" s="242"/>
      <c r="CI133" s="242"/>
      <c r="CJ133" s="242"/>
      <c r="CK133" s="242"/>
      <c r="CL133" s="242"/>
      <c r="CM133" s="242"/>
      <c r="CN133" s="242"/>
      <c r="CO133" s="242"/>
      <c r="CP133" s="242"/>
      <c r="CQ133" s="242"/>
      <c r="CR133" s="242"/>
      <c r="CS133" s="242"/>
      <c r="CT133" s="242"/>
      <c r="CU133" s="242"/>
      <c r="CV133" s="242"/>
      <c r="CW133" s="242"/>
      <c r="CX133" s="242"/>
      <c r="CY133" s="242"/>
      <c r="CZ133" s="242"/>
      <c r="DA133" s="242"/>
      <c r="DB133" s="242"/>
      <c r="DC133" s="242"/>
      <c r="DD133" s="242"/>
      <c r="DE133" s="242"/>
      <c r="DF133" s="242"/>
      <c r="DG133" s="242"/>
      <c r="DH133" s="242"/>
      <c r="DI133" s="242"/>
      <c r="DJ133" s="242"/>
      <c r="DK133" s="242"/>
      <c r="DL133" s="242"/>
      <c r="DM133" s="242"/>
      <c r="DN133" s="242"/>
      <c r="DO133" s="242"/>
      <c r="DP133" s="219"/>
      <c r="DQ133" s="219"/>
      <c r="DR133" s="219"/>
      <c r="DS133" s="219"/>
      <c r="DT133" s="219"/>
      <c r="DU133" s="219"/>
      <c r="DV133" s="219"/>
      <c r="DW133" s="219"/>
      <c r="DX133" s="219"/>
      <c r="DY133" s="219"/>
      <c r="DZ133" s="219"/>
    </row>
    <row r="134" spans="1:131" ht="11.25" customHeight="1" x14ac:dyDescent="0.2">
      <c r="A134" s="244"/>
      <c r="B134" s="244"/>
      <c r="C134" s="244"/>
      <c r="D134" s="244"/>
      <c r="E134" s="244"/>
      <c r="F134" s="244"/>
      <c r="G134" s="244"/>
      <c r="H134" s="244"/>
      <c r="I134" s="244"/>
      <c r="J134" s="244"/>
      <c r="K134" s="244"/>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4"/>
      <c r="AP134" s="244"/>
      <c r="AQ134" s="244"/>
      <c r="AR134" s="244"/>
      <c r="AS134" s="244"/>
      <c r="AT134" s="244"/>
      <c r="AU134" s="219"/>
      <c r="AV134" s="219"/>
      <c r="AW134" s="219"/>
      <c r="AX134" s="219"/>
      <c r="AY134" s="219"/>
      <c r="AZ134" s="219"/>
      <c r="BA134" s="219"/>
      <c r="BB134" s="219"/>
      <c r="BC134" s="219"/>
      <c r="BD134" s="219"/>
      <c r="BE134" s="219"/>
      <c r="BF134" s="219"/>
      <c r="BG134" s="219"/>
      <c r="BH134" s="219"/>
      <c r="BI134" s="219"/>
      <c r="BJ134" s="219"/>
      <c r="BK134" s="219"/>
      <c r="BL134" s="219"/>
      <c r="BM134" s="219"/>
      <c r="BN134" s="242"/>
      <c r="BO134" s="242"/>
      <c r="BP134" s="242"/>
      <c r="BQ134" s="242"/>
      <c r="BR134" s="242"/>
      <c r="BS134" s="242"/>
      <c r="BT134" s="242"/>
      <c r="BU134" s="242"/>
      <c r="BV134" s="242"/>
      <c r="BW134" s="242"/>
      <c r="BX134" s="242"/>
      <c r="BY134" s="242"/>
      <c r="BZ134" s="242"/>
      <c r="CA134" s="242"/>
      <c r="CB134" s="242"/>
      <c r="CC134" s="242"/>
      <c r="CD134" s="242"/>
      <c r="CE134" s="242"/>
      <c r="CF134" s="242"/>
      <c r="CG134" s="242"/>
      <c r="CH134" s="242"/>
      <c r="CI134" s="242"/>
      <c r="CJ134" s="242"/>
      <c r="CK134" s="242"/>
      <c r="CL134" s="242"/>
      <c r="CM134" s="242"/>
      <c r="CN134" s="242"/>
      <c r="CO134" s="242"/>
      <c r="CP134" s="242"/>
      <c r="CQ134" s="242"/>
      <c r="CR134" s="242"/>
      <c r="CS134" s="242"/>
      <c r="CT134" s="242"/>
      <c r="CU134" s="242"/>
      <c r="CV134" s="242"/>
      <c r="CW134" s="242"/>
      <c r="CX134" s="242"/>
      <c r="CY134" s="242"/>
      <c r="CZ134" s="242"/>
      <c r="DA134" s="242"/>
      <c r="DB134" s="242"/>
      <c r="DC134" s="242"/>
      <c r="DD134" s="242"/>
      <c r="DE134" s="242"/>
      <c r="DF134" s="242"/>
      <c r="DG134" s="242"/>
      <c r="DH134" s="242"/>
      <c r="DI134" s="242"/>
      <c r="DJ134" s="242"/>
      <c r="DK134" s="242"/>
      <c r="DL134" s="242"/>
      <c r="DM134" s="242"/>
      <c r="DN134" s="242"/>
      <c r="DO134" s="242"/>
      <c r="DP134" s="219"/>
      <c r="DQ134" s="219"/>
      <c r="DR134" s="219"/>
      <c r="DS134" s="219"/>
      <c r="DT134" s="219"/>
      <c r="DU134" s="219"/>
      <c r="DV134" s="219"/>
      <c r="DW134" s="219"/>
      <c r="DX134" s="219"/>
      <c r="DY134" s="219"/>
      <c r="DZ134" s="219"/>
      <c r="EA134" s="216"/>
    </row>
    <row r="135" spans="1:131" ht="14.4" hidden="1" x14ac:dyDescent="0.2">
      <c r="AU135" s="244"/>
      <c r="AV135" s="244"/>
      <c r="AW135" s="244"/>
      <c r="AX135" s="244"/>
      <c r="AY135" s="244"/>
      <c r="AZ135" s="244"/>
      <c r="BA135" s="244"/>
      <c r="BB135" s="244"/>
      <c r="BC135" s="244"/>
      <c r="BD135" s="244"/>
      <c r="BE135" s="244"/>
      <c r="BF135" s="244"/>
      <c r="BG135" s="244"/>
      <c r="BH135" s="244"/>
      <c r="BI135" s="244"/>
      <c r="BJ135" s="244"/>
      <c r="BK135" s="244"/>
      <c r="BL135" s="244"/>
      <c r="BM135" s="244"/>
      <c r="BN135" s="244"/>
      <c r="BO135" s="244"/>
      <c r="BP135" s="244"/>
      <c r="BQ135" s="244"/>
      <c r="BR135" s="244"/>
      <c r="BS135" s="244"/>
      <c r="BT135" s="244"/>
      <c r="BU135" s="244"/>
      <c r="BV135" s="244"/>
      <c r="BW135" s="244"/>
      <c r="BX135" s="244"/>
      <c r="BY135" s="244"/>
      <c r="BZ135" s="244"/>
      <c r="CA135" s="244"/>
      <c r="CB135" s="244"/>
      <c r="CC135" s="244"/>
      <c r="CD135" s="244"/>
      <c r="CE135" s="244"/>
      <c r="CF135" s="244"/>
      <c r="CG135" s="244"/>
      <c r="CH135" s="244"/>
      <c r="CI135" s="244"/>
      <c r="CJ135" s="244"/>
      <c r="CK135" s="244"/>
      <c r="CL135" s="244"/>
      <c r="CM135" s="244"/>
      <c r="CN135" s="244"/>
      <c r="CO135" s="244"/>
      <c r="CP135" s="244"/>
      <c r="CQ135" s="244"/>
      <c r="CR135" s="244"/>
      <c r="CS135" s="244"/>
      <c r="CT135" s="244"/>
      <c r="CU135" s="244"/>
      <c r="CV135" s="244"/>
      <c r="CW135" s="244"/>
      <c r="CX135" s="244"/>
      <c r="CY135" s="244"/>
      <c r="CZ135" s="244"/>
      <c r="DA135" s="244"/>
      <c r="DB135" s="244"/>
      <c r="DC135" s="244"/>
      <c r="DD135" s="244"/>
      <c r="DE135" s="244"/>
      <c r="DF135" s="244"/>
      <c r="DG135" s="244"/>
      <c r="DH135" s="244"/>
      <c r="DI135" s="244"/>
      <c r="DJ135" s="244"/>
      <c r="DK135" s="244"/>
      <c r="DL135" s="244"/>
      <c r="DM135" s="244"/>
      <c r="DN135" s="244"/>
      <c r="DO135" s="244"/>
      <c r="DP135" s="244"/>
      <c r="DQ135" s="244"/>
      <c r="DR135" s="244"/>
      <c r="DS135" s="244"/>
      <c r="DT135" s="244"/>
      <c r="DU135" s="244"/>
      <c r="DV135" s="244"/>
      <c r="DW135" s="244"/>
      <c r="DX135" s="244"/>
      <c r="DY135" s="244"/>
      <c r="DZ135" s="244"/>
    </row>
  </sheetData>
  <sheetProtection algorithmName="SHA-512" hashValue="njSA0KKsCJz8gm1z1NCNAJOfKakxXOqq1TUDFihEW04WPC1sULgSha2eNuHrRoByFShkth/QvdjfplUQ54KKww==" saltValue="GQQJ5BSsvK5JhDKtPFwh/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46" customWidth="1"/>
    <col min="121" max="121" width="0" style="245" hidden="1" customWidth="1"/>
    <col min="122" max="16384" width="9" style="245" hidden="1"/>
  </cols>
  <sheetData>
    <row r="1" spans="1:120" ht="13.2" x14ac:dyDescent="0.2">
      <c r="A1" s="24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45"/>
    </row>
    <row r="17" spans="119:120" ht="13.2" x14ac:dyDescent="0.2">
      <c r="DP17" s="245"/>
    </row>
    <row r="18" spans="119:120" ht="13.2" x14ac:dyDescent="0.2"/>
    <row r="19" spans="119:120" ht="13.2" x14ac:dyDescent="0.2"/>
    <row r="20" spans="119:120" ht="13.2" x14ac:dyDescent="0.2">
      <c r="DO20" s="245"/>
      <c r="DP20" s="245"/>
    </row>
    <row r="21" spans="119:120" ht="13.2" x14ac:dyDescent="0.2">
      <c r="DP21" s="245"/>
    </row>
    <row r="22" spans="119:120" ht="13.2" x14ac:dyDescent="0.2"/>
    <row r="23" spans="119:120" ht="13.2" x14ac:dyDescent="0.2">
      <c r="DO23" s="245"/>
      <c r="DP23" s="245"/>
    </row>
    <row r="24" spans="119:120" ht="13.2" x14ac:dyDescent="0.2">
      <c r="DP24" s="245"/>
    </row>
    <row r="25" spans="119:120" ht="13.2" x14ac:dyDescent="0.2">
      <c r="DP25" s="245"/>
    </row>
    <row r="26" spans="119:120" ht="13.2" x14ac:dyDescent="0.2">
      <c r="DO26" s="245"/>
      <c r="DP26" s="245"/>
    </row>
    <row r="27" spans="119:120" ht="13.2" x14ac:dyDescent="0.2"/>
    <row r="28" spans="119:120" ht="13.2" x14ac:dyDescent="0.2">
      <c r="DO28" s="245"/>
      <c r="DP28" s="245"/>
    </row>
    <row r="29" spans="119:120" ht="13.2" x14ac:dyDescent="0.2">
      <c r="DP29" s="245"/>
    </row>
    <row r="30" spans="119:120" ht="13.2" x14ac:dyDescent="0.2"/>
    <row r="31" spans="119:120" ht="13.2" x14ac:dyDescent="0.2">
      <c r="DO31" s="245"/>
      <c r="DP31" s="245"/>
    </row>
    <row r="32" spans="119:120" ht="13.2" x14ac:dyDescent="0.2"/>
    <row r="33" spans="98:120" ht="13.2" x14ac:dyDescent="0.2">
      <c r="DO33" s="245"/>
      <c r="DP33" s="245"/>
    </row>
    <row r="34" spans="98:120" ht="13.2" x14ac:dyDescent="0.2">
      <c r="DM34" s="245"/>
    </row>
    <row r="35" spans="98:120" ht="13.2" x14ac:dyDescent="0.2">
      <c r="CT35" s="245"/>
      <c r="CU35" s="245"/>
      <c r="CV35" s="245"/>
      <c r="CY35" s="245"/>
      <c r="CZ35" s="245"/>
      <c r="DA35" s="245"/>
      <c r="DD35" s="245"/>
      <c r="DE35" s="245"/>
      <c r="DF35" s="245"/>
      <c r="DI35" s="245"/>
      <c r="DJ35" s="245"/>
      <c r="DK35" s="245"/>
      <c r="DM35" s="245"/>
      <c r="DN35" s="245"/>
      <c r="DO35" s="245"/>
      <c r="DP35" s="245"/>
    </row>
    <row r="36" spans="98:120" ht="13.2" x14ac:dyDescent="0.2"/>
    <row r="37" spans="98:120" ht="13.2" x14ac:dyDescent="0.2">
      <c r="CW37" s="245"/>
      <c r="DB37" s="245"/>
      <c r="DG37" s="245"/>
      <c r="DL37" s="245"/>
      <c r="DP37" s="245"/>
    </row>
    <row r="38" spans="98:120" ht="13.2" x14ac:dyDescent="0.2">
      <c r="CT38" s="245"/>
      <c r="CU38" s="245"/>
      <c r="CV38" s="245"/>
      <c r="CW38" s="245"/>
      <c r="CY38" s="245"/>
      <c r="CZ38" s="245"/>
      <c r="DA38" s="245"/>
      <c r="DB38" s="245"/>
      <c r="DD38" s="245"/>
      <c r="DE38" s="245"/>
      <c r="DF38" s="245"/>
      <c r="DG38" s="245"/>
      <c r="DI38" s="245"/>
      <c r="DJ38" s="245"/>
      <c r="DK38" s="245"/>
      <c r="DL38" s="245"/>
      <c r="DN38" s="245"/>
      <c r="DO38" s="245"/>
      <c r="DP38" s="245"/>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45"/>
      <c r="DO49" s="245"/>
      <c r="DP49" s="245"/>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45"/>
      <c r="CS63" s="245"/>
      <c r="CX63" s="245"/>
      <c r="DC63" s="245"/>
      <c r="DH63" s="245"/>
    </row>
    <row r="64" spans="22:120" ht="13.2" x14ac:dyDescent="0.2">
      <c r="V64" s="245"/>
    </row>
    <row r="65" spans="15:120" ht="13.2" x14ac:dyDescent="0.2">
      <c r="X65" s="245"/>
      <c r="Z65" s="245"/>
      <c r="AA65" s="245"/>
      <c r="AB65" s="245"/>
      <c r="AC65" s="245"/>
      <c r="AD65" s="245"/>
      <c r="AE65" s="245"/>
      <c r="AF65" s="245"/>
      <c r="AG65" s="245"/>
      <c r="AH65" s="245"/>
      <c r="AI65" s="245"/>
      <c r="AJ65" s="245"/>
      <c r="AK65" s="245"/>
      <c r="AL65" s="245"/>
      <c r="AM65" s="245"/>
      <c r="AN65" s="245"/>
      <c r="AO65" s="245"/>
      <c r="AP65" s="245"/>
      <c r="AQ65" s="245"/>
      <c r="AR65" s="245"/>
      <c r="AS65" s="245"/>
      <c r="AT65" s="245"/>
      <c r="AU65" s="245"/>
      <c r="AV65" s="245"/>
      <c r="AW65" s="245"/>
      <c r="AX65" s="245"/>
      <c r="AY65" s="245"/>
      <c r="AZ65" s="245"/>
      <c r="BA65" s="245"/>
      <c r="BB65" s="245"/>
      <c r="BC65" s="245"/>
      <c r="BD65" s="245"/>
      <c r="BE65" s="245"/>
      <c r="BF65" s="245"/>
      <c r="BG65" s="245"/>
      <c r="BH65" s="245"/>
      <c r="BI65" s="245"/>
      <c r="BJ65" s="245"/>
      <c r="BK65" s="245"/>
      <c r="BL65" s="245"/>
      <c r="BM65" s="245"/>
      <c r="BN65" s="245"/>
      <c r="BO65" s="245"/>
      <c r="BP65" s="245"/>
      <c r="BQ65" s="245"/>
      <c r="BR65" s="245"/>
      <c r="BS65" s="245"/>
      <c r="BT65" s="245"/>
      <c r="BU65" s="245"/>
      <c r="BV65" s="245"/>
      <c r="BW65" s="245"/>
      <c r="BX65" s="245"/>
      <c r="BY65" s="245"/>
      <c r="BZ65" s="245"/>
      <c r="CA65" s="245"/>
      <c r="CB65" s="245"/>
      <c r="CC65" s="245"/>
      <c r="CD65" s="245"/>
      <c r="CE65" s="245"/>
      <c r="CF65" s="245"/>
      <c r="CG65" s="245"/>
      <c r="CH65" s="245"/>
      <c r="CI65" s="245"/>
      <c r="CJ65" s="245"/>
      <c r="CK65" s="245"/>
      <c r="CL65" s="245"/>
      <c r="CM65" s="245"/>
      <c r="CN65" s="245"/>
      <c r="CO65" s="245"/>
      <c r="CP65" s="245"/>
      <c r="CQ65" s="245"/>
      <c r="CR65" s="245"/>
      <c r="CU65" s="245"/>
      <c r="CZ65" s="245"/>
      <c r="DE65" s="245"/>
      <c r="DJ65" s="245"/>
    </row>
    <row r="66" spans="15:120" ht="13.2" x14ac:dyDescent="0.2">
      <c r="Q66" s="245"/>
      <c r="S66" s="245"/>
      <c r="U66" s="245"/>
      <c r="DM66" s="245"/>
    </row>
    <row r="67" spans="15:120" ht="13.2" x14ac:dyDescent="0.2">
      <c r="O67" s="245"/>
      <c r="P67" s="245"/>
      <c r="R67" s="245"/>
      <c r="T67" s="245"/>
      <c r="Y67" s="245"/>
      <c r="CT67" s="245"/>
      <c r="CV67" s="245"/>
      <c r="CW67" s="245"/>
      <c r="CY67" s="245"/>
      <c r="DA67" s="245"/>
      <c r="DB67" s="245"/>
      <c r="DD67" s="245"/>
      <c r="DF67" s="245"/>
      <c r="DG67" s="245"/>
      <c r="DI67" s="245"/>
      <c r="DK67" s="245"/>
      <c r="DL67" s="245"/>
      <c r="DN67" s="245"/>
      <c r="DO67" s="245"/>
      <c r="DP67" s="245"/>
    </row>
    <row r="68" spans="15:120" ht="13.2" x14ac:dyDescent="0.2"/>
    <row r="69" spans="15:120" ht="13.2" x14ac:dyDescent="0.2"/>
    <row r="70" spans="15:120" ht="13.2" x14ac:dyDescent="0.2"/>
    <row r="71" spans="15:120" ht="13.2" x14ac:dyDescent="0.2"/>
    <row r="72" spans="15:120" ht="13.2" x14ac:dyDescent="0.2">
      <c r="DP72" s="245"/>
    </row>
    <row r="73" spans="15:120" ht="13.2" x14ac:dyDescent="0.2">
      <c r="DP73" s="245"/>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45"/>
      <c r="CX96" s="245"/>
      <c r="DC96" s="245"/>
      <c r="DH96" s="245"/>
    </row>
    <row r="97" spans="24:120" ht="13.2" x14ac:dyDescent="0.2">
      <c r="CS97" s="245"/>
      <c r="CX97" s="245"/>
      <c r="DC97" s="245"/>
      <c r="DH97" s="245"/>
      <c r="DP97" s="246" t="s">
        <v>512</v>
      </c>
    </row>
    <row r="98" spans="24:120" ht="13.2" hidden="1" x14ac:dyDescent="0.2">
      <c r="CS98" s="245"/>
      <c r="CX98" s="245"/>
      <c r="DC98" s="245"/>
      <c r="DH98" s="245"/>
    </row>
    <row r="99" spans="24:120" ht="13.2" hidden="1" x14ac:dyDescent="0.2">
      <c r="CS99" s="245"/>
      <c r="CX99" s="245"/>
      <c r="DC99" s="245"/>
      <c r="DH99" s="245"/>
    </row>
    <row r="101" spans="24:120" ht="12" hidden="1" customHeight="1" x14ac:dyDescent="0.2">
      <c r="X101" s="245"/>
      <c r="Y101" s="245"/>
      <c r="Z101" s="245"/>
      <c r="AA101" s="245"/>
      <c r="AB101" s="245"/>
      <c r="AC101" s="245"/>
      <c r="AD101" s="245"/>
      <c r="AE101" s="245"/>
      <c r="AF101" s="245"/>
      <c r="AG101" s="245"/>
      <c r="AH101" s="245"/>
      <c r="AI101" s="245"/>
      <c r="AJ101" s="245"/>
      <c r="AK101" s="245"/>
      <c r="AL101" s="245"/>
      <c r="AM101" s="245"/>
      <c r="AN101" s="245"/>
      <c r="AO101" s="245"/>
      <c r="AP101" s="245"/>
      <c r="AQ101" s="245"/>
      <c r="AR101" s="245"/>
      <c r="AS101" s="245"/>
      <c r="AT101" s="245"/>
      <c r="AU101" s="245"/>
      <c r="AV101" s="245"/>
      <c r="AW101" s="245"/>
      <c r="AX101" s="245"/>
      <c r="AY101" s="245"/>
      <c r="AZ101" s="245"/>
      <c r="BA101" s="245"/>
      <c r="BB101" s="245"/>
      <c r="BC101" s="245"/>
      <c r="BD101" s="245"/>
      <c r="BE101" s="245"/>
      <c r="BF101" s="245"/>
      <c r="BG101" s="245"/>
      <c r="BH101" s="245"/>
      <c r="BI101" s="245"/>
      <c r="BJ101" s="245"/>
      <c r="BK101" s="245"/>
      <c r="BL101" s="245"/>
      <c r="BM101" s="245"/>
      <c r="BN101" s="245"/>
      <c r="BO101" s="245"/>
      <c r="BP101" s="245"/>
      <c r="BQ101" s="245"/>
      <c r="BR101" s="245"/>
      <c r="BS101" s="245"/>
      <c r="BT101" s="245"/>
      <c r="BU101" s="245"/>
      <c r="BV101" s="245"/>
      <c r="BW101" s="245"/>
      <c r="BX101" s="245"/>
      <c r="BY101" s="245"/>
      <c r="BZ101" s="245"/>
      <c r="CA101" s="245"/>
      <c r="CB101" s="245"/>
      <c r="CC101" s="245"/>
      <c r="CD101" s="245"/>
      <c r="CE101" s="245"/>
      <c r="CF101" s="245"/>
      <c r="CG101" s="245"/>
      <c r="CH101" s="245"/>
      <c r="CI101" s="245"/>
      <c r="CJ101" s="245"/>
      <c r="CK101" s="245"/>
      <c r="CL101" s="245"/>
      <c r="CM101" s="245"/>
      <c r="CN101" s="245"/>
      <c r="CO101" s="245"/>
      <c r="CP101" s="245"/>
      <c r="CQ101" s="245"/>
      <c r="CR101" s="245"/>
      <c r="CU101" s="245"/>
      <c r="CZ101" s="245"/>
      <c r="DE101" s="245"/>
      <c r="DJ101" s="245"/>
    </row>
    <row r="102" spans="24:120" ht="1.5" hidden="1" customHeight="1" x14ac:dyDescent="0.2">
      <c r="CU102" s="245"/>
      <c r="CZ102" s="245"/>
      <c r="DE102" s="245"/>
      <c r="DJ102" s="245"/>
      <c r="DM102" s="245"/>
    </row>
    <row r="103" spans="24:120" ht="13.2" hidden="1" x14ac:dyDescent="0.2">
      <c r="CT103" s="245"/>
      <c r="CV103" s="245"/>
      <c r="CW103" s="245"/>
      <c r="CY103" s="245"/>
      <c r="DA103" s="245"/>
      <c r="DB103" s="245"/>
      <c r="DD103" s="245"/>
      <c r="DF103" s="245"/>
      <c r="DG103" s="245"/>
      <c r="DI103" s="245"/>
      <c r="DK103" s="245"/>
      <c r="DL103" s="245"/>
      <c r="DM103" s="245"/>
      <c r="DN103" s="245"/>
      <c r="DO103" s="245"/>
      <c r="DP103" s="245"/>
    </row>
    <row r="104" spans="24:120" ht="13.2" hidden="1" x14ac:dyDescent="0.2">
      <c r="CV104" s="245"/>
      <c r="CW104" s="245"/>
      <c r="DA104" s="245"/>
      <c r="DB104" s="245"/>
      <c r="DF104" s="245"/>
      <c r="DG104" s="245"/>
      <c r="DK104" s="245"/>
      <c r="DL104" s="245"/>
      <c r="DN104" s="245"/>
      <c r="DO104" s="245"/>
      <c r="DP104" s="245"/>
    </row>
    <row r="105" spans="24:120" ht="12.75" hidden="1" customHeight="1" x14ac:dyDescent="0.2"/>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46" customWidth="1"/>
    <col min="117" max="16384" width="9" style="245" hidden="1"/>
  </cols>
  <sheetData>
    <row r="1" spans="2:116" ht="13.2" x14ac:dyDescent="0.2">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row>
    <row r="2" spans="2:116" ht="13.2" x14ac:dyDescent="0.2"/>
    <row r="3" spans="2:116" ht="13.2" x14ac:dyDescent="0.2"/>
    <row r="4" spans="2:116" ht="13.2" x14ac:dyDescent="0.2">
      <c r="R4" s="245"/>
      <c r="S4" s="245"/>
      <c r="T4" s="245"/>
      <c r="U4" s="245"/>
      <c r="V4" s="245"/>
      <c r="W4" s="245"/>
      <c r="X4" s="245"/>
      <c r="Y4" s="245"/>
      <c r="Z4" s="245"/>
      <c r="AA4" s="245"/>
      <c r="AB4" s="245"/>
      <c r="AC4" s="245"/>
      <c r="AD4" s="245"/>
      <c r="AE4" s="245"/>
      <c r="AF4" s="245"/>
      <c r="AG4" s="245"/>
      <c r="AH4" s="245"/>
      <c r="AI4" s="245"/>
      <c r="AJ4" s="245"/>
      <c r="AK4" s="245"/>
      <c r="AL4" s="245"/>
      <c r="AM4" s="245"/>
      <c r="AN4" s="245"/>
      <c r="AO4" s="245"/>
      <c r="AP4" s="245"/>
      <c r="AQ4" s="245"/>
      <c r="AR4" s="245"/>
      <c r="AS4" s="245"/>
      <c r="AT4" s="245"/>
      <c r="AU4" s="245"/>
      <c r="AV4" s="245"/>
      <c r="AW4" s="245"/>
      <c r="AX4" s="245"/>
      <c r="AY4" s="245"/>
      <c r="AZ4" s="245"/>
      <c r="BA4" s="245"/>
      <c r="BB4" s="245"/>
      <c r="BC4" s="245"/>
      <c r="BD4" s="245"/>
      <c r="BE4" s="245"/>
      <c r="BF4" s="245"/>
      <c r="BG4" s="245"/>
      <c r="BH4" s="245"/>
      <c r="BI4" s="245"/>
      <c r="BJ4" s="245"/>
      <c r="BK4" s="245"/>
      <c r="BL4" s="245"/>
      <c r="BM4" s="245"/>
      <c r="BN4" s="245"/>
      <c r="BO4" s="245"/>
      <c r="BP4" s="245"/>
      <c r="BQ4" s="245"/>
      <c r="BR4" s="245"/>
      <c r="BS4" s="245"/>
      <c r="BT4" s="245"/>
      <c r="BU4" s="245"/>
      <c r="BV4" s="245"/>
      <c r="BW4" s="245"/>
      <c r="BX4" s="245"/>
      <c r="BY4" s="245"/>
      <c r="BZ4" s="245"/>
      <c r="CA4" s="245"/>
      <c r="CB4" s="245"/>
      <c r="CC4" s="245"/>
      <c r="CD4" s="245"/>
      <c r="CE4" s="245"/>
      <c r="CF4" s="245"/>
      <c r="CG4" s="245"/>
      <c r="CH4" s="245"/>
      <c r="CI4" s="245"/>
      <c r="CJ4" s="245"/>
      <c r="CK4" s="245"/>
      <c r="CL4" s="245"/>
      <c r="CM4" s="245"/>
      <c r="CN4" s="245"/>
      <c r="CO4" s="245"/>
      <c r="CP4" s="245"/>
      <c r="CQ4" s="245"/>
      <c r="CR4" s="245"/>
      <c r="CS4" s="245"/>
      <c r="CT4" s="245"/>
      <c r="CU4" s="245"/>
      <c r="CV4" s="245"/>
      <c r="CW4" s="245"/>
      <c r="CX4" s="245"/>
      <c r="CY4" s="245"/>
      <c r="CZ4" s="245"/>
      <c r="DA4" s="245"/>
      <c r="DB4" s="245"/>
      <c r="DC4" s="245"/>
      <c r="DD4" s="245"/>
      <c r="DE4" s="245"/>
      <c r="DF4" s="245"/>
      <c r="DG4" s="245"/>
      <c r="DH4" s="245"/>
      <c r="DI4" s="245"/>
      <c r="DJ4" s="245"/>
      <c r="DK4" s="245"/>
      <c r="DL4" s="245"/>
    </row>
    <row r="5" spans="2:116" ht="13.2" x14ac:dyDescent="0.2">
      <c r="R5" s="245"/>
      <c r="S5" s="245"/>
      <c r="T5" s="245"/>
      <c r="U5" s="245"/>
      <c r="V5" s="245"/>
      <c r="W5" s="245"/>
      <c r="X5" s="245"/>
      <c r="Y5" s="245"/>
      <c r="Z5" s="245"/>
      <c r="AA5" s="245"/>
      <c r="AB5" s="245"/>
      <c r="AC5" s="245"/>
      <c r="AD5" s="245"/>
      <c r="AE5" s="245"/>
      <c r="AF5" s="245"/>
      <c r="AG5" s="245"/>
      <c r="AH5" s="245"/>
      <c r="AI5" s="245"/>
      <c r="AJ5" s="245"/>
      <c r="AK5" s="245"/>
      <c r="AL5" s="245"/>
      <c r="AM5" s="245"/>
      <c r="AN5" s="245"/>
      <c r="AO5" s="245"/>
      <c r="AP5" s="245"/>
      <c r="AQ5" s="245"/>
      <c r="AR5" s="245"/>
      <c r="AS5" s="245"/>
      <c r="AT5" s="245"/>
      <c r="AU5" s="245"/>
      <c r="AV5" s="245"/>
      <c r="AW5" s="245"/>
      <c r="AX5" s="245"/>
      <c r="AY5" s="245"/>
      <c r="AZ5" s="245"/>
      <c r="BA5" s="245"/>
      <c r="BB5" s="245"/>
      <c r="BC5" s="245"/>
      <c r="BD5" s="245"/>
      <c r="BE5" s="245"/>
      <c r="BF5" s="245"/>
      <c r="BG5" s="245"/>
      <c r="BH5" s="245"/>
      <c r="BI5" s="245"/>
      <c r="BJ5" s="245"/>
      <c r="BK5" s="245"/>
      <c r="BL5" s="245"/>
      <c r="BM5" s="245"/>
      <c r="BN5" s="245"/>
      <c r="BO5" s="245"/>
      <c r="BP5" s="245"/>
      <c r="BQ5" s="245"/>
      <c r="BR5" s="245"/>
      <c r="BS5" s="245"/>
      <c r="BT5" s="245"/>
      <c r="BU5" s="245"/>
      <c r="BV5" s="245"/>
      <c r="BW5" s="245"/>
      <c r="BX5" s="245"/>
      <c r="BY5" s="245"/>
      <c r="BZ5" s="245"/>
      <c r="CA5" s="245"/>
      <c r="CB5" s="245"/>
      <c r="CC5" s="245"/>
      <c r="CD5" s="245"/>
      <c r="CE5" s="245"/>
      <c r="CF5" s="245"/>
      <c r="CG5" s="245"/>
      <c r="CH5" s="245"/>
      <c r="CI5" s="245"/>
      <c r="CJ5" s="245"/>
      <c r="CK5" s="245"/>
      <c r="CL5" s="245"/>
      <c r="CM5" s="245"/>
      <c r="CN5" s="245"/>
      <c r="CO5" s="245"/>
      <c r="CP5" s="245"/>
      <c r="CQ5" s="245"/>
      <c r="CR5" s="245"/>
      <c r="CS5" s="245"/>
      <c r="CT5" s="245"/>
      <c r="CU5" s="245"/>
      <c r="CV5" s="245"/>
      <c r="CW5" s="245"/>
      <c r="CX5" s="245"/>
      <c r="CY5" s="245"/>
      <c r="CZ5" s="245"/>
      <c r="DA5" s="245"/>
      <c r="DB5" s="245"/>
      <c r="DC5" s="245"/>
      <c r="DD5" s="245"/>
      <c r="DE5" s="245"/>
      <c r="DF5" s="245"/>
      <c r="DG5" s="245"/>
      <c r="DH5" s="245"/>
      <c r="DI5" s="245"/>
      <c r="DJ5" s="245"/>
      <c r="DK5" s="245"/>
      <c r="DL5" s="245"/>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45"/>
      <c r="J18" s="245"/>
      <c r="K18" s="245"/>
      <c r="L18" s="245"/>
      <c r="M18" s="245"/>
      <c r="N18" s="245"/>
      <c r="O18" s="245"/>
      <c r="P18" s="245"/>
      <c r="Q18" s="245"/>
      <c r="R18" s="245"/>
      <c r="S18" s="245"/>
      <c r="T18" s="245"/>
      <c r="U18" s="245"/>
      <c r="V18" s="245"/>
      <c r="W18" s="245"/>
      <c r="X18" s="245"/>
      <c r="Y18" s="245"/>
      <c r="Z18" s="245"/>
      <c r="AA18" s="245"/>
      <c r="AB18" s="245"/>
      <c r="AC18" s="245"/>
      <c r="AD18" s="245"/>
      <c r="AE18" s="245"/>
      <c r="AF18" s="245"/>
      <c r="AG18" s="245"/>
      <c r="AH18" s="245"/>
      <c r="AI18" s="245"/>
      <c r="AJ18" s="245"/>
      <c r="AK18" s="245"/>
      <c r="AL18" s="245"/>
      <c r="AM18" s="245"/>
      <c r="AN18" s="245"/>
      <c r="AO18" s="245"/>
      <c r="AP18" s="245"/>
      <c r="AQ18" s="245"/>
      <c r="AR18" s="245"/>
      <c r="AS18" s="245"/>
      <c r="AT18" s="245"/>
      <c r="AU18" s="245"/>
      <c r="AV18" s="245"/>
      <c r="AW18" s="245"/>
      <c r="AX18" s="245"/>
      <c r="AY18" s="245"/>
      <c r="AZ18" s="245"/>
      <c r="BA18" s="245"/>
      <c r="BB18" s="245"/>
      <c r="BC18" s="245"/>
      <c r="BD18" s="245"/>
      <c r="BE18" s="245"/>
      <c r="BF18" s="245"/>
      <c r="BG18" s="245"/>
      <c r="BH18" s="245"/>
      <c r="BI18" s="245"/>
      <c r="BJ18" s="245"/>
      <c r="BK18" s="245"/>
      <c r="BL18" s="245"/>
      <c r="BM18" s="245"/>
      <c r="BN18" s="245"/>
      <c r="BO18" s="245"/>
      <c r="BP18" s="245"/>
      <c r="BQ18" s="245"/>
      <c r="BR18" s="245"/>
      <c r="BS18" s="245"/>
      <c r="BT18" s="245"/>
      <c r="BU18" s="245"/>
      <c r="BV18" s="245"/>
      <c r="BW18" s="245"/>
      <c r="BX18" s="245"/>
      <c r="BY18" s="245"/>
      <c r="BZ18" s="245"/>
      <c r="CA18" s="245"/>
      <c r="CB18" s="245"/>
      <c r="CC18" s="245"/>
      <c r="CD18" s="245"/>
      <c r="CE18" s="245"/>
      <c r="CF18" s="245"/>
      <c r="CG18" s="245"/>
      <c r="CH18" s="245"/>
      <c r="CI18" s="245"/>
      <c r="CJ18" s="245"/>
      <c r="CK18" s="245"/>
      <c r="CL18" s="245"/>
      <c r="CM18" s="245"/>
      <c r="CN18" s="245"/>
      <c r="CO18" s="245"/>
      <c r="CP18" s="245"/>
      <c r="CQ18" s="245"/>
      <c r="CR18" s="245"/>
      <c r="CS18" s="245"/>
      <c r="CT18" s="245"/>
      <c r="CU18" s="245"/>
      <c r="CV18" s="245"/>
      <c r="CW18" s="245"/>
      <c r="CX18" s="245"/>
      <c r="CY18" s="245"/>
      <c r="CZ18" s="245"/>
      <c r="DA18" s="245"/>
      <c r="DB18" s="245"/>
      <c r="DC18" s="245"/>
      <c r="DD18" s="245"/>
      <c r="DE18" s="245"/>
      <c r="DF18" s="245"/>
      <c r="DG18" s="245"/>
      <c r="DH18" s="245"/>
      <c r="DI18" s="245"/>
      <c r="DJ18" s="245"/>
      <c r="DK18" s="245"/>
      <c r="DL18" s="245"/>
    </row>
    <row r="19" spans="9:116" ht="13.2" x14ac:dyDescent="0.2"/>
    <row r="20" spans="9:116" ht="13.2" x14ac:dyDescent="0.2"/>
    <row r="21" spans="9:116" ht="13.2" x14ac:dyDescent="0.2">
      <c r="DL21" s="245"/>
    </row>
    <row r="22" spans="9:116" ht="13.2" x14ac:dyDescent="0.2">
      <c r="DI22" s="245"/>
      <c r="DJ22" s="245"/>
      <c r="DK22" s="245"/>
      <c r="DL22" s="245"/>
    </row>
    <row r="23" spans="9:116" ht="13.2" x14ac:dyDescent="0.2">
      <c r="CY23" s="245"/>
      <c r="CZ23" s="245"/>
      <c r="DA23" s="245"/>
      <c r="DB23" s="245"/>
      <c r="DC23" s="245"/>
      <c r="DD23" s="245"/>
      <c r="DE23" s="245"/>
      <c r="DF23" s="245"/>
      <c r="DG23" s="245"/>
      <c r="DH23" s="245"/>
      <c r="DI23" s="245"/>
      <c r="DJ23" s="245"/>
      <c r="DK23" s="245"/>
      <c r="DL23" s="245"/>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45"/>
      <c r="DA35" s="245"/>
      <c r="DB35" s="245"/>
      <c r="DC35" s="245"/>
      <c r="DD35" s="245"/>
      <c r="DE35" s="245"/>
      <c r="DF35" s="245"/>
      <c r="DG35" s="245"/>
      <c r="DH35" s="245"/>
      <c r="DI35" s="245"/>
      <c r="DJ35" s="245"/>
      <c r="DK35" s="245"/>
      <c r="DL35" s="245"/>
    </row>
    <row r="36" spans="15:116" ht="13.2" x14ac:dyDescent="0.2"/>
    <row r="37" spans="15:116" ht="13.2" x14ac:dyDescent="0.2">
      <c r="DL37" s="245"/>
    </row>
    <row r="38" spans="15:116" ht="13.2" x14ac:dyDescent="0.2">
      <c r="DI38" s="245"/>
      <c r="DJ38" s="245"/>
      <c r="DK38" s="245"/>
      <c r="DL38" s="245"/>
    </row>
    <row r="39" spans="15:116" ht="13.2" x14ac:dyDescent="0.2"/>
    <row r="40" spans="15:116" ht="13.2" x14ac:dyDescent="0.2"/>
    <row r="41" spans="15:116" ht="13.2" x14ac:dyDescent="0.2"/>
    <row r="42" spans="15:116" ht="13.2" x14ac:dyDescent="0.2"/>
    <row r="43" spans="15:116" ht="13.2" x14ac:dyDescent="0.2">
      <c r="O43" s="245"/>
      <c r="P43" s="245"/>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5"/>
      <c r="AY43" s="245"/>
      <c r="AZ43" s="245"/>
      <c r="BA43" s="245"/>
      <c r="BB43" s="245"/>
      <c r="BC43" s="245"/>
      <c r="BD43" s="245"/>
      <c r="BE43" s="245"/>
      <c r="BF43" s="245"/>
      <c r="BG43" s="245"/>
      <c r="BH43" s="245"/>
      <c r="BI43" s="245"/>
      <c r="BJ43" s="245"/>
      <c r="BK43" s="245"/>
      <c r="BL43" s="245"/>
      <c r="BM43" s="245"/>
      <c r="BN43" s="245"/>
      <c r="BO43" s="245"/>
      <c r="BP43" s="245"/>
      <c r="BQ43" s="245"/>
      <c r="BR43" s="245"/>
      <c r="BS43" s="245"/>
      <c r="BT43" s="245"/>
      <c r="BU43" s="245"/>
      <c r="BV43" s="245"/>
      <c r="BW43" s="245"/>
      <c r="BX43" s="245"/>
      <c r="BY43" s="245"/>
      <c r="BZ43" s="245"/>
      <c r="CA43" s="245"/>
      <c r="CB43" s="245"/>
      <c r="CC43" s="245"/>
      <c r="CD43" s="245"/>
      <c r="CE43" s="245"/>
      <c r="CF43" s="245"/>
      <c r="CG43" s="245"/>
      <c r="CH43" s="245"/>
      <c r="CI43" s="245"/>
      <c r="CJ43" s="245"/>
      <c r="CK43" s="245"/>
      <c r="CL43" s="245"/>
      <c r="CM43" s="245"/>
      <c r="CN43" s="245"/>
      <c r="CO43" s="245"/>
      <c r="CP43" s="245"/>
      <c r="CQ43" s="245"/>
      <c r="CR43" s="245"/>
      <c r="CS43" s="245"/>
      <c r="CT43" s="245"/>
      <c r="CU43" s="245"/>
      <c r="CV43" s="245"/>
      <c r="CW43" s="245"/>
      <c r="CX43" s="245"/>
      <c r="CY43" s="245"/>
      <c r="CZ43" s="245"/>
      <c r="DA43" s="245"/>
      <c r="DB43" s="245"/>
      <c r="DC43" s="245"/>
      <c r="DD43" s="245"/>
      <c r="DE43" s="245"/>
      <c r="DF43" s="245"/>
      <c r="DG43" s="245"/>
      <c r="DH43" s="245"/>
      <c r="DI43" s="245"/>
      <c r="DJ43" s="245"/>
      <c r="DK43" s="245"/>
      <c r="DL43" s="245"/>
    </row>
    <row r="44" spans="15:116" ht="13.2" x14ac:dyDescent="0.2">
      <c r="DL44" s="245"/>
    </row>
    <row r="45" spans="15:116" ht="13.2" x14ac:dyDescent="0.2"/>
    <row r="46" spans="15:116" ht="13.2" x14ac:dyDescent="0.2">
      <c r="DA46" s="245"/>
      <c r="DB46" s="245"/>
      <c r="DC46" s="245"/>
      <c r="DD46" s="245"/>
      <c r="DE46" s="245"/>
      <c r="DF46" s="245"/>
      <c r="DG46" s="245"/>
      <c r="DH46" s="245"/>
      <c r="DI46" s="245"/>
      <c r="DJ46" s="245"/>
      <c r="DK46" s="245"/>
      <c r="DL46" s="245"/>
    </row>
    <row r="47" spans="15:116" ht="13.2" x14ac:dyDescent="0.2"/>
    <row r="48" spans="15:116" ht="13.2" x14ac:dyDescent="0.2"/>
    <row r="49" spans="104:116" ht="13.2" x14ac:dyDescent="0.2"/>
    <row r="50" spans="104:116" ht="13.2" x14ac:dyDescent="0.2">
      <c r="CZ50" s="245"/>
      <c r="DA50" s="245"/>
      <c r="DB50" s="245"/>
      <c r="DC50" s="245"/>
      <c r="DD50" s="245"/>
      <c r="DE50" s="245"/>
      <c r="DF50" s="245"/>
      <c r="DG50" s="245"/>
      <c r="DH50" s="245"/>
      <c r="DI50" s="245"/>
      <c r="DJ50" s="245"/>
      <c r="DK50" s="245"/>
      <c r="DL50" s="245"/>
    </row>
    <row r="51" spans="104:116" ht="13.2" x14ac:dyDescent="0.2"/>
    <row r="52" spans="104:116" ht="13.2" x14ac:dyDescent="0.2"/>
    <row r="53" spans="104:116" ht="13.2" x14ac:dyDescent="0.2">
      <c r="DL53" s="245"/>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45"/>
      <c r="DD67" s="245"/>
      <c r="DE67" s="245"/>
      <c r="DF67" s="245"/>
      <c r="DG67" s="245"/>
      <c r="DH67" s="245"/>
      <c r="DI67" s="245"/>
      <c r="DJ67" s="245"/>
      <c r="DK67" s="245"/>
      <c r="DL67" s="245"/>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qw+FYxC6z3dbsu4e6GikhiYZxAHZr/C/1E/I04owbbwD1RIJ/JMWzD2VeD1dXSh/YxRMyH7ZZzcwNOqNv1/8Cw==" saltValue="iXe7c7MBWB2VCkMR4G0FlQ==" spinCount="100000" sheet="1" objects="1" scenarios="1"/>
  <dataConsolidate/>
  <phoneticPr fontId="2"/>
  <printOptions horizontalCentered="1" verticalCentered="1"/>
  <pageMargins left="0" right="0" top="0" bottom="0" header="0" footer="0"/>
  <pageSetup paperSize="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247" customWidth="1"/>
    <col min="37" max="44" width="17" style="247" customWidth="1"/>
    <col min="45" max="45" width="6.109375" style="253" customWidth="1"/>
    <col min="46" max="46" width="3" style="251" customWidth="1"/>
    <col min="47" max="47" width="19.109375" style="247" hidden="1" customWidth="1"/>
    <col min="48" max="52" width="12.6640625" style="247" hidden="1" customWidth="1"/>
    <col min="53" max="16384" width="8.6640625" style="247" hidden="1"/>
  </cols>
  <sheetData>
    <row r="1" spans="1:46" ht="13.2" x14ac:dyDescent="0.2">
      <c r="AS1" s="247"/>
      <c r="AT1" s="247"/>
    </row>
    <row r="2" spans="1:46" ht="13.2" x14ac:dyDescent="0.2">
      <c r="AS2" s="247"/>
      <c r="AT2" s="247"/>
    </row>
    <row r="3" spans="1:46" ht="13.2" x14ac:dyDescent="0.2">
      <c r="AS3" s="247"/>
      <c r="AT3" s="247"/>
    </row>
    <row r="4" spans="1:46" ht="13.2" x14ac:dyDescent="0.2">
      <c r="AS4" s="247"/>
      <c r="AT4" s="247"/>
    </row>
    <row r="5" spans="1:46" ht="16.2" x14ac:dyDescent="0.2">
      <c r="A5" s="248" t="s">
        <v>513</v>
      </c>
      <c r="B5" s="249"/>
      <c r="C5" s="249"/>
      <c r="D5" s="249"/>
      <c r="E5" s="249"/>
      <c r="F5" s="249"/>
      <c r="G5" s="249"/>
      <c r="H5" s="249"/>
      <c r="I5" s="249"/>
      <c r="J5" s="249"/>
      <c r="K5" s="249"/>
      <c r="L5" s="249"/>
      <c r="M5" s="249"/>
      <c r="N5" s="249"/>
      <c r="O5" s="249"/>
      <c r="P5" s="249"/>
      <c r="Q5" s="249"/>
      <c r="R5" s="249"/>
      <c r="S5" s="249"/>
      <c r="T5" s="249"/>
      <c r="U5" s="249"/>
      <c r="V5" s="249"/>
      <c r="W5" s="249"/>
      <c r="X5" s="249"/>
      <c r="Y5" s="249"/>
      <c r="Z5" s="249"/>
      <c r="AA5" s="249"/>
      <c r="AB5" s="249"/>
      <c r="AC5" s="249"/>
      <c r="AD5" s="249"/>
      <c r="AE5" s="249"/>
      <c r="AF5" s="249"/>
      <c r="AG5" s="249"/>
      <c r="AH5" s="249"/>
      <c r="AI5" s="249"/>
      <c r="AJ5" s="249"/>
      <c r="AK5" s="249"/>
      <c r="AL5" s="249"/>
      <c r="AM5" s="249"/>
      <c r="AN5" s="249"/>
      <c r="AO5" s="249"/>
      <c r="AP5" s="249"/>
      <c r="AQ5" s="249"/>
      <c r="AR5" s="249"/>
      <c r="AS5" s="250"/>
    </row>
    <row r="6" spans="1:46" ht="13.2" x14ac:dyDescent="0.2">
      <c r="A6" s="251"/>
      <c r="AK6" s="252" t="s">
        <v>514</v>
      </c>
      <c r="AL6" s="252"/>
      <c r="AM6" s="252"/>
      <c r="AN6" s="252"/>
    </row>
    <row r="7" spans="1:46" ht="13.5" customHeight="1" x14ac:dyDescent="0.2">
      <c r="A7" s="251"/>
      <c r="AK7" s="254"/>
      <c r="AL7" s="255"/>
      <c r="AM7" s="255"/>
      <c r="AN7" s="256"/>
      <c r="AO7" s="1099" t="s">
        <v>515</v>
      </c>
      <c r="AP7" s="257"/>
      <c r="AQ7" s="258" t="s">
        <v>516</v>
      </c>
      <c r="AR7" s="259"/>
    </row>
    <row r="8" spans="1:46" ht="13.2" x14ac:dyDescent="0.2">
      <c r="A8" s="251"/>
      <c r="AK8" s="260"/>
      <c r="AL8" s="261"/>
      <c r="AM8" s="261"/>
      <c r="AN8" s="262"/>
      <c r="AO8" s="1100"/>
      <c r="AP8" s="263" t="s">
        <v>517</v>
      </c>
      <c r="AQ8" s="264" t="s">
        <v>518</v>
      </c>
      <c r="AR8" s="265" t="s">
        <v>519</v>
      </c>
    </row>
    <row r="9" spans="1:46" ht="13.2" x14ac:dyDescent="0.2">
      <c r="A9" s="251"/>
      <c r="AK9" s="1101" t="s">
        <v>520</v>
      </c>
      <c r="AL9" s="1102"/>
      <c r="AM9" s="1102"/>
      <c r="AN9" s="1103"/>
      <c r="AO9" s="266">
        <v>10057907</v>
      </c>
      <c r="AP9" s="266">
        <v>49180</v>
      </c>
      <c r="AQ9" s="267">
        <v>61144</v>
      </c>
      <c r="AR9" s="268">
        <v>-19.600000000000001</v>
      </c>
    </row>
    <row r="10" spans="1:46" ht="13.5" customHeight="1" x14ac:dyDescent="0.2">
      <c r="A10" s="251"/>
      <c r="AK10" s="1101" t="s">
        <v>521</v>
      </c>
      <c r="AL10" s="1102"/>
      <c r="AM10" s="1102"/>
      <c r="AN10" s="1103"/>
      <c r="AO10" s="269">
        <v>25573</v>
      </c>
      <c r="AP10" s="269">
        <v>125</v>
      </c>
      <c r="AQ10" s="270">
        <v>1318</v>
      </c>
      <c r="AR10" s="271">
        <v>-90.5</v>
      </c>
    </row>
    <row r="11" spans="1:46" ht="13.5" customHeight="1" x14ac:dyDescent="0.2">
      <c r="A11" s="251"/>
      <c r="AK11" s="1101" t="s">
        <v>522</v>
      </c>
      <c r="AL11" s="1102"/>
      <c r="AM11" s="1102"/>
      <c r="AN11" s="1103"/>
      <c r="AO11" s="269">
        <v>29689</v>
      </c>
      <c r="AP11" s="269">
        <v>145</v>
      </c>
      <c r="AQ11" s="270">
        <v>986</v>
      </c>
      <c r="AR11" s="271">
        <v>-85.3</v>
      </c>
    </row>
    <row r="12" spans="1:46" ht="13.5" customHeight="1" x14ac:dyDescent="0.2">
      <c r="A12" s="251"/>
      <c r="AK12" s="1101" t="s">
        <v>523</v>
      </c>
      <c r="AL12" s="1102"/>
      <c r="AM12" s="1102"/>
      <c r="AN12" s="1103"/>
      <c r="AO12" s="269" t="s">
        <v>524</v>
      </c>
      <c r="AP12" s="269" t="s">
        <v>524</v>
      </c>
      <c r="AQ12" s="270">
        <v>36</v>
      </c>
      <c r="AR12" s="271" t="s">
        <v>524</v>
      </c>
    </row>
    <row r="13" spans="1:46" ht="13.5" customHeight="1" x14ac:dyDescent="0.2">
      <c r="A13" s="251"/>
      <c r="AK13" s="1101" t="s">
        <v>525</v>
      </c>
      <c r="AL13" s="1102"/>
      <c r="AM13" s="1102"/>
      <c r="AN13" s="1103"/>
      <c r="AO13" s="269">
        <v>477072</v>
      </c>
      <c r="AP13" s="269">
        <v>2333</v>
      </c>
      <c r="AQ13" s="270">
        <v>2152</v>
      </c>
      <c r="AR13" s="271">
        <v>8.4</v>
      </c>
    </row>
    <row r="14" spans="1:46" ht="13.5" customHeight="1" x14ac:dyDescent="0.2">
      <c r="A14" s="251"/>
      <c r="AK14" s="1101" t="s">
        <v>526</v>
      </c>
      <c r="AL14" s="1102"/>
      <c r="AM14" s="1102"/>
      <c r="AN14" s="1103"/>
      <c r="AO14" s="269">
        <v>247953</v>
      </c>
      <c r="AP14" s="269">
        <v>1212</v>
      </c>
      <c r="AQ14" s="270">
        <v>1296</v>
      </c>
      <c r="AR14" s="271">
        <v>-6.5</v>
      </c>
    </row>
    <row r="15" spans="1:46" ht="13.5" customHeight="1" x14ac:dyDescent="0.2">
      <c r="A15" s="251"/>
      <c r="AK15" s="1104" t="s">
        <v>527</v>
      </c>
      <c r="AL15" s="1105"/>
      <c r="AM15" s="1105"/>
      <c r="AN15" s="1106"/>
      <c r="AO15" s="269">
        <v>-430212</v>
      </c>
      <c r="AP15" s="269">
        <v>-2104</v>
      </c>
      <c r="AQ15" s="270">
        <v>-3683</v>
      </c>
      <c r="AR15" s="271">
        <v>-42.9</v>
      </c>
    </row>
    <row r="16" spans="1:46" ht="13.2" x14ac:dyDescent="0.2">
      <c r="A16" s="251"/>
      <c r="AK16" s="1104" t="s">
        <v>185</v>
      </c>
      <c r="AL16" s="1105"/>
      <c r="AM16" s="1105"/>
      <c r="AN16" s="1106"/>
      <c r="AO16" s="269">
        <v>10407982</v>
      </c>
      <c r="AP16" s="269">
        <v>50892</v>
      </c>
      <c r="AQ16" s="270">
        <v>63248</v>
      </c>
      <c r="AR16" s="271">
        <v>-19.5</v>
      </c>
    </row>
    <row r="17" spans="1:46" ht="13.2" x14ac:dyDescent="0.2">
      <c r="A17" s="251"/>
    </row>
    <row r="18" spans="1:46" ht="13.2" x14ac:dyDescent="0.2">
      <c r="A18" s="251"/>
      <c r="AQ18" s="272"/>
      <c r="AR18" s="272"/>
    </row>
    <row r="19" spans="1:46" ht="13.2" x14ac:dyDescent="0.2">
      <c r="A19" s="251"/>
      <c r="AK19" s="247" t="s">
        <v>528</v>
      </c>
    </row>
    <row r="20" spans="1:46" ht="13.2" x14ac:dyDescent="0.2">
      <c r="A20" s="251"/>
      <c r="AK20" s="273"/>
      <c r="AL20" s="274"/>
      <c r="AM20" s="274"/>
      <c r="AN20" s="275"/>
      <c r="AO20" s="276" t="s">
        <v>529</v>
      </c>
      <c r="AP20" s="277" t="s">
        <v>530</v>
      </c>
      <c r="AQ20" s="278" t="s">
        <v>531</v>
      </c>
      <c r="AR20" s="279"/>
    </row>
    <row r="21" spans="1:46" s="252" customFormat="1" ht="13.2" x14ac:dyDescent="0.2">
      <c r="A21" s="280"/>
      <c r="AK21" s="1107" t="s">
        <v>532</v>
      </c>
      <c r="AL21" s="1108"/>
      <c r="AM21" s="1108"/>
      <c r="AN21" s="1109"/>
      <c r="AO21" s="281">
        <v>5.03</v>
      </c>
      <c r="AP21" s="282">
        <v>6.03</v>
      </c>
      <c r="AQ21" s="283">
        <v>-1</v>
      </c>
      <c r="AS21" s="284"/>
      <c r="AT21" s="280"/>
    </row>
    <row r="22" spans="1:46" s="252" customFormat="1" ht="13.2" x14ac:dyDescent="0.2">
      <c r="A22" s="280"/>
      <c r="AK22" s="1107" t="s">
        <v>533</v>
      </c>
      <c r="AL22" s="1108"/>
      <c r="AM22" s="1108"/>
      <c r="AN22" s="1109"/>
      <c r="AO22" s="285">
        <v>103</v>
      </c>
      <c r="AP22" s="286">
        <v>99.9</v>
      </c>
      <c r="AQ22" s="287">
        <v>3.1</v>
      </c>
      <c r="AR22" s="272"/>
      <c r="AS22" s="284"/>
      <c r="AT22" s="280"/>
    </row>
    <row r="23" spans="1:46" s="252" customFormat="1" ht="13.2" x14ac:dyDescent="0.2">
      <c r="A23" s="280"/>
      <c r="AP23" s="272"/>
      <c r="AQ23" s="272"/>
      <c r="AR23" s="272"/>
      <c r="AS23" s="284"/>
      <c r="AT23" s="280"/>
    </row>
    <row r="24" spans="1:46" s="252" customFormat="1" ht="13.2" x14ac:dyDescent="0.2">
      <c r="A24" s="280"/>
      <c r="AP24" s="272"/>
      <c r="AQ24" s="272"/>
      <c r="AR24" s="272"/>
      <c r="AS24" s="284"/>
      <c r="AT24" s="280"/>
    </row>
    <row r="25" spans="1:46" s="252" customFormat="1" ht="13.2" x14ac:dyDescent="0.2">
      <c r="A25" s="288"/>
      <c r="B25" s="289"/>
      <c r="C25" s="289"/>
      <c r="D25" s="289"/>
      <c r="E25" s="289"/>
      <c r="F25" s="289"/>
      <c r="G25" s="289"/>
      <c r="H25" s="289"/>
      <c r="I25" s="289"/>
      <c r="J25" s="289"/>
      <c r="K25" s="289"/>
      <c r="L25" s="289"/>
      <c r="M25" s="289"/>
      <c r="N25" s="289"/>
      <c r="O25" s="289"/>
      <c r="P25" s="289"/>
      <c r="Q25" s="289"/>
      <c r="R25" s="289"/>
      <c r="S25" s="289"/>
      <c r="T25" s="289"/>
      <c r="U25" s="289"/>
      <c r="V25" s="289"/>
      <c r="W25" s="289"/>
      <c r="X25" s="289"/>
      <c r="Y25" s="289"/>
      <c r="Z25" s="289"/>
      <c r="AA25" s="289"/>
      <c r="AB25" s="289"/>
      <c r="AC25" s="289"/>
      <c r="AD25" s="289"/>
      <c r="AE25" s="289"/>
      <c r="AF25" s="289"/>
      <c r="AG25" s="289"/>
      <c r="AH25" s="289"/>
      <c r="AI25" s="289"/>
      <c r="AJ25" s="289"/>
      <c r="AK25" s="289"/>
      <c r="AL25" s="289"/>
      <c r="AM25" s="289"/>
      <c r="AN25" s="289"/>
      <c r="AO25" s="289"/>
      <c r="AP25" s="290"/>
      <c r="AQ25" s="290"/>
      <c r="AR25" s="290"/>
      <c r="AS25" s="291"/>
      <c r="AT25" s="280"/>
    </row>
    <row r="26" spans="1:46" s="252" customFormat="1" ht="13.2" x14ac:dyDescent="0.2">
      <c r="A26" s="1098" t="s">
        <v>534</v>
      </c>
      <c r="B26" s="1098"/>
      <c r="C26" s="1098"/>
      <c r="D26" s="1098"/>
      <c r="E26" s="1098"/>
      <c r="F26" s="1098"/>
      <c r="G26" s="1098"/>
      <c r="H26" s="1098"/>
      <c r="I26" s="1098"/>
      <c r="J26" s="1098"/>
      <c r="K26" s="1098"/>
      <c r="L26" s="1098"/>
      <c r="M26" s="1098"/>
      <c r="N26" s="1098"/>
      <c r="O26" s="1098"/>
      <c r="P26" s="1098"/>
      <c r="Q26" s="1098"/>
      <c r="R26" s="1098"/>
      <c r="S26" s="1098"/>
      <c r="T26" s="1098"/>
      <c r="U26" s="1098"/>
      <c r="V26" s="1098"/>
      <c r="W26" s="1098"/>
      <c r="X26" s="1098"/>
      <c r="Y26" s="1098"/>
      <c r="Z26" s="1098"/>
      <c r="AA26" s="1098"/>
      <c r="AB26" s="1098"/>
      <c r="AC26" s="1098"/>
      <c r="AD26" s="1098"/>
      <c r="AE26" s="1098"/>
      <c r="AF26" s="1098"/>
      <c r="AG26" s="1098"/>
      <c r="AH26" s="1098"/>
      <c r="AI26" s="1098"/>
      <c r="AJ26" s="1098"/>
      <c r="AK26" s="1098"/>
      <c r="AL26" s="1098"/>
      <c r="AM26" s="1098"/>
      <c r="AN26" s="1098"/>
      <c r="AO26" s="1098"/>
      <c r="AP26" s="1098"/>
      <c r="AQ26" s="1098"/>
      <c r="AR26" s="1098"/>
      <c r="AS26" s="1098"/>
    </row>
    <row r="27" spans="1:46" ht="13.2" x14ac:dyDescent="0.2">
      <c r="A27" s="292"/>
      <c r="AS27" s="247"/>
      <c r="AT27" s="247"/>
    </row>
    <row r="28" spans="1:46" ht="16.2" x14ac:dyDescent="0.2">
      <c r="A28" s="248" t="s">
        <v>535</v>
      </c>
      <c r="B28" s="249"/>
      <c r="C28" s="249"/>
      <c r="D28" s="249"/>
      <c r="E28" s="249"/>
      <c r="F28" s="249"/>
      <c r="G28" s="249"/>
      <c r="H28" s="249"/>
      <c r="I28" s="249"/>
      <c r="J28" s="249"/>
      <c r="K28" s="249"/>
      <c r="L28" s="249"/>
      <c r="M28" s="249"/>
      <c r="N28" s="249"/>
      <c r="O28" s="249"/>
      <c r="P28" s="249"/>
      <c r="Q28" s="249"/>
      <c r="R28" s="249"/>
      <c r="S28" s="249"/>
      <c r="T28" s="249"/>
      <c r="U28" s="249"/>
      <c r="V28" s="249"/>
      <c r="W28" s="249"/>
      <c r="X28" s="249"/>
      <c r="Y28" s="249"/>
      <c r="Z28" s="249"/>
      <c r="AA28" s="249"/>
      <c r="AB28" s="249"/>
      <c r="AC28" s="249"/>
      <c r="AD28" s="249"/>
      <c r="AE28" s="249"/>
      <c r="AF28" s="249"/>
      <c r="AG28" s="249"/>
      <c r="AH28" s="249"/>
      <c r="AI28" s="249"/>
      <c r="AJ28" s="249"/>
      <c r="AK28" s="249"/>
      <c r="AL28" s="249"/>
      <c r="AM28" s="249"/>
      <c r="AN28" s="249"/>
      <c r="AO28" s="249"/>
      <c r="AP28" s="249"/>
      <c r="AQ28" s="249"/>
      <c r="AR28" s="249"/>
      <c r="AS28" s="293"/>
    </row>
    <row r="29" spans="1:46" ht="13.2" x14ac:dyDescent="0.2">
      <c r="A29" s="251"/>
      <c r="AK29" s="252" t="s">
        <v>536</v>
      </c>
      <c r="AL29" s="252"/>
      <c r="AM29" s="252"/>
      <c r="AN29" s="252"/>
      <c r="AS29" s="294"/>
    </row>
    <row r="30" spans="1:46" ht="13.5" customHeight="1" x14ac:dyDescent="0.2">
      <c r="A30" s="251"/>
      <c r="AK30" s="254"/>
      <c r="AL30" s="255"/>
      <c r="AM30" s="255"/>
      <c r="AN30" s="256"/>
      <c r="AO30" s="1099" t="s">
        <v>515</v>
      </c>
      <c r="AP30" s="257"/>
      <c r="AQ30" s="258" t="s">
        <v>516</v>
      </c>
      <c r="AR30" s="259"/>
    </row>
    <row r="31" spans="1:46" ht="13.2" x14ac:dyDescent="0.2">
      <c r="A31" s="251"/>
      <c r="AK31" s="260"/>
      <c r="AL31" s="261"/>
      <c r="AM31" s="261"/>
      <c r="AN31" s="262"/>
      <c r="AO31" s="1100"/>
      <c r="AP31" s="263" t="s">
        <v>517</v>
      </c>
      <c r="AQ31" s="264" t="s">
        <v>518</v>
      </c>
      <c r="AR31" s="265" t="s">
        <v>519</v>
      </c>
    </row>
    <row r="32" spans="1:46" ht="27" customHeight="1" x14ac:dyDescent="0.2">
      <c r="A32" s="251"/>
      <c r="AK32" s="1115" t="s">
        <v>537</v>
      </c>
      <c r="AL32" s="1116"/>
      <c r="AM32" s="1116"/>
      <c r="AN32" s="1117"/>
      <c r="AO32" s="295">
        <v>3917379</v>
      </c>
      <c r="AP32" s="295">
        <v>19155</v>
      </c>
      <c r="AQ32" s="296">
        <v>26067</v>
      </c>
      <c r="AR32" s="297">
        <v>-26.5</v>
      </c>
    </row>
    <row r="33" spans="1:46" ht="13.5" customHeight="1" x14ac:dyDescent="0.2">
      <c r="A33" s="251"/>
      <c r="AK33" s="1115" t="s">
        <v>538</v>
      </c>
      <c r="AL33" s="1116"/>
      <c r="AM33" s="1116"/>
      <c r="AN33" s="1117"/>
      <c r="AO33" s="295" t="s">
        <v>524</v>
      </c>
      <c r="AP33" s="295" t="s">
        <v>524</v>
      </c>
      <c r="AQ33" s="296">
        <v>0</v>
      </c>
      <c r="AR33" s="297" t="s">
        <v>524</v>
      </c>
    </row>
    <row r="34" spans="1:46" ht="27" customHeight="1" x14ac:dyDescent="0.2">
      <c r="A34" s="251"/>
      <c r="AK34" s="1115" t="s">
        <v>539</v>
      </c>
      <c r="AL34" s="1116"/>
      <c r="AM34" s="1116"/>
      <c r="AN34" s="1117"/>
      <c r="AO34" s="295">
        <v>15000</v>
      </c>
      <c r="AP34" s="295">
        <v>73</v>
      </c>
      <c r="AQ34" s="296">
        <v>31</v>
      </c>
      <c r="AR34" s="297">
        <v>135.5</v>
      </c>
    </row>
    <row r="35" spans="1:46" ht="27" customHeight="1" x14ac:dyDescent="0.2">
      <c r="A35" s="251"/>
      <c r="AK35" s="1115" t="s">
        <v>540</v>
      </c>
      <c r="AL35" s="1116"/>
      <c r="AM35" s="1116"/>
      <c r="AN35" s="1117"/>
      <c r="AO35" s="295">
        <v>549506</v>
      </c>
      <c r="AP35" s="295">
        <v>2687</v>
      </c>
      <c r="AQ35" s="296">
        <v>5447</v>
      </c>
      <c r="AR35" s="297">
        <v>-50.7</v>
      </c>
    </row>
    <row r="36" spans="1:46" ht="27" customHeight="1" x14ac:dyDescent="0.2">
      <c r="A36" s="251"/>
      <c r="AK36" s="1115" t="s">
        <v>541</v>
      </c>
      <c r="AL36" s="1116"/>
      <c r="AM36" s="1116"/>
      <c r="AN36" s="1117"/>
      <c r="AO36" s="295">
        <v>19465</v>
      </c>
      <c r="AP36" s="295">
        <v>95</v>
      </c>
      <c r="AQ36" s="296">
        <v>447</v>
      </c>
      <c r="AR36" s="297">
        <v>-78.7</v>
      </c>
    </row>
    <row r="37" spans="1:46" ht="13.5" customHeight="1" x14ac:dyDescent="0.2">
      <c r="A37" s="251"/>
      <c r="AK37" s="1115" t="s">
        <v>542</v>
      </c>
      <c r="AL37" s="1116"/>
      <c r="AM37" s="1116"/>
      <c r="AN37" s="1117"/>
      <c r="AO37" s="295">
        <v>176269</v>
      </c>
      <c r="AP37" s="295">
        <v>862</v>
      </c>
      <c r="AQ37" s="296">
        <v>1408</v>
      </c>
      <c r="AR37" s="297">
        <v>-38.799999999999997</v>
      </c>
    </row>
    <row r="38" spans="1:46" ht="27" customHeight="1" x14ac:dyDescent="0.2">
      <c r="A38" s="251"/>
      <c r="AK38" s="1118" t="s">
        <v>543</v>
      </c>
      <c r="AL38" s="1119"/>
      <c r="AM38" s="1119"/>
      <c r="AN38" s="1120"/>
      <c r="AO38" s="298" t="s">
        <v>524</v>
      </c>
      <c r="AP38" s="298" t="s">
        <v>524</v>
      </c>
      <c r="AQ38" s="299">
        <v>0</v>
      </c>
      <c r="AR38" s="287" t="s">
        <v>524</v>
      </c>
      <c r="AS38" s="294"/>
    </row>
    <row r="39" spans="1:46" ht="13.2" x14ac:dyDescent="0.2">
      <c r="A39" s="251"/>
      <c r="AK39" s="1118" t="s">
        <v>544</v>
      </c>
      <c r="AL39" s="1119"/>
      <c r="AM39" s="1119"/>
      <c r="AN39" s="1120"/>
      <c r="AO39" s="295">
        <v>-1137888</v>
      </c>
      <c r="AP39" s="295">
        <v>-5564</v>
      </c>
      <c r="AQ39" s="296">
        <v>-7310</v>
      </c>
      <c r="AR39" s="297">
        <v>-23.9</v>
      </c>
      <c r="AS39" s="294"/>
    </row>
    <row r="40" spans="1:46" ht="27" customHeight="1" x14ac:dyDescent="0.2">
      <c r="A40" s="251"/>
      <c r="AK40" s="1115" t="s">
        <v>545</v>
      </c>
      <c r="AL40" s="1116"/>
      <c r="AM40" s="1116"/>
      <c r="AN40" s="1117"/>
      <c r="AO40" s="295">
        <v>-3039454</v>
      </c>
      <c r="AP40" s="295">
        <v>-14862</v>
      </c>
      <c r="AQ40" s="296">
        <v>-19218</v>
      </c>
      <c r="AR40" s="297">
        <v>-22.7</v>
      </c>
      <c r="AS40" s="294"/>
    </row>
    <row r="41" spans="1:46" ht="13.2" x14ac:dyDescent="0.2">
      <c r="A41" s="251"/>
      <c r="AK41" s="1121" t="s">
        <v>297</v>
      </c>
      <c r="AL41" s="1122"/>
      <c r="AM41" s="1122"/>
      <c r="AN41" s="1123"/>
      <c r="AO41" s="295">
        <v>500277</v>
      </c>
      <c r="AP41" s="295">
        <v>2446</v>
      </c>
      <c r="AQ41" s="296">
        <v>6873</v>
      </c>
      <c r="AR41" s="297">
        <v>-64.400000000000006</v>
      </c>
      <c r="AS41" s="294"/>
    </row>
    <row r="42" spans="1:46" ht="13.2" x14ac:dyDescent="0.2">
      <c r="A42" s="251"/>
      <c r="AK42" s="300" t="s">
        <v>546</v>
      </c>
      <c r="AQ42" s="272"/>
      <c r="AR42" s="272"/>
      <c r="AS42" s="294"/>
    </row>
    <row r="43" spans="1:46" ht="13.2" x14ac:dyDescent="0.2">
      <c r="A43" s="251"/>
      <c r="AP43" s="301"/>
      <c r="AQ43" s="272"/>
      <c r="AS43" s="294"/>
    </row>
    <row r="44" spans="1:46" ht="13.2" x14ac:dyDescent="0.2">
      <c r="A44" s="251"/>
      <c r="AQ44" s="272"/>
    </row>
    <row r="45" spans="1:46" ht="13.2" x14ac:dyDescent="0.2">
      <c r="A45" s="249"/>
      <c r="B45" s="249"/>
      <c r="C45" s="249"/>
      <c r="D45" s="249"/>
      <c r="E45" s="249"/>
      <c r="F45" s="249"/>
      <c r="G45" s="249"/>
      <c r="H45" s="249"/>
      <c r="I45" s="249"/>
      <c r="J45" s="249"/>
      <c r="K45" s="249"/>
      <c r="L45" s="249"/>
      <c r="M45" s="249"/>
      <c r="N45" s="249"/>
      <c r="O45" s="249"/>
      <c r="P45" s="249"/>
      <c r="Q45" s="249"/>
      <c r="R45" s="249"/>
      <c r="S45" s="249"/>
      <c r="T45" s="249"/>
      <c r="U45" s="249"/>
      <c r="V45" s="249"/>
      <c r="W45" s="249"/>
      <c r="X45" s="249"/>
      <c r="Y45" s="249"/>
      <c r="Z45" s="249"/>
      <c r="AA45" s="249"/>
      <c r="AB45" s="249"/>
      <c r="AC45" s="249"/>
      <c r="AD45" s="249"/>
      <c r="AE45" s="249"/>
      <c r="AF45" s="249"/>
      <c r="AG45" s="249"/>
      <c r="AH45" s="249"/>
      <c r="AI45" s="249"/>
      <c r="AJ45" s="249"/>
      <c r="AK45" s="249"/>
      <c r="AL45" s="249"/>
      <c r="AM45" s="249"/>
      <c r="AN45" s="249"/>
      <c r="AO45" s="249"/>
      <c r="AP45" s="249"/>
      <c r="AQ45" s="302"/>
      <c r="AR45" s="249"/>
      <c r="AS45" s="249"/>
      <c r="AT45" s="247"/>
    </row>
    <row r="46" spans="1:46" ht="13.2" x14ac:dyDescent="0.2">
      <c r="A46" s="303"/>
      <c r="B46" s="303"/>
      <c r="C46" s="303"/>
      <c r="D46" s="303"/>
      <c r="E46" s="303"/>
      <c r="F46" s="303"/>
      <c r="G46" s="303"/>
      <c r="H46" s="303"/>
      <c r="I46" s="303"/>
      <c r="J46" s="303"/>
      <c r="K46" s="303"/>
      <c r="L46" s="303"/>
      <c r="M46" s="303"/>
      <c r="N46" s="303"/>
      <c r="O46" s="303"/>
      <c r="P46" s="303"/>
      <c r="Q46" s="303"/>
      <c r="R46" s="303"/>
      <c r="S46" s="303"/>
      <c r="T46" s="303"/>
      <c r="U46" s="303"/>
      <c r="V46" s="303"/>
      <c r="W46" s="303"/>
      <c r="X46" s="303"/>
      <c r="Y46" s="303"/>
      <c r="Z46" s="303"/>
      <c r="AA46" s="303"/>
      <c r="AB46" s="303"/>
      <c r="AC46" s="303"/>
      <c r="AD46" s="303"/>
      <c r="AE46" s="303"/>
      <c r="AF46" s="303"/>
      <c r="AG46" s="303"/>
      <c r="AH46" s="303"/>
      <c r="AI46" s="303"/>
      <c r="AJ46" s="303"/>
      <c r="AK46" s="303"/>
      <c r="AL46" s="303"/>
      <c r="AM46" s="303"/>
      <c r="AN46" s="303"/>
      <c r="AO46" s="303"/>
      <c r="AP46" s="303"/>
      <c r="AQ46" s="303"/>
      <c r="AR46" s="303"/>
      <c r="AS46" s="303"/>
      <c r="AT46" s="247"/>
    </row>
    <row r="47" spans="1:46" ht="17.25" customHeight="1" x14ac:dyDescent="0.2">
      <c r="A47" s="304" t="s">
        <v>547</v>
      </c>
    </row>
    <row r="48" spans="1:46" ht="13.2" x14ac:dyDescent="0.2">
      <c r="A48" s="251"/>
      <c r="AK48" s="305" t="s">
        <v>548</v>
      </c>
      <c r="AL48" s="305"/>
      <c r="AM48" s="305"/>
      <c r="AN48" s="305"/>
      <c r="AO48" s="305"/>
      <c r="AP48" s="305"/>
      <c r="AQ48" s="306"/>
      <c r="AR48" s="305"/>
    </row>
    <row r="49" spans="1:44" ht="13.5" customHeight="1" x14ac:dyDescent="0.2">
      <c r="A49" s="251"/>
      <c r="AK49" s="307"/>
      <c r="AL49" s="308"/>
      <c r="AM49" s="1110" t="s">
        <v>515</v>
      </c>
      <c r="AN49" s="1112" t="s">
        <v>549</v>
      </c>
      <c r="AO49" s="1113"/>
      <c r="AP49" s="1113"/>
      <c r="AQ49" s="1113"/>
      <c r="AR49" s="1114"/>
    </row>
    <row r="50" spans="1:44" ht="13.2" x14ac:dyDescent="0.2">
      <c r="A50" s="251"/>
      <c r="AK50" s="309"/>
      <c r="AL50" s="310"/>
      <c r="AM50" s="1111"/>
      <c r="AN50" s="311" t="s">
        <v>550</v>
      </c>
      <c r="AO50" s="312" t="s">
        <v>551</v>
      </c>
      <c r="AP50" s="313" t="s">
        <v>552</v>
      </c>
      <c r="AQ50" s="314" t="s">
        <v>553</v>
      </c>
      <c r="AR50" s="315" t="s">
        <v>554</v>
      </c>
    </row>
    <row r="51" spans="1:44" ht="13.2" x14ac:dyDescent="0.2">
      <c r="A51" s="251"/>
      <c r="AK51" s="307" t="s">
        <v>555</v>
      </c>
      <c r="AL51" s="308"/>
      <c r="AM51" s="316">
        <v>7073315</v>
      </c>
      <c r="AN51" s="317">
        <v>38139</v>
      </c>
      <c r="AO51" s="318">
        <v>-33.5</v>
      </c>
      <c r="AP51" s="319">
        <v>41080</v>
      </c>
      <c r="AQ51" s="320">
        <v>3</v>
      </c>
      <c r="AR51" s="321">
        <v>-36.5</v>
      </c>
    </row>
    <row r="52" spans="1:44" ht="13.2" x14ac:dyDescent="0.2">
      <c r="A52" s="251"/>
      <c r="AK52" s="322"/>
      <c r="AL52" s="323" t="s">
        <v>556</v>
      </c>
      <c r="AM52" s="324">
        <v>2977682</v>
      </c>
      <c r="AN52" s="325">
        <v>16056</v>
      </c>
      <c r="AO52" s="326">
        <v>-13.7</v>
      </c>
      <c r="AP52" s="327">
        <v>27265</v>
      </c>
      <c r="AQ52" s="328">
        <v>4.2</v>
      </c>
      <c r="AR52" s="329">
        <v>-17.899999999999999</v>
      </c>
    </row>
    <row r="53" spans="1:44" ht="13.2" x14ac:dyDescent="0.2">
      <c r="A53" s="251"/>
      <c r="AK53" s="307" t="s">
        <v>557</v>
      </c>
      <c r="AL53" s="308"/>
      <c r="AM53" s="316">
        <v>7105727</v>
      </c>
      <c r="AN53" s="317">
        <v>37294</v>
      </c>
      <c r="AO53" s="318">
        <v>-2.2000000000000002</v>
      </c>
      <c r="AP53" s="319">
        <v>33173</v>
      </c>
      <c r="AQ53" s="320">
        <v>-19.2</v>
      </c>
      <c r="AR53" s="321">
        <v>17</v>
      </c>
    </row>
    <row r="54" spans="1:44" ht="13.2" x14ac:dyDescent="0.2">
      <c r="A54" s="251"/>
      <c r="AK54" s="322"/>
      <c r="AL54" s="323" t="s">
        <v>556</v>
      </c>
      <c r="AM54" s="324">
        <v>3123432</v>
      </c>
      <c r="AN54" s="325">
        <v>16393</v>
      </c>
      <c r="AO54" s="326">
        <v>2.1</v>
      </c>
      <c r="AP54" s="327">
        <v>20353</v>
      </c>
      <c r="AQ54" s="328">
        <v>-25.4</v>
      </c>
      <c r="AR54" s="329">
        <v>27.5</v>
      </c>
    </row>
    <row r="55" spans="1:44" ht="13.2" x14ac:dyDescent="0.2">
      <c r="A55" s="251"/>
      <c r="AK55" s="307" t="s">
        <v>558</v>
      </c>
      <c r="AL55" s="308"/>
      <c r="AM55" s="316">
        <v>8082446</v>
      </c>
      <c r="AN55" s="317">
        <v>41348</v>
      </c>
      <c r="AO55" s="318">
        <v>10.9</v>
      </c>
      <c r="AP55" s="319">
        <v>37644</v>
      </c>
      <c r="AQ55" s="320">
        <v>13.5</v>
      </c>
      <c r="AR55" s="321">
        <v>-2.6</v>
      </c>
    </row>
    <row r="56" spans="1:44" ht="13.2" x14ac:dyDescent="0.2">
      <c r="A56" s="251"/>
      <c r="AK56" s="322"/>
      <c r="AL56" s="323" t="s">
        <v>556</v>
      </c>
      <c r="AM56" s="324">
        <v>4279047</v>
      </c>
      <c r="AN56" s="325">
        <v>21890</v>
      </c>
      <c r="AO56" s="326">
        <v>33.5</v>
      </c>
      <c r="AP56" s="327">
        <v>24939</v>
      </c>
      <c r="AQ56" s="328">
        <v>22.5</v>
      </c>
      <c r="AR56" s="329">
        <v>11</v>
      </c>
    </row>
    <row r="57" spans="1:44" ht="13.2" x14ac:dyDescent="0.2">
      <c r="A57" s="251"/>
      <c r="AK57" s="307" t="s">
        <v>559</v>
      </c>
      <c r="AL57" s="308"/>
      <c r="AM57" s="316">
        <v>11046888</v>
      </c>
      <c r="AN57" s="317">
        <v>55149</v>
      </c>
      <c r="AO57" s="318">
        <v>33.4</v>
      </c>
      <c r="AP57" s="319">
        <v>39221</v>
      </c>
      <c r="AQ57" s="320">
        <v>4.2</v>
      </c>
      <c r="AR57" s="321">
        <v>29.2</v>
      </c>
    </row>
    <row r="58" spans="1:44" ht="13.2" x14ac:dyDescent="0.2">
      <c r="A58" s="251"/>
      <c r="AK58" s="322"/>
      <c r="AL58" s="323" t="s">
        <v>556</v>
      </c>
      <c r="AM58" s="324">
        <v>4540773</v>
      </c>
      <c r="AN58" s="325">
        <v>22669</v>
      </c>
      <c r="AO58" s="326">
        <v>3.6</v>
      </c>
      <c r="AP58" s="327">
        <v>24821</v>
      </c>
      <c r="AQ58" s="328">
        <v>-0.5</v>
      </c>
      <c r="AR58" s="329">
        <v>4.0999999999999996</v>
      </c>
    </row>
    <row r="59" spans="1:44" ht="13.2" x14ac:dyDescent="0.2">
      <c r="A59" s="251"/>
      <c r="AK59" s="307" t="s">
        <v>560</v>
      </c>
      <c r="AL59" s="308"/>
      <c r="AM59" s="316">
        <v>13919668</v>
      </c>
      <c r="AN59" s="317">
        <v>68063</v>
      </c>
      <c r="AO59" s="318">
        <v>23.4</v>
      </c>
      <c r="AP59" s="319">
        <v>38566</v>
      </c>
      <c r="AQ59" s="320">
        <v>-1.7</v>
      </c>
      <c r="AR59" s="321">
        <v>25.1</v>
      </c>
    </row>
    <row r="60" spans="1:44" ht="13.2" x14ac:dyDescent="0.2">
      <c r="A60" s="251"/>
      <c r="AK60" s="322"/>
      <c r="AL60" s="323" t="s">
        <v>556</v>
      </c>
      <c r="AM60" s="324">
        <v>7402896</v>
      </c>
      <c r="AN60" s="325">
        <v>36198</v>
      </c>
      <c r="AO60" s="326">
        <v>59.7</v>
      </c>
      <c r="AP60" s="327">
        <v>24059</v>
      </c>
      <c r="AQ60" s="328">
        <v>-3.1</v>
      </c>
      <c r="AR60" s="329">
        <v>62.8</v>
      </c>
    </row>
    <row r="61" spans="1:44" ht="13.2" x14ac:dyDescent="0.2">
      <c r="A61" s="251"/>
      <c r="AK61" s="307" t="s">
        <v>561</v>
      </c>
      <c r="AL61" s="330"/>
      <c r="AM61" s="316">
        <v>9445609</v>
      </c>
      <c r="AN61" s="317">
        <v>47999</v>
      </c>
      <c r="AO61" s="318">
        <v>6.4</v>
      </c>
      <c r="AP61" s="319">
        <v>37937</v>
      </c>
      <c r="AQ61" s="331">
        <v>0</v>
      </c>
      <c r="AR61" s="321">
        <v>6.4</v>
      </c>
    </row>
    <row r="62" spans="1:44" ht="13.2" x14ac:dyDescent="0.2">
      <c r="A62" s="251"/>
      <c r="AK62" s="322"/>
      <c r="AL62" s="323" t="s">
        <v>556</v>
      </c>
      <c r="AM62" s="324">
        <v>4464766</v>
      </c>
      <c r="AN62" s="325">
        <v>22641</v>
      </c>
      <c r="AO62" s="326">
        <v>17</v>
      </c>
      <c r="AP62" s="327">
        <v>24287</v>
      </c>
      <c r="AQ62" s="328">
        <v>-0.5</v>
      </c>
      <c r="AR62" s="329">
        <v>17.5</v>
      </c>
    </row>
    <row r="63" spans="1:44" ht="13.2" x14ac:dyDescent="0.2">
      <c r="A63" s="251"/>
    </row>
    <row r="64" spans="1:44" ht="13.2" x14ac:dyDescent="0.2">
      <c r="A64" s="251"/>
    </row>
    <row r="65" spans="1:46" ht="13.2" x14ac:dyDescent="0.2">
      <c r="A65" s="251"/>
    </row>
    <row r="66" spans="1:46" ht="13.2" x14ac:dyDescent="0.2">
      <c r="A66" s="332"/>
      <c r="B66" s="303"/>
      <c r="C66" s="303"/>
      <c r="D66" s="303"/>
      <c r="E66" s="303"/>
      <c r="F66" s="303"/>
      <c r="G66" s="303"/>
      <c r="H66" s="303"/>
      <c r="I66" s="303"/>
      <c r="J66" s="303"/>
      <c r="K66" s="303"/>
      <c r="L66" s="303"/>
      <c r="M66" s="303"/>
      <c r="N66" s="303"/>
      <c r="O66" s="303"/>
      <c r="P66" s="303"/>
      <c r="Q66" s="303"/>
      <c r="R66" s="303"/>
      <c r="S66" s="303"/>
      <c r="T66" s="303"/>
      <c r="U66" s="303"/>
      <c r="V66" s="303"/>
      <c r="W66" s="303"/>
      <c r="X66" s="303"/>
      <c r="Y66" s="303"/>
      <c r="Z66" s="303"/>
      <c r="AA66" s="303"/>
      <c r="AB66" s="303"/>
      <c r="AC66" s="303"/>
      <c r="AD66" s="303"/>
      <c r="AE66" s="303"/>
      <c r="AF66" s="303"/>
      <c r="AG66" s="303"/>
      <c r="AH66" s="303"/>
      <c r="AI66" s="303"/>
      <c r="AJ66" s="303"/>
      <c r="AK66" s="303"/>
      <c r="AL66" s="303"/>
      <c r="AM66" s="303"/>
      <c r="AN66" s="303"/>
      <c r="AO66" s="303"/>
      <c r="AP66" s="303"/>
      <c r="AQ66" s="303"/>
      <c r="AR66" s="303"/>
      <c r="AS66" s="333"/>
    </row>
    <row r="67" spans="1:46" ht="13.5" hidden="1" customHeight="1" x14ac:dyDescent="0.2">
      <c r="AS67" s="247"/>
      <c r="AT67" s="247"/>
    </row>
    <row r="70" spans="1:46" ht="13.2" hidden="1" x14ac:dyDescent="0.2"/>
    <row r="71" spans="1:46" ht="13.2" hidden="1" x14ac:dyDescent="0.2"/>
    <row r="72" spans="1:46" ht="13.2" hidden="1" x14ac:dyDescent="0.2"/>
    <row r="73" spans="1:46" ht="13.2" hidden="1" x14ac:dyDescent="0.2"/>
  </sheetData>
  <sheetProtection algorithmName="SHA-512" hashValue="IgqVxK0XYJVGNz+Ip8rMPjh3N2wIj2MX2bXEhM0Js3Xb3TIQjr1o+lMw20gM8kEVHbuGzImHgGmkSKBF+e0tXg==" saltValue="WKkKJk4Yf7ssYLIIvLFSM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46" customWidth="1"/>
    <col min="126" max="16384" width="9" style="245" hidden="1"/>
  </cols>
  <sheetData>
    <row r="1" spans="2:125" ht="13.5" customHeight="1" x14ac:dyDescent="0.2">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c r="DQ1" s="245"/>
      <c r="DR1" s="245"/>
      <c r="DS1" s="245"/>
      <c r="DT1" s="245"/>
      <c r="DU1" s="245"/>
    </row>
    <row r="2" spans="2:125" ht="13.2" x14ac:dyDescent="0.2">
      <c r="B2" s="245"/>
      <c r="DG2" s="245"/>
    </row>
    <row r="3" spans="2:125" ht="13.2" x14ac:dyDescent="0.2">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H3" s="245"/>
      <c r="DI3" s="245"/>
      <c r="DJ3" s="245"/>
      <c r="DK3" s="245"/>
      <c r="DL3" s="245"/>
      <c r="DM3" s="245"/>
      <c r="DN3" s="245"/>
      <c r="DO3" s="245"/>
      <c r="DP3" s="245"/>
      <c r="DQ3" s="245"/>
      <c r="DR3" s="245"/>
      <c r="DS3" s="245"/>
      <c r="DT3" s="245"/>
      <c r="DU3" s="245"/>
    </row>
    <row r="4" spans="2:125" ht="13.2" x14ac:dyDescent="0.2"/>
    <row r="5" spans="2:125" ht="13.2" x14ac:dyDescent="0.2"/>
    <row r="6" spans="2:125" ht="13.2" x14ac:dyDescent="0.2"/>
    <row r="7" spans="2:125" ht="13.2" x14ac:dyDescent="0.2"/>
    <row r="8" spans="2:125" ht="13.2" x14ac:dyDescent="0.2"/>
    <row r="9" spans="2:125" ht="13.2" x14ac:dyDescent="0.2">
      <c r="DU9" s="245"/>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45"/>
    </row>
    <row r="18" spans="125:125" ht="13.2" x14ac:dyDescent="0.2"/>
    <row r="19" spans="125:125" ht="13.2" x14ac:dyDescent="0.2"/>
    <row r="20" spans="125:125" ht="13.2" x14ac:dyDescent="0.2">
      <c r="DU20" s="245"/>
    </row>
    <row r="21" spans="125:125" ht="13.2" x14ac:dyDescent="0.2">
      <c r="DU21" s="245"/>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45"/>
    </row>
    <row r="29" spans="125:125" ht="13.2" x14ac:dyDescent="0.2"/>
    <row r="30" spans="125:125" ht="13.2" x14ac:dyDescent="0.2"/>
    <row r="31" spans="125:125" ht="13.2" x14ac:dyDescent="0.2"/>
    <row r="32" spans="125:125" ht="13.2" x14ac:dyDescent="0.2"/>
    <row r="33" spans="2:125" ht="13.2" x14ac:dyDescent="0.2">
      <c r="B33" s="245"/>
      <c r="G33" s="245"/>
      <c r="I33" s="245"/>
    </row>
    <row r="34" spans="2:125" ht="13.2" x14ac:dyDescent="0.2">
      <c r="C34" s="245"/>
      <c r="P34" s="245"/>
      <c r="DE34" s="245"/>
      <c r="DH34" s="245"/>
    </row>
    <row r="35" spans="2:125" ht="13.2" x14ac:dyDescent="0.2">
      <c r="D35" s="245"/>
      <c r="E35" s="245"/>
      <c r="DG35" s="245"/>
      <c r="DJ35" s="245"/>
      <c r="DP35" s="245"/>
      <c r="DQ35" s="245"/>
      <c r="DR35" s="245"/>
      <c r="DS35" s="245"/>
      <c r="DT35" s="245"/>
      <c r="DU35" s="245"/>
    </row>
    <row r="36" spans="2:125" ht="13.2" x14ac:dyDescent="0.2">
      <c r="F36" s="245"/>
      <c r="H36" s="245"/>
      <c r="J36" s="245"/>
      <c r="K36" s="245"/>
      <c r="L36" s="245"/>
      <c r="M36" s="245"/>
      <c r="N36" s="245"/>
      <c r="O36" s="245"/>
      <c r="Q36" s="245"/>
      <c r="R36" s="245"/>
      <c r="S36" s="245"/>
      <c r="T36" s="245"/>
      <c r="U36" s="245"/>
      <c r="V36" s="245"/>
      <c r="W36" s="245"/>
      <c r="X36" s="245"/>
      <c r="Y36" s="245"/>
      <c r="Z36" s="245"/>
      <c r="AA36" s="245"/>
      <c r="AB36" s="245"/>
      <c r="AC36" s="245"/>
      <c r="AD36" s="245"/>
      <c r="AE36" s="245"/>
      <c r="AF36" s="245"/>
      <c r="AG36" s="245"/>
      <c r="AH36" s="245"/>
      <c r="AI36" s="245"/>
      <c r="AJ36" s="245"/>
      <c r="AK36" s="245"/>
      <c r="AL36" s="245"/>
      <c r="AM36" s="245"/>
      <c r="AN36" s="245"/>
      <c r="AO36" s="245"/>
      <c r="AP36" s="245"/>
      <c r="AQ36" s="245"/>
      <c r="AR36" s="245"/>
      <c r="AS36" s="245"/>
      <c r="AT36" s="245"/>
      <c r="AU36" s="245"/>
      <c r="AV36" s="245"/>
      <c r="AW36" s="245"/>
      <c r="AX36" s="245"/>
      <c r="AY36" s="245"/>
      <c r="AZ36" s="245"/>
      <c r="BA36" s="245"/>
      <c r="BB36" s="245"/>
      <c r="BC36" s="245"/>
      <c r="BD36" s="245"/>
      <c r="BE36" s="245"/>
      <c r="BF36" s="245"/>
      <c r="BG36" s="245"/>
      <c r="BH36" s="245"/>
      <c r="BI36" s="245"/>
      <c r="BJ36" s="245"/>
      <c r="BK36" s="245"/>
      <c r="BL36" s="245"/>
      <c r="BM36" s="245"/>
      <c r="BN36" s="245"/>
      <c r="BO36" s="245"/>
      <c r="BP36" s="245"/>
      <c r="BQ36" s="245"/>
      <c r="BR36" s="245"/>
      <c r="BS36" s="245"/>
      <c r="BT36" s="245"/>
      <c r="BU36" s="245"/>
      <c r="BV36" s="245"/>
      <c r="BW36" s="245"/>
      <c r="BX36" s="245"/>
      <c r="BY36" s="245"/>
      <c r="BZ36" s="245"/>
      <c r="CA36" s="245"/>
      <c r="CB36" s="245"/>
      <c r="CC36" s="245"/>
      <c r="CD36" s="245"/>
      <c r="CE36" s="245"/>
      <c r="CF36" s="245"/>
      <c r="CG36" s="245"/>
      <c r="CH36" s="245"/>
      <c r="CI36" s="245"/>
      <c r="CJ36" s="245"/>
      <c r="CK36" s="245"/>
      <c r="CL36" s="245"/>
      <c r="CM36" s="245"/>
      <c r="CN36" s="245"/>
      <c r="CO36" s="245"/>
      <c r="CP36" s="245"/>
      <c r="CQ36" s="245"/>
      <c r="CR36" s="245"/>
      <c r="CS36" s="245"/>
      <c r="CT36" s="245"/>
      <c r="CU36" s="245"/>
      <c r="CV36" s="245"/>
      <c r="CW36" s="245"/>
      <c r="CX36" s="245"/>
      <c r="CY36" s="245"/>
      <c r="CZ36" s="245"/>
      <c r="DA36" s="245"/>
      <c r="DB36" s="245"/>
      <c r="DC36" s="245"/>
      <c r="DD36" s="245"/>
      <c r="DF36" s="245"/>
      <c r="DI36" s="245"/>
      <c r="DK36" s="245"/>
      <c r="DL36" s="245"/>
      <c r="DM36" s="245"/>
      <c r="DN36" s="245"/>
      <c r="DO36" s="245"/>
      <c r="DP36" s="245"/>
      <c r="DQ36" s="245"/>
      <c r="DR36" s="245"/>
      <c r="DS36" s="245"/>
      <c r="DT36" s="245"/>
      <c r="DU36" s="245"/>
    </row>
    <row r="37" spans="2:125" ht="13.2" x14ac:dyDescent="0.2">
      <c r="DU37" s="245"/>
    </row>
    <row r="38" spans="2:125" ht="13.2" x14ac:dyDescent="0.2">
      <c r="DT38" s="245"/>
      <c r="DU38" s="245"/>
    </row>
    <row r="39" spans="2:125" ht="13.2" x14ac:dyDescent="0.2"/>
    <row r="40" spans="2:125" ht="13.2" x14ac:dyDescent="0.2">
      <c r="DH40" s="245"/>
    </row>
    <row r="41" spans="2:125" ht="13.2" x14ac:dyDescent="0.2">
      <c r="DE41" s="245"/>
    </row>
    <row r="42" spans="2:125" ht="13.2" x14ac:dyDescent="0.2">
      <c r="DG42" s="245"/>
      <c r="DJ42" s="245"/>
    </row>
    <row r="43" spans="2:125" ht="13.2" x14ac:dyDescent="0.2">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5"/>
      <c r="AY43" s="245"/>
      <c r="AZ43" s="245"/>
      <c r="BA43" s="245"/>
      <c r="BB43" s="245"/>
      <c r="BC43" s="245"/>
      <c r="BD43" s="245"/>
      <c r="BE43" s="245"/>
      <c r="BF43" s="245"/>
      <c r="BG43" s="245"/>
      <c r="BH43" s="245"/>
      <c r="BI43" s="245"/>
      <c r="BJ43" s="245"/>
      <c r="BK43" s="245"/>
      <c r="BL43" s="245"/>
      <c r="BM43" s="245"/>
      <c r="BN43" s="245"/>
      <c r="BO43" s="245"/>
      <c r="BP43" s="245"/>
      <c r="BQ43" s="245"/>
      <c r="BR43" s="245"/>
      <c r="BS43" s="245"/>
      <c r="BT43" s="245"/>
      <c r="BU43" s="245"/>
      <c r="BV43" s="245"/>
      <c r="BW43" s="245"/>
      <c r="BX43" s="245"/>
      <c r="BY43" s="245"/>
      <c r="BZ43" s="245"/>
      <c r="CA43" s="245"/>
      <c r="CB43" s="245"/>
      <c r="CC43" s="245"/>
      <c r="CD43" s="245"/>
      <c r="CE43" s="245"/>
      <c r="CF43" s="245"/>
      <c r="CG43" s="245"/>
      <c r="CH43" s="245"/>
      <c r="CI43" s="245"/>
      <c r="CJ43" s="245"/>
      <c r="CK43" s="245"/>
      <c r="CL43" s="245"/>
      <c r="CM43" s="245"/>
      <c r="CN43" s="245"/>
      <c r="CO43" s="245"/>
      <c r="CP43" s="245"/>
      <c r="CQ43" s="245"/>
      <c r="CR43" s="245"/>
      <c r="CS43" s="245"/>
      <c r="CT43" s="245"/>
      <c r="CU43" s="245"/>
      <c r="CV43" s="245"/>
      <c r="CW43" s="245"/>
      <c r="CX43" s="245"/>
      <c r="CY43" s="245"/>
      <c r="CZ43" s="245"/>
      <c r="DA43" s="245"/>
      <c r="DB43" s="245"/>
      <c r="DC43" s="245"/>
      <c r="DD43" s="245"/>
      <c r="DF43" s="245"/>
      <c r="DI43" s="245"/>
      <c r="DK43" s="245"/>
      <c r="DL43" s="245"/>
      <c r="DM43" s="245"/>
      <c r="DN43" s="245"/>
      <c r="DO43" s="245"/>
      <c r="DP43" s="245"/>
      <c r="DQ43" s="245"/>
      <c r="DR43" s="245"/>
      <c r="DS43" s="245"/>
      <c r="DT43" s="245"/>
      <c r="DU43" s="245"/>
    </row>
    <row r="44" spans="2:125" ht="13.2" x14ac:dyDescent="0.2">
      <c r="DU44" s="245"/>
    </row>
    <row r="45" spans="2:125" ht="13.2" x14ac:dyDescent="0.2"/>
    <row r="46" spans="2:125" ht="13.2" x14ac:dyDescent="0.2"/>
    <row r="47" spans="2:125" ht="13.2" x14ac:dyDescent="0.2"/>
    <row r="48" spans="2:125" ht="13.2" x14ac:dyDescent="0.2">
      <c r="DT48" s="245"/>
      <c r="DU48" s="245"/>
    </row>
    <row r="49" spans="120:125" ht="13.2" x14ac:dyDescent="0.2">
      <c r="DU49" s="245"/>
    </row>
    <row r="50" spans="120:125" ht="13.2" x14ac:dyDescent="0.2">
      <c r="DU50" s="245"/>
    </row>
    <row r="51" spans="120:125" ht="13.2" x14ac:dyDescent="0.2">
      <c r="DP51" s="245"/>
      <c r="DQ51" s="245"/>
      <c r="DR51" s="245"/>
      <c r="DS51" s="245"/>
      <c r="DT51" s="245"/>
      <c r="DU51" s="245"/>
    </row>
    <row r="52" spans="120:125" ht="13.2" x14ac:dyDescent="0.2"/>
    <row r="53" spans="120:125" ht="13.2" x14ac:dyDescent="0.2"/>
    <row r="54" spans="120:125" ht="13.2" x14ac:dyDescent="0.2">
      <c r="DU54" s="245"/>
    </row>
    <row r="55" spans="120:125" ht="13.2" x14ac:dyDescent="0.2"/>
    <row r="56" spans="120:125" ht="13.2" x14ac:dyDescent="0.2"/>
    <row r="57" spans="120:125" ht="13.2" x14ac:dyDescent="0.2"/>
    <row r="58" spans="120:125" ht="13.2" x14ac:dyDescent="0.2">
      <c r="DU58" s="245"/>
    </row>
    <row r="59" spans="120:125" ht="13.2" x14ac:dyDescent="0.2"/>
    <row r="60" spans="120:125" ht="13.2" x14ac:dyDescent="0.2"/>
    <row r="61" spans="120:125" ht="13.2" x14ac:dyDescent="0.2"/>
    <row r="62" spans="120:125" ht="13.2" x14ac:dyDescent="0.2"/>
    <row r="63" spans="120:125" ht="13.2" x14ac:dyDescent="0.2">
      <c r="DU63" s="245"/>
    </row>
    <row r="64" spans="120:125" ht="13.2" x14ac:dyDescent="0.2">
      <c r="DT64" s="245"/>
      <c r="DU64" s="245"/>
    </row>
    <row r="65" spans="123:125" ht="13.2" x14ac:dyDescent="0.2"/>
    <row r="66" spans="123:125" ht="13.2" x14ac:dyDescent="0.2"/>
    <row r="67" spans="123:125" ht="13.2" x14ac:dyDescent="0.2"/>
    <row r="68" spans="123:125" ht="13.2" x14ac:dyDescent="0.2"/>
    <row r="69" spans="123:125" ht="13.2" x14ac:dyDescent="0.2">
      <c r="DS69" s="245"/>
      <c r="DT69" s="245"/>
      <c r="DU69" s="245"/>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45"/>
    </row>
    <row r="83" spans="116:125" ht="13.2" x14ac:dyDescent="0.2">
      <c r="DM83" s="245"/>
      <c r="DN83" s="245"/>
      <c r="DO83" s="245"/>
      <c r="DP83" s="245"/>
      <c r="DQ83" s="245"/>
      <c r="DR83" s="245"/>
      <c r="DS83" s="245"/>
      <c r="DT83" s="245"/>
      <c r="DU83" s="245"/>
    </row>
    <row r="84" spans="116:125" ht="13.2" x14ac:dyDescent="0.2"/>
    <row r="85" spans="116:125" ht="13.2" x14ac:dyDescent="0.2"/>
    <row r="86" spans="116:125" ht="13.2" x14ac:dyDescent="0.2"/>
    <row r="87" spans="116:125" ht="13.2" x14ac:dyDescent="0.2"/>
    <row r="88" spans="116:125" ht="13.2" x14ac:dyDescent="0.2">
      <c r="DU88" s="245"/>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45"/>
      <c r="DT94" s="245"/>
      <c r="DU94" s="245"/>
    </row>
    <row r="95" spans="116:125" ht="13.5" customHeight="1" x14ac:dyDescent="0.2">
      <c r="DU95" s="24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45"/>
    </row>
    <row r="102" spans="124:125" ht="13.5" customHeight="1" x14ac:dyDescent="0.2"/>
    <row r="103" spans="124:125" ht="13.5" customHeight="1" x14ac:dyDescent="0.2"/>
    <row r="104" spans="124:125" ht="13.5" customHeight="1" x14ac:dyDescent="0.2">
      <c r="DT104" s="245"/>
      <c r="DU104" s="24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45" t="s">
        <v>563</v>
      </c>
    </row>
    <row r="121" spans="125:125" ht="13.5" hidden="1" customHeight="1" x14ac:dyDescent="0.2">
      <c r="DU121" s="245"/>
    </row>
  </sheetData>
  <sheetProtection algorithmName="SHA-512" hashValue="S9c4niKksJU3XN3f99Q1Ua58aGrENRy7CwwX69cevYnDQRV6syc1ieGDZGQug03kK2XHmxtQSY/vuPfM6Ls1KA==" saltValue="ivHN/xMPWWngg6aB1xXxuQ==" spinCount="100000" sheet="1" objects="1" scenarios="1"/>
  <dataConsolidate/>
  <phoneticPr fontId="2"/>
  <printOptions horizontalCentered="1" verticalCentered="1"/>
  <pageMargins left="0" right="0" top="0.19685039370078741" bottom="0" header="0.39370078740157483" footer="0"/>
  <pageSetup paperSize="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46" customWidth="1"/>
    <col min="126" max="142" width="0" style="245" hidden="1" customWidth="1"/>
    <col min="143" max="16384" width="9" style="245" hidden="1"/>
  </cols>
  <sheetData>
    <row r="1" spans="1:125" ht="13.5" customHeight="1" x14ac:dyDescent="0.2">
      <c r="A1" s="24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c r="DQ1" s="245"/>
      <c r="DR1" s="245"/>
      <c r="DS1" s="245"/>
      <c r="DT1" s="245"/>
      <c r="DU1" s="245"/>
    </row>
    <row r="2" spans="1:125" ht="13.2" x14ac:dyDescent="0.2">
      <c r="B2" s="245"/>
      <c r="T2" s="245"/>
    </row>
    <row r="3" spans="1:125" ht="13.2" x14ac:dyDescent="0.2">
      <c r="C3" s="245"/>
      <c r="D3" s="245"/>
      <c r="E3" s="245"/>
      <c r="F3" s="245"/>
      <c r="G3" s="245"/>
      <c r="H3" s="245"/>
      <c r="I3" s="245"/>
      <c r="J3" s="245"/>
      <c r="K3" s="245"/>
      <c r="L3" s="245"/>
      <c r="M3" s="245"/>
      <c r="N3" s="245"/>
      <c r="O3" s="245"/>
      <c r="P3" s="245"/>
      <c r="Q3" s="245"/>
      <c r="R3" s="245"/>
      <c r="S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45"/>
      <c r="G33" s="245"/>
      <c r="I33" s="245"/>
    </row>
    <row r="34" spans="2:125" ht="13.2" x14ac:dyDescent="0.2">
      <c r="C34" s="245"/>
      <c r="P34" s="245"/>
      <c r="R34" s="245"/>
      <c r="U34" s="245"/>
    </row>
    <row r="35" spans="2:125" ht="13.2" x14ac:dyDescent="0.2">
      <c r="D35" s="245"/>
      <c r="E35" s="245"/>
      <c r="T35" s="245"/>
      <c r="W35" s="245"/>
      <c r="X35" s="245"/>
      <c r="Y35" s="245"/>
      <c r="Z35" s="245"/>
      <c r="AA35" s="245"/>
      <c r="AB35" s="245"/>
      <c r="AC35" s="245"/>
      <c r="AD35" s="245"/>
      <c r="AE35" s="245"/>
      <c r="AF35" s="245"/>
      <c r="AG35" s="245"/>
      <c r="AH35" s="245"/>
      <c r="AI35" s="245"/>
      <c r="AJ35" s="245"/>
      <c r="AK35" s="245"/>
      <c r="AL35" s="245"/>
      <c r="AM35" s="245"/>
      <c r="AN35" s="245"/>
      <c r="AO35" s="245"/>
      <c r="AP35" s="245"/>
      <c r="AQ35" s="245"/>
      <c r="AR35" s="245"/>
      <c r="AS35" s="245"/>
      <c r="AT35" s="245"/>
      <c r="AU35" s="245"/>
      <c r="AV35" s="245"/>
      <c r="AW35" s="245"/>
      <c r="AX35" s="245"/>
      <c r="AY35" s="245"/>
      <c r="AZ35" s="245"/>
      <c r="BA35" s="245"/>
      <c r="BB35" s="245"/>
      <c r="BC35" s="245"/>
      <c r="BD35" s="245"/>
      <c r="BE35" s="245"/>
      <c r="BF35" s="245"/>
      <c r="BG35" s="245"/>
      <c r="BH35" s="245"/>
      <c r="BI35" s="245"/>
      <c r="BJ35" s="245"/>
      <c r="BK35" s="245"/>
      <c r="BL35" s="245"/>
      <c r="BM35" s="245"/>
      <c r="BN35" s="245"/>
      <c r="BO35" s="245"/>
      <c r="BP35" s="245"/>
      <c r="BQ35" s="245"/>
      <c r="BR35" s="245"/>
      <c r="BS35" s="245"/>
      <c r="BT35" s="245"/>
      <c r="BU35" s="245"/>
      <c r="BV35" s="245"/>
      <c r="BW35" s="245"/>
      <c r="BX35" s="245"/>
      <c r="BY35" s="245"/>
      <c r="BZ35" s="245"/>
      <c r="CA35" s="245"/>
      <c r="CB35" s="245"/>
      <c r="CC35" s="245"/>
      <c r="CD35" s="245"/>
      <c r="CE35" s="245"/>
      <c r="CF35" s="245"/>
      <c r="CG35" s="245"/>
      <c r="CH35" s="245"/>
      <c r="CI35" s="245"/>
      <c r="CJ35" s="245"/>
      <c r="CK35" s="245"/>
      <c r="CL35" s="245"/>
      <c r="CM35" s="245"/>
      <c r="CN35" s="245"/>
      <c r="CO35" s="245"/>
      <c r="CP35" s="245"/>
      <c r="CQ35" s="245"/>
      <c r="CR35" s="245"/>
      <c r="CS35" s="245"/>
      <c r="CT35" s="245"/>
      <c r="CU35" s="245"/>
      <c r="CV35" s="245"/>
      <c r="CW35" s="245"/>
      <c r="CX35" s="245"/>
      <c r="CY35" s="245"/>
      <c r="CZ35" s="245"/>
      <c r="DA35" s="245"/>
      <c r="DB35" s="245"/>
      <c r="DC35" s="245"/>
      <c r="DD35" s="245"/>
      <c r="DE35" s="245"/>
      <c r="DF35" s="245"/>
      <c r="DG35" s="245"/>
      <c r="DH35" s="245"/>
      <c r="DI35" s="245"/>
      <c r="DJ35" s="245"/>
      <c r="DK35" s="245"/>
      <c r="DL35" s="245"/>
      <c r="DM35" s="245"/>
      <c r="DN35" s="245"/>
      <c r="DO35" s="245"/>
      <c r="DP35" s="245"/>
      <c r="DQ35" s="245"/>
      <c r="DR35" s="245"/>
      <c r="DS35" s="245"/>
      <c r="DT35" s="245"/>
      <c r="DU35" s="245"/>
    </row>
    <row r="36" spans="2:125" ht="13.2" x14ac:dyDescent="0.2">
      <c r="F36" s="245"/>
      <c r="H36" s="245"/>
      <c r="J36" s="245"/>
      <c r="K36" s="245"/>
      <c r="L36" s="245"/>
      <c r="M36" s="245"/>
      <c r="N36" s="245"/>
      <c r="O36" s="245"/>
      <c r="Q36" s="245"/>
      <c r="S36" s="245"/>
      <c r="V36" s="245"/>
    </row>
    <row r="37" spans="2:125" ht="13.2" x14ac:dyDescent="0.2"/>
    <row r="38" spans="2:125" ht="13.2" x14ac:dyDescent="0.2"/>
    <row r="39" spans="2:125" ht="13.2" x14ac:dyDescent="0.2"/>
    <row r="40" spans="2:125" ht="13.2" x14ac:dyDescent="0.2">
      <c r="U40" s="245"/>
    </row>
    <row r="41" spans="2:125" ht="13.2" x14ac:dyDescent="0.2">
      <c r="R41" s="245"/>
    </row>
    <row r="42" spans="2:125" ht="13.2" x14ac:dyDescent="0.2">
      <c r="T42" s="245"/>
      <c r="W42" s="245"/>
      <c r="X42" s="245"/>
      <c r="Y42" s="245"/>
      <c r="Z42" s="245"/>
      <c r="AA42" s="245"/>
      <c r="AB42" s="245"/>
      <c r="AC42" s="245"/>
      <c r="AD42" s="245"/>
      <c r="AE42" s="245"/>
      <c r="AF42" s="245"/>
      <c r="AG42" s="245"/>
      <c r="AH42" s="245"/>
      <c r="AI42" s="245"/>
      <c r="AJ42" s="245"/>
      <c r="AK42" s="245"/>
      <c r="AL42" s="245"/>
      <c r="AM42" s="245"/>
      <c r="AN42" s="245"/>
      <c r="AO42" s="245"/>
      <c r="AP42" s="245"/>
      <c r="AQ42" s="245"/>
      <c r="AR42" s="245"/>
      <c r="AS42" s="245"/>
      <c r="AT42" s="245"/>
      <c r="AU42" s="245"/>
      <c r="AV42" s="245"/>
      <c r="AW42" s="245"/>
      <c r="AX42" s="245"/>
      <c r="AY42" s="245"/>
      <c r="AZ42" s="245"/>
      <c r="BA42" s="245"/>
      <c r="BB42" s="245"/>
      <c r="BC42" s="245"/>
      <c r="BD42" s="245"/>
      <c r="BE42" s="245"/>
      <c r="BF42" s="245"/>
      <c r="BG42" s="245"/>
      <c r="BH42" s="245"/>
      <c r="BI42" s="245"/>
      <c r="BJ42" s="245"/>
      <c r="BK42" s="245"/>
      <c r="BL42" s="245"/>
      <c r="BM42" s="245"/>
      <c r="BN42" s="245"/>
      <c r="BO42" s="245"/>
      <c r="BP42" s="245"/>
      <c r="BQ42" s="245"/>
      <c r="BR42" s="245"/>
      <c r="BS42" s="245"/>
      <c r="BT42" s="245"/>
      <c r="BU42" s="245"/>
      <c r="BV42" s="245"/>
      <c r="BW42" s="245"/>
      <c r="BX42" s="245"/>
      <c r="BY42" s="245"/>
      <c r="BZ42" s="245"/>
      <c r="CA42" s="245"/>
      <c r="CB42" s="245"/>
      <c r="CC42" s="245"/>
      <c r="CD42" s="245"/>
      <c r="CE42" s="245"/>
      <c r="CF42" s="245"/>
      <c r="CG42" s="245"/>
      <c r="CH42" s="245"/>
      <c r="CI42" s="245"/>
      <c r="CJ42" s="245"/>
      <c r="CK42" s="245"/>
      <c r="CL42" s="245"/>
      <c r="CM42" s="245"/>
      <c r="CN42" s="245"/>
      <c r="CO42" s="245"/>
      <c r="CP42" s="245"/>
      <c r="CQ42" s="245"/>
      <c r="CR42" s="245"/>
      <c r="CS42" s="245"/>
      <c r="CT42" s="245"/>
      <c r="CU42" s="245"/>
      <c r="CV42" s="245"/>
      <c r="CW42" s="245"/>
      <c r="CX42" s="245"/>
      <c r="CY42" s="245"/>
      <c r="CZ42" s="245"/>
      <c r="DA42" s="245"/>
      <c r="DB42" s="245"/>
      <c r="DC42" s="245"/>
      <c r="DD42" s="245"/>
      <c r="DE42" s="245"/>
      <c r="DF42" s="245"/>
      <c r="DG42" s="245"/>
      <c r="DH42" s="245"/>
      <c r="DI42" s="245"/>
      <c r="DJ42" s="245"/>
      <c r="DK42" s="245"/>
      <c r="DL42" s="245"/>
      <c r="DM42" s="245"/>
      <c r="DN42" s="245"/>
      <c r="DO42" s="245"/>
      <c r="DP42" s="245"/>
      <c r="DQ42" s="245"/>
      <c r="DR42" s="245"/>
      <c r="DS42" s="245"/>
      <c r="DT42" s="245"/>
      <c r="DU42" s="245"/>
    </row>
    <row r="43" spans="2:125" ht="13.2" x14ac:dyDescent="0.2">
      <c r="Q43" s="245"/>
      <c r="S43" s="245"/>
      <c r="V43" s="245"/>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46" t="s">
        <v>564</v>
      </c>
    </row>
  </sheetData>
  <sheetProtection algorithmName="SHA-512" hashValue="PsIbP9Qva9TQd1gVgBayqG6xdWsXXIswY2iAvOpDWJf0wmFJbwcX2aQ9lrowrkF8rUkZozAJgUT5Q6BhM34oCQ==" saltValue="vCDiJEXbCYq3hiXlCGFV9Q==" spinCount="100000" sheet="1" objects="1" scenarios="1"/>
  <dataConsolidate/>
  <phoneticPr fontId="2"/>
  <printOptions horizontalCentered="1" verticalCentered="1"/>
  <pageMargins left="0" right="0" top="0.19685039370078741" bottom="0" header="0.39370078740157483" footer="0"/>
  <pageSetup paperSize="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565</v>
      </c>
      <c r="G46" s="8" t="s">
        <v>566</v>
      </c>
      <c r="H46" s="8" t="s">
        <v>567</v>
      </c>
      <c r="I46" s="8" t="s">
        <v>568</v>
      </c>
      <c r="J46" s="9" t="s">
        <v>569</v>
      </c>
    </row>
    <row r="47" spans="2:10" ht="57.75" customHeight="1" x14ac:dyDescent="0.2">
      <c r="B47" s="10"/>
      <c r="C47" s="1124" t="s">
        <v>3</v>
      </c>
      <c r="D47" s="1124"/>
      <c r="E47" s="1125"/>
      <c r="F47" s="11">
        <v>14.72</v>
      </c>
      <c r="G47" s="12">
        <v>14.29</v>
      </c>
      <c r="H47" s="12">
        <v>13.93</v>
      </c>
      <c r="I47" s="12">
        <v>13.28</v>
      </c>
      <c r="J47" s="13">
        <v>12.21</v>
      </c>
    </row>
    <row r="48" spans="2:10" ht="57.75" customHeight="1" x14ac:dyDescent="0.2">
      <c r="B48" s="14"/>
      <c r="C48" s="1126" t="s">
        <v>4</v>
      </c>
      <c r="D48" s="1126"/>
      <c r="E48" s="1127"/>
      <c r="F48" s="15">
        <v>6.96</v>
      </c>
      <c r="G48" s="16">
        <v>4.67</v>
      </c>
      <c r="H48" s="16">
        <v>6.48</v>
      </c>
      <c r="I48" s="16">
        <v>6.32</v>
      </c>
      <c r="J48" s="17">
        <v>8.4700000000000006</v>
      </c>
    </row>
    <row r="49" spans="2:10" ht="57.75" customHeight="1" thickBot="1" x14ac:dyDescent="0.25">
      <c r="B49" s="18"/>
      <c r="C49" s="1128" t="s">
        <v>5</v>
      </c>
      <c r="D49" s="1128"/>
      <c r="E49" s="1129"/>
      <c r="F49" s="19">
        <v>2.2799999999999998</v>
      </c>
      <c r="G49" s="20" t="s">
        <v>570</v>
      </c>
      <c r="H49" s="20">
        <v>2.11</v>
      </c>
      <c r="I49" s="20">
        <v>0.15</v>
      </c>
      <c r="J49" s="21">
        <v>2.66</v>
      </c>
    </row>
    <row r="50" spans="2:10" ht="13.2" x14ac:dyDescent="0.2"/>
  </sheetData>
  <sheetProtection algorithmName="SHA-512" hashValue="DFGUwSDxrExZP0irEnOw5wMwfWaNHIur5+9qXPQxeAe9boz52fTCMwb9E+3euhp01qn0/9tFnibYzp/rvddy0w==" saltValue="j6Ce9rPG9pf/fy/Q0Q9Dlw==" spinCount="100000" sheet="1" objects="1" scenarios="1"/>
  <mergeCells count="3">
    <mergeCell ref="C47:E47"/>
    <mergeCell ref="C48:E48"/>
    <mergeCell ref="C49:E49"/>
  </mergeCells>
  <phoneticPr fontId="2"/>
  <printOptions horizontalCentered="1"/>
  <pageMargins left="0" right="0" top="0.19685039370078741" bottom="0" header="0" footer="0"/>
  <pageSetup paperSize="9"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565</v>
      </c>
      <c r="G33" s="29" t="s">
        <v>566</v>
      </c>
      <c r="H33" s="29" t="s">
        <v>567</v>
      </c>
      <c r="I33" s="29" t="s">
        <v>568</v>
      </c>
      <c r="J33" s="30" t="s">
        <v>569</v>
      </c>
      <c r="K33" s="22"/>
      <c r="L33" s="22"/>
      <c r="M33" s="22"/>
      <c r="N33" s="22"/>
      <c r="O33" s="22"/>
      <c r="P33" s="22"/>
    </row>
    <row r="34" spans="1:16" ht="39" customHeight="1" x14ac:dyDescent="0.2">
      <c r="A34" s="22"/>
      <c r="B34" s="31"/>
      <c r="C34" s="1134" t="s">
        <v>571</v>
      </c>
      <c r="D34" s="1134"/>
      <c r="E34" s="1135"/>
      <c r="F34" s="32">
        <v>17.579999999999998</v>
      </c>
      <c r="G34" s="33">
        <v>17.399999999999999</v>
      </c>
      <c r="H34" s="33">
        <v>16.989999999999998</v>
      </c>
      <c r="I34" s="33">
        <v>14.39</v>
      </c>
      <c r="J34" s="34">
        <v>11.2</v>
      </c>
      <c r="K34" s="22"/>
      <c r="L34" s="22"/>
      <c r="M34" s="22"/>
      <c r="N34" s="22"/>
      <c r="O34" s="22"/>
      <c r="P34" s="22"/>
    </row>
    <row r="35" spans="1:16" ht="39" customHeight="1" x14ac:dyDescent="0.2">
      <c r="A35" s="22"/>
      <c r="B35" s="35"/>
      <c r="C35" s="1130" t="s">
        <v>572</v>
      </c>
      <c r="D35" s="1130"/>
      <c r="E35" s="1131"/>
      <c r="F35" s="36">
        <v>6.95</v>
      </c>
      <c r="G35" s="37">
        <v>4.66</v>
      </c>
      <c r="H35" s="37">
        <v>6.48</v>
      </c>
      <c r="I35" s="37">
        <v>6.31</v>
      </c>
      <c r="J35" s="38">
        <v>8.4600000000000009</v>
      </c>
      <c r="K35" s="22"/>
      <c r="L35" s="22"/>
      <c r="M35" s="22"/>
      <c r="N35" s="22"/>
      <c r="O35" s="22"/>
      <c r="P35" s="22"/>
    </row>
    <row r="36" spans="1:16" ht="39" customHeight="1" x14ac:dyDescent="0.2">
      <c r="A36" s="22"/>
      <c r="B36" s="35"/>
      <c r="C36" s="1130" t="s">
        <v>573</v>
      </c>
      <c r="D36" s="1130"/>
      <c r="E36" s="1131"/>
      <c r="F36" s="36">
        <v>3.24</v>
      </c>
      <c r="G36" s="37">
        <v>4.32</v>
      </c>
      <c r="H36" s="37">
        <v>5.73</v>
      </c>
      <c r="I36" s="37">
        <v>5.16</v>
      </c>
      <c r="J36" s="38">
        <v>4.6900000000000004</v>
      </c>
      <c r="K36" s="22"/>
      <c r="L36" s="22"/>
      <c r="M36" s="22"/>
      <c r="N36" s="22"/>
      <c r="O36" s="22"/>
      <c r="P36" s="22"/>
    </row>
    <row r="37" spans="1:16" ht="39" customHeight="1" x14ac:dyDescent="0.2">
      <c r="A37" s="22"/>
      <c r="B37" s="35"/>
      <c r="C37" s="1130" t="s">
        <v>574</v>
      </c>
      <c r="D37" s="1130"/>
      <c r="E37" s="1131"/>
      <c r="F37" s="36">
        <v>0.74</v>
      </c>
      <c r="G37" s="37">
        <v>0.68</v>
      </c>
      <c r="H37" s="37">
        <v>0.56000000000000005</v>
      </c>
      <c r="I37" s="37">
        <v>0.97</v>
      </c>
      <c r="J37" s="38">
        <v>1.1000000000000001</v>
      </c>
      <c r="K37" s="22"/>
      <c r="L37" s="22"/>
      <c r="M37" s="22"/>
      <c r="N37" s="22"/>
      <c r="O37" s="22"/>
      <c r="P37" s="22"/>
    </row>
    <row r="38" spans="1:16" ht="39" customHeight="1" x14ac:dyDescent="0.2">
      <c r="A38" s="22"/>
      <c r="B38" s="35"/>
      <c r="C38" s="1130" t="s">
        <v>575</v>
      </c>
      <c r="D38" s="1130"/>
      <c r="E38" s="1131"/>
      <c r="F38" s="36">
        <v>1.69</v>
      </c>
      <c r="G38" s="37">
        <v>0.7</v>
      </c>
      <c r="H38" s="37">
        <v>0.23</v>
      </c>
      <c r="I38" s="37">
        <v>0.54</v>
      </c>
      <c r="J38" s="38">
        <v>0.48</v>
      </c>
      <c r="K38" s="22"/>
      <c r="L38" s="22"/>
      <c r="M38" s="22"/>
      <c r="N38" s="22"/>
      <c r="O38" s="22"/>
      <c r="P38" s="22"/>
    </row>
    <row r="39" spans="1:16" ht="39" customHeight="1" x14ac:dyDescent="0.2">
      <c r="A39" s="22"/>
      <c r="B39" s="35"/>
      <c r="C39" s="1130" t="s">
        <v>576</v>
      </c>
      <c r="D39" s="1130"/>
      <c r="E39" s="1131"/>
      <c r="F39" s="36">
        <v>0.16</v>
      </c>
      <c r="G39" s="37">
        <v>0.15</v>
      </c>
      <c r="H39" s="37">
        <v>0.24</v>
      </c>
      <c r="I39" s="37">
        <v>0.03</v>
      </c>
      <c r="J39" s="38">
        <v>0.01</v>
      </c>
      <c r="K39" s="22"/>
      <c r="L39" s="22"/>
      <c r="M39" s="22"/>
      <c r="N39" s="22"/>
      <c r="O39" s="22"/>
      <c r="P39" s="22"/>
    </row>
    <row r="40" spans="1:16" ht="39" customHeight="1" x14ac:dyDescent="0.2">
      <c r="A40" s="22"/>
      <c r="B40" s="35"/>
      <c r="C40" s="1130" t="s">
        <v>577</v>
      </c>
      <c r="D40" s="1130"/>
      <c r="E40" s="1131"/>
      <c r="F40" s="36">
        <v>0</v>
      </c>
      <c r="G40" s="37">
        <v>0</v>
      </c>
      <c r="H40" s="37">
        <v>0</v>
      </c>
      <c r="I40" s="37">
        <v>0</v>
      </c>
      <c r="J40" s="38">
        <v>0</v>
      </c>
      <c r="K40" s="22"/>
      <c r="L40" s="22"/>
      <c r="M40" s="22"/>
      <c r="N40" s="22"/>
      <c r="O40" s="22"/>
      <c r="P40" s="22"/>
    </row>
    <row r="41" spans="1:16" ht="39" customHeight="1" x14ac:dyDescent="0.2">
      <c r="A41" s="22"/>
      <c r="B41" s="35"/>
      <c r="C41" s="1130"/>
      <c r="D41" s="1130"/>
      <c r="E41" s="1131"/>
      <c r="F41" s="36"/>
      <c r="G41" s="37"/>
      <c r="H41" s="37"/>
      <c r="I41" s="37"/>
      <c r="J41" s="38"/>
      <c r="K41" s="22"/>
      <c r="L41" s="22"/>
      <c r="M41" s="22"/>
      <c r="N41" s="22"/>
      <c r="O41" s="22"/>
      <c r="P41" s="22"/>
    </row>
    <row r="42" spans="1:16" ht="39" customHeight="1" x14ac:dyDescent="0.2">
      <c r="A42" s="22"/>
      <c r="B42" s="39"/>
      <c r="C42" s="1130" t="s">
        <v>578</v>
      </c>
      <c r="D42" s="1130"/>
      <c r="E42" s="1131"/>
      <c r="F42" s="36" t="s">
        <v>524</v>
      </c>
      <c r="G42" s="37" t="s">
        <v>524</v>
      </c>
      <c r="H42" s="37" t="s">
        <v>524</v>
      </c>
      <c r="I42" s="37" t="s">
        <v>524</v>
      </c>
      <c r="J42" s="38" t="s">
        <v>524</v>
      </c>
      <c r="K42" s="22"/>
      <c r="L42" s="22"/>
      <c r="M42" s="22"/>
      <c r="N42" s="22"/>
      <c r="O42" s="22"/>
      <c r="P42" s="22"/>
    </row>
    <row r="43" spans="1:16" ht="39" customHeight="1" thickBot="1" x14ac:dyDescent="0.25">
      <c r="A43" s="22"/>
      <c r="B43" s="40"/>
      <c r="C43" s="1132" t="s">
        <v>579</v>
      </c>
      <c r="D43" s="1132"/>
      <c r="E43" s="1133"/>
      <c r="F43" s="41" t="s">
        <v>524</v>
      </c>
      <c r="G43" s="42" t="s">
        <v>524</v>
      </c>
      <c r="H43" s="42" t="s">
        <v>524</v>
      </c>
      <c r="I43" s="42" t="s">
        <v>524</v>
      </c>
      <c r="J43" s="43" t="s">
        <v>524</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ra+U8Sdgz7KxP5nUconqyU4yh84zw4l0NUaLqMKd5e2XvGAhkU7hVgdCOQ1yyBqtXZCa+jxvzudEXMH9s6eWLA==" saltValue="bSHmG5fDxB7H2TCcOv/6J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5">
      <c r="A44" s="46"/>
      <c r="B44" s="49" t="s">
        <v>10</v>
      </c>
      <c r="C44" s="50"/>
      <c r="D44" s="50"/>
      <c r="E44" s="51"/>
      <c r="F44" s="51"/>
      <c r="G44" s="51"/>
      <c r="H44" s="51"/>
      <c r="I44" s="51"/>
      <c r="J44" s="52" t="s">
        <v>2</v>
      </c>
      <c r="K44" s="53" t="s">
        <v>565</v>
      </c>
      <c r="L44" s="54" t="s">
        <v>566</v>
      </c>
      <c r="M44" s="54" t="s">
        <v>567</v>
      </c>
      <c r="N44" s="54" t="s">
        <v>568</v>
      </c>
      <c r="O44" s="55" t="s">
        <v>569</v>
      </c>
      <c r="P44" s="46"/>
      <c r="Q44" s="46"/>
      <c r="R44" s="46"/>
      <c r="S44" s="46"/>
      <c r="T44" s="46"/>
      <c r="U44" s="46"/>
    </row>
    <row r="45" spans="1:21" ht="30.75" customHeight="1" x14ac:dyDescent="0.2">
      <c r="A45" s="46"/>
      <c r="B45" s="1136" t="s">
        <v>11</v>
      </c>
      <c r="C45" s="1137"/>
      <c r="D45" s="56"/>
      <c r="E45" s="1142" t="s">
        <v>12</v>
      </c>
      <c r="F45" s="1142"/>
      <c r="G45" s="1142"/>
      <c r="H45" s="1142"/>
      <c r="I45" s="1142"/>
      <c r="J45" s="1143"/>
      <c r="K45" s="57">
        <v>4138</v>
      </c>
      <c r="L45" s="58">
        <v>3786</v>
      </c>
      <c r="M45" s="58">
        <v>3635</v>
      </c>
      <c r="N45" s="58">
        <v>3608</v>
      </c>
      <c r="O45" s="59">
        <v>3917</v>
      </c>
      <c r="P45" s="46"/>
      <c r="Q45" s="46"/>
      <c r="R45" s="46"/>
      <c r="S45" s="46"/>
      <c r="T45" s="46"/>
      <c r="U45" s="46"/>
    </row>
    <row r="46" spans="1:21" ht="30.75" customHeight="1" x14ac:dyDescent="0.2">
      <c r="A46" s="46"/>
      <c r="B46" s="1138"/>
      <c r="C46" s="1139"/>
      <c r="D46" s="60"/>
      <c r="E46" s="1144" t="s">
        <v>13</v>
      </c>
      <c r="F46" s="1144"/>
      <c r="G46" s="1144"/>
      <c r="H46" s="1144"/>
      <c r="I46" s="1144"/>
      <c r="J46" s="1145"/>
      <c r="K46" s="61" t="s">
        <v>524</v>
      </c>
      <c r="L46" s="62" t="s">
        <v>524</v>
      </c>
      <c r="M46" s="62" t="s">
        <v>524</v>
      </c>
      <c r="N46" s="62" t="s">
        <v>524</v>
      </c>
      <c r="O46" s="63" t="s">
        <v>524</v>
      </c>
      <c r="P46" s="46"/>
      <c r="Q46" s="46"/>
      <c r="R46" s="46"/>
      <c r="S46" s="46"/>
      <c r="T46" s="46"/>
      <c r="U46" s="46"/>
    </row>
    <row r="47" spans="1:21" ht="30.75" customHeight="1" x14ac:dyDescent="0.2">
      <c r="A47" s="46"/>
      <c r="B47" s="1138"/>
      <c r="C47" s="1139"/>
      <c r="D47" s="60"/>
      <c r="E47" s="1144" t="s">
        <v>14</v>
      </c>
      <c r="F47" s="1144"/>
      <c r="G47" s="1144"/>
      <c r="H47" s="1144"/>
      <c r="I47" s="1144"/>
      <c r="J47" s="1145"/>
      <c r="K47" s="61">
        <v>15</v>
      </c>
      <c r="L47" s="62">
        <v>15</v>
      </c>
      <c r="M47" s="62">
        <v>15</v>
      </c>
      <c r="N47" s="62">
        <v>15</v>
      </c>
      <c r="O47" s="63">
        <v>15</v>
      </c>
      <c r="P47" s="46"/>
      <c r="Q47" s="46"/>
      <c r="R47" s="46"/>
      <c r="S47" s="46"/>
      <c r="T47" s="46"/>
      <c r="U47" s="46"/>
    </row>
    <row r="48" spans="1:21" ht="30.75" customHeight="1" x14ac:dyDescent="0.2">
      <c r="A48" s="46"/>
      <c r="B48" s="1138"/>
      <c r="C48" s="1139"/>
      <c r="D48" s="60"/>
      <c r="E48" s="1144" t="s">
        <v>15</v>
      </c>
      <c r="F48" s="1144"/>
      <c r="G48" s="1144"/>
      <c r="H48" s="1144"/>
      <c r="I48" s="1144"/>
      <c r="J48" s="1145"/>
      <c r="K48" s="61">
        <v>637</v>
      </c>
      <c r="L48" s="62">
        <v>532</v>
      </c>
      <c r="M48" s="62">
        <v>679</v>
      </c>
      <c r="N48" s="62">
        <v>555</v>
      </c>
      <c r="O48" s="63">
        <v>550</v>
      </c>
      <c r="P48" s="46"/>
      <c r="Q48" s="46"/>
      <c r="R48" s="46"/>
      <c r="S48" s="46"/>
      <c r="T48" s="46"/>
      <c r="U48" s="46"/>
    </row>
    <row r="49" spans="1:21" ht="30.75" customHeight="1" x14ac:dyDescent="0.2">
      <c r="A49" s="46"/>
      <c r="B49" s="1138"/>
      <c r="C49" s="1139"/>
      <c r="D49" s="60"/>
      <c r="E49" s="1144" t="s">
        <v>16</v>
      </c>
      <c r="F49" s="1144"/>
      <c r="G49" s="1144"/>
      <c r="H49" s="1144"/>
      <c r="I49" s="1144"/>
      <c r="J49" s="1145"/>
      <c r="K49" s="61">
        <v>14</v>
      </c>
      <c r="L49" s="62">
        <v>18</v>
      </c>
      <c r="M49" s="62">
        <v>13</v>
      </c>
      <c r="N49" s="62">
        <v>18</v>
      </c>
      <c r="O49" s="63">
        <v>19</v>
      </c>
      <c r="P49" s="46"/>
      <c r="Q49" s="46"/>
      <c r="R49" s="46"/>
      <c r="S49" s="46"/>
      <c r="T49" s="46"/>
      <c r="U49" s="46"/>
    </row>
    <row r="50" spans="1:21" ht="30.75" customHeight="1" x14ac:dyDescent="0.2">
      <c r="A50" s="46"/>
      <c r="B50" s="1138"/>
      <c r="C50" s="1139"/>
      <c r="D50" s="60"/>
      <c r="E50" s="1144" t="s">
        <v>17</v>
      </c>
      <c r="F50" s="1144"/>
      <c r="G50" s="1144"/>
      <c r="H50" s="1144"/>
      <c r="I50" s="1144"/>
      <c r="J50" s="1145"/>
      <c r="K50" s="61">
        <v>34</v>
      </c>
      <c r="L50" s="62">
        <v>36</v>
      </c>
      <c r="M50" s="62">
        <v>38</v>
      </c>
      <c r="N50" s="62">
        <v>122</v>
      </c>
      <c r="O50" s="63">
        <v>176</v>
      </c>
      <c r="P50" s="46"/>
      <c r="Q50" s="46"/>
      <c r="R50" s="46"/>
      <c r="S50" s="46"/>
      <c r="T50" s="46"/>
      <c r="U50" s="46"/>
    </row>
    <row r="51" spans="1:21" ht="30.75" customHeight="1" x14ac:dyDescent="0.2">
      <c r="A51" s="46"/>
      <c r="B51" s="1140"/>
      <c r="C51" s="1141"/>
      <c r="D51" s="64"/>
      <c r="E51" s="1144" t="s">
        <v>18</v>
      </c>
      <c r="F51" s="1144"/>
      <c r="G51" s="1144"/>
      <c r="H51" s="1144"/>
      <c r="I51" s="1144"/>
      <c r="J51" s="1145"/>
      <c r="K51" s="61" t="s">
        <v>524</v>
      </c>
      <c r="L51" s="62" t="s">
        <v>524</v>
      </c>
      <c r="M51" s="62" t="s">
        <v>524</v>
      </c>
      <c r="N51" s="62" t="s">
        <v>524</v>
      </c>
      <c r="O51" s="63" t="s">
        <v>524</v>
      </c>
      <c r="P51" s="46"/>
      <c r="Q51" s="46"/>
      <c r="R51" s="46"/>
      <c r="S51" s="46"/>
      <c r="T51" s="46"/>
      <c r="U51" s="46"/>
    </row>
    <row r="52" spans="1:21" ht="30.75" customHeight="1" x14ac:dyDescent="0.2">
      <c r="A52" s="46"/>
      <c r="B52" s="1146" t="s">
        <v>19</v>
      </c>
      <c r="C52" s="1147"/>
      <c r="D52" s="64"/>
      <c r="E52" s="1144" t="s">
        <v>20</v>
      </c>
      <c r="F52" s="1144"/>
      <c r="G52" s="1144"/>
      <c r="H52" s="1144"/>
      <c r="I52" s="1144"/>
      <c r="J52" s="1145"/>
      <c r="K52" s="61">
        <v>4084</v>
      </c>
      <c r="L52" s="62">
        <v>3976</v>
      </c>
      <c r="M52" s="62">
        <v>4090</v>
      </c>
      <c r="N52" s="62">
        <v>4051</v>
      </c>
      <c r="O52" s="63">
        <v>4177</v>
      </c>
      <c r="P52" s="46"/>
      <c r="Q52" s="46"/>
      <c r="R52" s="46"/>
      <c r="S52" s="46"/>
      <c r="T52" s="46"/>
      <c r="U52" s="46"/>
    </row>
    <row r="53" spans="1:21" ht="30.75" customHeight="1" thickBot="1" x14ac:dyDescent="0.25">
      <c r="A53" s="46"/>
      <c r="B53" s="1148" t="s">
        <v>21</v>
      </c>
      <c r="C53" s="1149"/>
      <c r="D53" s="65"/>
      <c r="E53" s="1150" t="s">
        <v>22</v>
      </c>
      <c r="F53" s="1150"/>
      <c r="G53" s="1150"/>
      <c r="H53" s="1150"/>
      <c r="I53" s="1150"/>
      <c r="J53" s="1151"/>
      <c r="K53" s="66">
        <v>754</v>
      </c>
      <c r="L53" s="67">
        <v>411</v>
      </c>
      <c r="M53" s="67">
        <v>290</v>
      </c>
      <c r="N53" s="67">
        <v>267</v>
      </c>
      <c r="O53" s="68">
        <v>500</v>
      </c>
      <c r="P53" s="46"/>
      <c r="Q53" s="46"/>
      <c r="R53" s="46"/>
      <c r="S53" s="46"/>
      <c r="T53" s="46"/>
      <c r="U53" s="46"/>
    </row>
    <row r="54" spans="1:21" ht="24" customHeight="1" x14ac:dyDescent="0.2">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x14ac:dyDescent="0.25">
      <c r="A55" s="46"/>
      <c r="B55" s="70" t="s">
        <v>24</v>
      </c>
      <c r="C55" s="71"/>
      <c r="D55" s="71"/>
      <c r="E55" s="71"/>
      <c r="F55" s="71"/>
      <c r="G55" s="71"/>
      <c r="H55" s="71"/>
      <c r="I55" s="71"/>
      <c r="J55" s="71"/>
      <c r="K55" s="72"/>
      <c r="L55" s="72"/>
      <c r="M55" s="72"/>
      <c r="N55" s="72"/>
      <c r="O55" s="73" t="s">
        <v>580</v>
      </c>
      <c r="P55" s="46"/>
      <c r="Q55" s="46"/>
      <c r="R55" s="46"/>
      <c r="S55" s="46"/>
      <c r="T55" s="46"/>
      <c r="U55" s="46"/>
    </row>
    <row r="56" spans="1:21" ht="31.5" customHeight="1" thickBot="1" x14ac:dyDescent="0.25">
      <c r="A56" s="46"/>
      <c r="B56" s="74"/>
      <c r="C56" s="75"/>
      <c r="D56" s="75"/>
      <c r="E56" s="76"/>
      <c r="F56" s="76"/>
      <c r="G56" s="76"/>
      <c r="H56" s="76"/>
      <c r="I56" s="76"/>
      <c r="J56" s="77" t="s">
        <v>2</v>
      </c>
      <c r="K56" s="78" t="s">
        <v>581</v>
      </c>
      <c r="L56" s="79" t="s">
        <v>582</v>
      </c>
      <c r="M56" s="79" t="s">
        <v>583</v>
      </c>
      <c r="N56" s="79" t="s">
        <v>584</v>
      </c>
      <c r="O56" s="80" t="s">
        <v>585</v>
      </c>
      <c r="P56" s="46"/>
      <c r="Q56" s="46"/>
      <c r="R56" s="46"/>
      <c r="S56" s="46"/>
      <c r="T56" s="46"/>
      <c r="U56" s="46"/>
    </row>
    <row r="57" spans="1:21" ht="31.5" customHeight="1" x14ac:dyDescent="0.2">
      <c r="B57" s="1152" t="s">
        <v>25</v>
      </c>
      <c r="C57" s="1153"/>
      <c r="D57" s="1156" t="s">
        <v>26</v>
      </c>
      <c r="E57" s="1157"/>
      <c r="F57" s="1157"/>
      <c r="G57" s="1157"/>
      <c r="H57" s="1157"/>
      <c r="I57" s="1157"/>
      <c r="J57" s="1158"/>
      <c r="K57" s="81">
        <v>33</v>
      </c>
      <c r="L57" s="82">
        <v>33</v>
      </c>
      <c r="M57" s="82">
        <v>33</v>
      </c>
      <c r="N57" s="82">
        <v>33</v>
      </c>
      <c r="O57" s="83">
        <v>33</v>
      </c>
    </row>
    <row r="58" spans="1:21" ht="31.5" customHeight="1" thickBot="1" x14ac:dyDescent="0.25">
      <c r="B58" s="1154"/>
      <c r="C58" s="1155"/>
      <c r="D58" s="1159" t="s">
        <v>27</v>
      </c>
      <c r="E58" s="1160"/>
      <c r="F58" s="1160"/>
      <c r="G58" s="1160"/>
      <c r="H58" s="1160"/>
      <c r="I58" s="1160"/>
      <c r="J58" s="1161"/>
      <c r="K58" s="84">
        <v>202</v>
      </c>
      <c r="L58" s="85">
        <v>217</v>
      </c>
      <c r="M58" s="85">
        <v>232</v>
      </c>
      <c r="N58" s="85">
        <v>247</v>
      </c>
      <c r="O58" s="86">
        <v>262</v>
      </c>
    </row>
    <row r="59" spans="1:21" ht="24" customHeight="1" x14ac:dyDescent="0.2">
      <c r="B59" s="87"/>
      <c r="C59" s="87"/>
      <c r="D59" s="88" t="s">
        <v>28</v>
      </c>
      <c r="E59" s="89"/>
      <c r="F59" s="89"/>
      <c r="G59" s="89"/>
      <c r="H59" s="89"/>
      <c r="I59" s="89"/>
      <c r="J59" s="89"/>
      <c r="K59" s="89"/>
      <c r="L59" s="89"/>
      <c r="M59" s="89"/>
      <c r="N59" s="89"/>
      <c r="O59" s="89"/>
    </row>
    <row r="60" spans="1:21" ht="24" customHeight="1" x14ac:dyDescent="0.2">
      <c r="B60" s="90"/>
      <c r="C60" s="90"/>
      <c r="D60" s="88" t="s">
        <v>29</v>
      </c>
      <c r="E60" s="89"/>
      <c r="F60" s="89"/>
      <c r="G60" s="89"/>
      <c r="H60" s="89"/>
      <c r="I60" s="89"/>
      <c r="J60" s="89"/>
      <c r="K60" s="89"/>
      <c r="L60" s="89"/>
      <c r="M60" s="89"/>
      <c r="N60" s="89"/>
      <c r="O60" s="89"/>
    </row>
    <row r="61" spans="1:21" ht="24" customHeight="1" x14ac:dyDescent="0.2">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2">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eXAmIPnhOjTP1Gqi/u0xqb6QJX0aTIVwrqCp2740PSviuSpB37wQwW+/3RBtreW9qPVxQJHeXGYPW9eJJzarfQ==" saltValue="EIvLD/EphJMGWl+85d2H5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1" customWidth="1"/>
    <col min="2" max="3" width="12.6640625" style="91" customWidth="1"/>
    <col min="4" max="4" width="11.6640625" style="91" customWidth="1"/>
    <col min="5" max="8" width="10.33203125" style="91" customWidth="1"/>
    <col min="9" max="13" width="16.33203125" style="91" customWidth="1"/>
    <col min="14" max="19" width="12.6640625" style="91" customWidth="1"/>
    <col min="20" max="16384" width="0" style="91"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2" t="s">
        <v>9</v>
      </c>
    </row>
    <row r="40" spans="2:13" ht="27.75" customHeight="1" thickBot="1" x14ac:dyDescent="0.25">
      <c r="B40" s="93" t="s">
        <v>10</v>
      </c>
      <c r="C40" s="94"/>
      <c r="D40" s="94"/>
      <c r="E40" s="95"/>
      <c r="F40" s="95"/>
      <c r="G40" s="95"/>
      <c r="H40" s="96" t="s">
        <v>2</v>
      </c>
      <c r="I40" s="97" t="s">
        <v>565</v>
      </c>
      <c r="J40" s="98" t="s">
        <v>566</v>
      </c>
      <c r="K40" s="98" t="s">
        <v>567</v>
      </c>
      <c r="L40" s="98" t="s">
        <v>568</v>
      </c>
      <c r="M40" s="99" t="s">
        <v>569</v>
      </c>
    </row>
    <row r="41" spans="2:13" ht="27.75" customHeight="1" x14ac:dyDescent="0.2">
      <c r="B41" s="1162" t="s">
        <v>30</v>
      </c>
      <c r="C41" s="1163"/>
      <c r="D41" s="100"/>
      <c r="E41" s="1168" t="s">
        <v>31</v>
      </c>
      <c r="F41" s="1168"/>
      <c r="G41" s="1168"/>
      <c r="H41" s="1169"/>
      <c r="I41" s="334">
        <v>48967</v>
      </c>
      <c r="J41" s="335">
        <v>50691</v>
      </c>
      <c r="K41" s="335">
        <v>52522</v>
      </c>
      <c r="L41" s="335">
        <v>55487</v>
      </c>
      <c r="M41" s="336">
        <v>60940</v>
      </c>
    </row>
    <row r="42" spans="2:13" ht="27.75" customHeight="1" x14ac:dyDescent="0.2">
      <c r="B42" s="1164"/>
      <c r="C42" s="1165"/>
      <c r="D42" s="101"/>
      <c r="E42" s="1170" t="s">
        <v>32</v>
      </c>
      <c r="F42" s="1170"/>
      <c r="G42" s="1170"/>
      <c r="H42" s="1171"/>
      <c r="I42" s="337">
        <v>2653</v>
      </c>
      <c r="J42" s="338">
        <v>2524</v>
      </c>
      <c r="K42" s="338">
        <v>2389</v>
      </c>
      <c r="L42" s="338">
        <v>2213</v>
      </c>
      <c r="M42" s="339">
        <v>5452</v>
      </c>
    </row>
    <row r="43" spans="2:13" ht="27.75" customHeight="1" x14ac:dyDescent="0.2">
      <c r="B43" s="1164"/>
      <c r="C43" s="1165"/>
      <c r="D43" s="101"/>
      <c r="E43" s="1170" t="s">
        <v>33</v>
      </c>
      <c r="F43" s="1170"/>
      <c r="G43" s="1170"/>
      <c r="H43" s="1171"/>
      <c r="I43" s="337">
        <v>5508</v>
      </c>
      <c r="J43" s="338">
        <v>4355</v>
      </c>
      <c r="K43" s="338">
        <v>5162</v>
      </c>
      <c r="L43" s="338">
        <v>4855</v>
      </c>
      <c r="M43" s="339">
        <v>5111</v>
      </c>
    </row>
    <row r="44" spans="2:13" ht="27.75" customHeight="1" x14ac:dyDescent="0.2">
      <c r="B44" s="1164"/>
      <c r="C44" s="1165"/>
      <c r="D44" s="101"/>
      <c r="E44" s="1170" t="s">
        <v>34</v>
      </c>
      <c r="F44" s="1170"/>
      <c r="G44" s="1170"/>
      <c r="H44" s="1171"/>
      <c r="I44" s="337">
        <v>250</v>
      </c>
      <c r="J44" s="338">
        <v>230</v>
      </c>
      <c r="K44" s="338">
        <v>241</v>
      </c>
      <c r="L44" s="338">
        <v>255</v>
      </c>
      <c r="M44" s="339">
        <v>269</v>
      </c>
    </row>
    <row r="45" spans="2:13" ht="27.75" customHeight="1" x14ac:dyDescent="0.2">
      <c r="B45" s="1164"/>
      <c r="C45" s="1165"/>
      <c r="D45" s="101"/>
      <c r="E45" s="1170" t="s">
        <v>35</v>
      </c>
      <c r="F45" s="1170"/>
      <c r="G45" s="1170"/>
      <c r="H45" s="1171"/>
      <c r="I45" s="337">
        <v>4895</v>
      </c>
      <c r="J45" s="338">
        <v>4315</v>
      </c>
      <c r="K45" s="338">
        <v>4489</v>
      </c>
      <c r="L45" s="338">
        <v>4452</v>
      </c>
      <c r="M45" s="339">
        <v>4493</v>
      </c>
    </row>
    <row r="46" spans="2:13" ht="27.75" customHeight="1" x14ac:dyDescent="0.2">
      <c r="B46" s="1164"/>
      <c r="C46" s="1165"/>
      <c r="D46" s="102"/>
      <c r="E46" s="1170" t="s">
        <v>36</v>
      </c>
      <c r="F46" s="1170"/>
      <c r="G46" s="1170"/>
      <c r="H46" s="1171"/>
      <c r="I46" s="337" t="s">
        <v>524</v>
      </c>
      <c r="J46" s="338" t="s">
        <v>524</v>
      </c>
      <c r="K46" s="338" t="s">
        <v>524</v>
      </c>
      <c r="L46" s="338" t="s">
        <v>524</v>
      </c>
      <c r="M46" s="339" t="s">
        <v>524</v>
      </c>
    </row>
    <row r="47" spans="2:13" ht="27.75" customHeight="1" x14ac:dyDescent="0.2">
      <c r="B47" s="1164"/>
      <c r="C47" s="1165"/>
      <c r="D47" s="103"/>
      <c r="E47" s="1172" t="s">
        <v>37</v>
      </c>
      <c r="F47" s="1173"/>
      <c r="G47" s="1173"/>
      <c r="H47" s="1174"/>
      <c r="I47" s="337" t="s">
        <v>524</v>
      </c>
      <c r="J47" s="338" t="s">
        <v>524</v>
      </c>
      <c r="K47" s="338" t="s">
        <v>524</v>
      </c>
      <c r="L47" s="338" t="s">
        <v>524</v>
      </c>
      <c r="M47" s="339" t="s">
        <v>524</v>
      </c>
    </row>
    <row r="48" spans="2:13" ht="27.75" customHeight="1" x14ac:dyDescent="0.2">
      <c r="B48" s="1164"/>
      <c r="C48" s="1165"/>
      <c r="D48" s="101"/>
      <c r="E48" s="1170" t="s">
        <v>38</v>
      </c>
      <c r="F48" s="1170"/>
      <c r="G48" s="1170"/>
      <c r="H48" s="1171"/>
      <c r="I48" s="337" t="s">
        <v>524</v>
      </c>
      <c r="J48" s="338" t="s">
        <v>524</v>
      </c>
      <c r="K48" s="338" t="s">
        <v>524</v>
      </c>
      <c r="L48" s="338" t="s">
        <v>524</v>
      </c>
      <c r="M48" s="339" t="s">
        <v>524</v>
      </c>
    </row>
    <row r="49" spans="2:13" ht="27.75" customHeight="1" x14ac:dyDescent="0.2">
      <c r="B49" s="1166"/>
      <c r="C49" s="1167"/>
      <c r="D49" s="101"/>
      <c r="E49" s="1170" t="s">
        <v>39</v>
      </c>
      <c r="F49" s="1170"/>
      <c r="G49" s="1170"/>
      <c r="H49" s="1171"/>
      <c r="I49" s="337" t="s">
        <v>524</v>
      </c>
      <c r="J49" s="338" t="s">
        <v>524</v>
      </c>
      <c r="K49" s="338" t="s">
        <v>524</v>
      </c>
      <c r="L49" s="338" t="s">
        <v>524</v>
      </c>
      <c r="M49" s="339" t="s">
        <v>524</v>
      </c>
    </row>
    <row r="50" spans="2:13" ht="27.75" customHeight="1" x14ac:dyDescent="0.2">
      <c r="B50" s="1175" t="s">
        <v>40</v>
      </c>
      <c r="C50" s="1176"/>
      <c r="D50" s="104"/>
      <c r="E50" s="1170" t="s">
        <v>41</v>
      </c>
      <c r="F50" s="1170"/>
      <c r="G50" s="1170"/>
      <c r="H50" s="1171"/>
      <c r="I50" s="337">
        <v>7411</v>
      </c>
      <c r="J50" s="338">
        <v>7665</v>
      </c>
      <c r="K50" s="338">
        <v>9525</v>
      </c>
      <c r="L50" s="338">
        <v>9305</v>
      </c>
      <c r="M50" s="339">
        <v>10700</v>
      </c>
    </row>
    <row r="51" spans="2:13" ht="27.75" customHeight="1" x14ac:dyDescent="0.2">
      <c r="B51" s="1164"/>
      <c r="C51" s="1165"/>
      <c r="D51" s="101"/>
      <c r="E51" s="1170" t="s">
        <v>42</v>
      </c>
      <c r="F51" s="1170"/>
      <c r="G51" s="1170"/>
      <c r="H51" s="1171"/>
      <c r="I51" s="337">
        <v>8986</v>
      </c>
      <c r="J51" s="338">
        <v>9833</v>
      </c>
      <c r="K51" s="338">
        <v>11216</v>
      </c>
      <c r="L51" s="338">
        <v>12038</v>
      </c>
      <c r="M51" s="339">
        <v>13596</v>
      </c>
    </row>
    <row r="52" spans="2:13" ht="27.75" customHeight="1" x14ac:dyDescent="0.2">
      <c r="B52" s="1166"/>
      <c r="C52" s="1167"/>
      <c r="D52" s="101"/>
      <c r="E52" s="1170" t="s">
        <v>43</v>
      </c>
      <c r="F52" s="1170"/>
      <c r="G52" s="1170"/>
      <c r="H52" s="1171"/>
      <c r="I52" s="337">
        <v>37372</v>
      </c>
      <c r="J52" s="338">
        <v>36861</v>
      </c>
      <c r="K52" s="338">
        <v>36535</v>
      </c>
      <c r="L52" s="338">
        <v>36451</v>
      </c>
      <c r="M52" s="339">
        <v>36571</v>
      </c>
    </row>
    <row r="53" spans="2:13" ht="27.75" customHeight="1" thickBot="1" x14ac:dyDescent="0.25">
      <c r="B53" s="1177" t="s">
        <v>44</v>
      </c>
      <c r="C53" s="1178"/>
      <c r="D53" s="105"/>
      <c r="E53" s="1179" t="s">
        <v>45</v>
      </c>
      <c r="F53" s="1179"/>
      <c r="G53" s="1179"/>
      <c r="H53" s="1180"/>
      <c r="I53" s="340">
        <v>8504</v>
      </c>
      <c r="J53" s="341">
        <v>7756</v>
      </c>
      <c r="K53" s="341">
        <v>7526</v>
      </c>
      <c r="L53" s="341">
        <v>9468</v>
      </c>
      <c r="M53" s="342">
        <v>15398</v>
      </c>
    </row>
    <row r="54" spans="2:13" ht="27.75" customHeight="1" x14ac:dyDescent="0.2">
      <c r="B54" s="106" t="s">
        <v>46</v>
      </c>
      <c r="C54" s="107"/>
      <c r="D54" s="107"/>
      <c r="E54" s="108"/>
      <c r="F54" s="108"/>
      <c r="G54" s="108"/>
      <c r="H54" s="108"/>
      <c r="I54" s="109"/>
      <c r="J54" s="109"/>
      <c r="K54" s="109"/>
      <c r="L54" s="109"/>
      <c r="M54" s="109"/>
    </row>
    <row r="55" spans="2:13" ht="13.2" x14ac:dyDescent="0.2"/>
  </sheetData>
  <sheetProtection algorithmName="SHA-512" hashValue="30JruactO06R32yeA1t5H0Tw2E8bAnD8myLNU36EBuouae6Ir5Eft9UCSVbuYlugsvlKOrDA8E1MA7gLfkkP+A==" saltValue="REBh9wEsQrjaH7za0ZfA/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0" t="s">
        <v>47</v>
      </c>
    </row>
    <row r="54" spans="2:8" ht="29.25" customHeight="1" thickBot="1" x14ac:dyDescent="0.3">
      <c r="B54" s="111" t="s">
        <v>1</v>
      </c>
      <c r="C54" s="112"/>
      <c r="D54" s="112"/>
      <c r="E54" s="113" t="s">
        <v>2</v>
      </c>
      <c r="F54" s="114" t="s">
        <v>567</v>
      </c>
      <c r="G54" s="114" t="s">
        <v>568</v>
      </c>
      <c r="H54" s="115" t="s">
        <v>569</v>
      </c>
    </row>
    <row r="55" spans="2:8" ht="52.5" customHeight="1" x14ac:dyDescent="0.2">
      <c r="B55" s="116"/>
      <c r="C55" s="1189" t="s">
        <v>48</v>
      </c>
      <c r="D55" s="1189"/>
      <c r="E55" s="1190"/>
      <c r="F55" s="117">
        <v>4533</v>
      </c>
      <c r="G55" s="117">
        <v>4533</v>
      </c>
      <c r="H55" s="118">
        <v>4533</v>
      </c>
    </row>
    <row r="56" spans="2:8" ht="52.5" customHeight="1" x14ac:dyDescent="0.2">
      <c r="B56" s="119"/>
      <c r="C56" s="1191" t="s">
        <v>49</v>
      </c>
      <c r="D56" s="1191"/>
      <c r="E56" s="1192"/>
      <c r="F56" s="120">
        <v>33</v>
      </c>
      <c r="G56" s="120">
        <v>33</v>
      </c>
      <c r="H56" s="121">
        <v>737</v>
      </c>
    </row>
    <row r="57" spans="2:8" ht="53.25" customHeight="1" x14ac:dyDescent="0.2">
      <c r="B57" s="119"/>
      <c r="C57" s="1193" t="s">
        <v>50</v>
      </c>
      <c r="D57" s="1193"/>
      <c r="E57" s="1194"/>
      <c r="F57" s="122">
        <v>3526</v>
      </c>
      <c r="G57" s="122">
        <v>3212</v>
      </c>
      <c r="H57" s="123">
        <v>4128</v>
      </c>
    </row>
    <row r="58" spans="2:8" ht="45.75" customHeight="1" x14ac:dyDescent="0.2">
      <c r="B58" s="124"/>
      <c r="C58" s="1181" t="s">
        <v>598</v>
      </c>
      <c r="D58" s="1182"/>
      <c r="E58" s="1183"/>
      <c r="F58" s="125">
        <v>1625</v>
      </c>
      <c r="G58" s="125">
        <v>1372</v>
      </c>
      <c r="H58" s="126">
        <v>1974</v>
      </c>
    </row>
    <row r="59" spans="2:8" ht="45.75" customHeight="1" x14ac:dyDescent="0.2">
      <c r="B59" s="124"/>
      <c r="C59" s="1181" t="s">
        <v>599</v>
      </c>
      <c r="D59" s="1182"/>
      <c r="E59" s="1183"/>
      <c r="F59" s="125">
        <v>442</v>
      </c>
      <c r="G59" s="125">
        <v>444</v>
      </c>
      <c r="H59" s="126">
        <v>645</v>
      </c>
    </row>
    <row r="60" spans="2:8" ht="45.75" customHeight="1" x14ac:dyDescent="0.2">
      <c r="B60" s="124"/>
      <c r="C60" s="1181" t="s">
        <v>600</v>
      </c>
      <c r="D60" s="1182"/>
      <c r="E60" s="1183"/>
      <c r="F60" s="125">
        <v>515</v>
      </c>
      <c r="G60" s="125">
        <v>516</v>
      </c>
      <c r="H60" s="126">
        <v>513</v>
      </c>
    </row>
    <row r="61" spans="2:8" ht="45.75" customHeight="1" x14ac:dyDescent="0.2">
      <c r="B61" s="124"/>
      <c r="C61" s="1181" t="s">
        <v>601</v>
      </c>
      <c r="D61" s="1182"/>
      <c r="E61" s="1183"/>
      <c r="F61" s="125">
        <v>302</v>
      </c>
      <c r="G61" s="125">
        <v>299</v>
      </c>
      <c r="H61" s="126">
        <v>447</v>
      </c>
    </row>
    <row r="62" spans="2:8" ht="45.75" customHeight="1" thickBot="1" x14ac:dyDescent="0.25">
      <c r="B62" s="127"/>
      <c r="C62" s="1184" t="s">
        <v>602</v>
      </c>
      <c r="D62" s="1185"/>
      <c r="E62" s="1186"/>
      <c r="F62" s="128">
        <v>233</v>
      </c>
      <c r="G62" s="128">
        <v>184</v>
      </c>
      <c r="H62" s="129">
        <v>136</v>
      </c>
    </row>
    <row r="63" spans="2:8" ht="52.5" customHeight="1" thickBot="1" x14ac:dyDescent="0.25">
      <c r="B63" s="130"/>
      <c r="C63" s="1187" t="s">
        <v>51</v>
      </c>
      <c r="D63" s="1187"/>
      <c r="E63" s="1188"/>
      <c r="F63" s="131">
        <v>8092</v>
      </c>
      <c r="G63" s="131">
        <v>7779</v>
      </c>
      <c r="H63" s="132">
        <v>9398</v>
      </c>
    </row>
    <row r="64" spans="2:8" ht="13.2" x14ac:dyDescent="0.2"/>
  </sheetData>
  <sheetProtection algorithmName="SHA-512" hashValue="FS/wFBtp3N1yypKVp5QAJaMdkyMXXJo+RrCqOwmIW9CrCbl3Z3cihAo2KGm8Pdk+4TeRR34yFTC6rcuK6+SdFw==" saltValue="9Lid93Ib49O203ryb+ZRh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B9B71-964C-4A2D-A3DE-C24D33F64D4C}">
  <sheetPr>
    <pageSetUpPr fitToPage="1"/>
  </sheetPr>
  <dimension ref="A1:DE85"/>
  <sheetViews>
    <sheetView showGridLines="0" topLeftCell="E1" zoomScaleNormal="100" zoomScaleSheetLayoutView="55" workbookViewId="0">
      <selection activeCell="BJ109" sqref="BJ109"/>
    </sheetView>
  </sheetViews>
  <sheetFormatPr defaultColWidth="0" defaultRowHeight="13.5" customHeight="1" zeroHeight="1" x14ac:dyDescent="0.2"/>
  <cols>
    <col min="1" max="1" width="6.33203125" style="247" customWidth="1"/>
    <col min="2" max="107" width="2.44140625" style="247" customWidth="1"/>
    <col min="108" max="108" width="6.109375" style="253" customWidth="1"/>
    <col min="109" max="109" width="5.88671875" style="251" customWidth="1"/>
    <col min="110" max="16384" width="8.6640625" style="247" hidden="1"/>
  </cols>
  <sheetData>
    <row r="1" spans="1:109" ht="42.75" customHeight="1" x14ac:dyDescent="0.2">
      <c r="A1" s="1195"/>
      <c r="B1" s="1196"/>
      <c r="DD1" s="247"/>
      <c r="DE1" s="247"/>
    </row>
    <row r="2" spans="1:109" ht="25.5" customHeight="1" x14ac:dyDescent="0.2">
      <c r="A2" s="1197"/>
      <c r="C2" s="1197"/>
      <c r="O2" s="1197"/>
      <c r="P2" s="1197"/>
      <c r="Q2" s="1197"/>
      <c r="R2" s="1197"/>
      <c r="S2" s="1197"/>
      <c r="T2" s="1197"/>
      <c r="U2" s="1197"/>
      <c r="V2" s="1197"/>
      <c r="W2" s="1197"/>
      <c r="X2" s="1197"/>
      <c r="Y2" s="1197"/>
      <c r="Z2" s="1197"/>
      <c r="AA2" s="1197"/>
      <c r="AB2" s="1197"/>
      <c r="AC2" s="1197"/>
      <c r="AD2" s="1197"/>
      <c r="AE2" s="1197"/>
      <c r="AF2" s="1197"/>
      <c r="AG2" s="1197"/>
      <c r="AH2" s="1197"/>
      <c r="AI2" s="1197"/>
      <c r="AU2" s="1197"/>
      <c r="BG2" s="1197"/>
      <c r="BS2" s="1197"/>
      <c r="CE2" s="1197"/>
      <c r="CQ2" s="1197"/>
      <c r="DD2" s="247"/>
      <c r="DE2" s="247"/>
    </row>
    <row r="3" spans="1:109" ht="25.5" customHeight="1" x14ac:dyDescent="0.2">
      <c r="A3" s="1197"/>
      <c r="C3" s="1197"/>
      <c r="O3" s="1197"/>
      <c r="P3" s="1197"/>
      <c r="Q3" s="1197"/>
      <c r="R3" s="1197"/>
      <c r="S3" s="1197"/>
      <c r="T3" s="1197"/>
      <c r="U3" s="1197"/>
      <c r="V3" s="1197"/>
      <c r="W3" s="1197"/>
      <c r="X3" s="1197"/>
      <c r="Y3" s="1197"/>
      <c r="Z3" s="1197"/>
      <c r="AA3" s="1197"/>
      <c r="AB3" s="1197"/>
      <c r="AC3" s="1197"/>
      <c r="AD3" s="1197"/>
      <c r="AE3" s="1197"/>
      <c r="AF3" s="1197"/>
      <c r="AG3" s="1197"/>
      <c r="AH3" s="1197"/>
      <c r="AI3" s="1197"/>
      <c r="AU3" s="1197"/>
      <c r="BG3" s="1197"/>
      <c r="BS3" s="1197"/>
      <c r="CE3" s="1197"/>
      <c r="CQ3" s="1197"/>
      <c r="DD3" s="247"/>
      <c r="DE3" s="247"/>
    </row>
    <row r="4" spans="1:109" s="245" customFormat="1" ht="13.2" x14ac:dyDescent="0.2">
      <c r="A4" s="1197"/>
      <c r="B4" s="1197"/>
      <c r="C4" s="1197"/>
      <c r="D4" s="1197"/>
      <c r="E4" s="1197"/>
      <c r="F4" s="1197"/>
      <c r="G4" s="1197"/>
      <c r="H4" s="1197"/>
      <c r="I4" s="1197"/>
      <c r="J4" s="1197"/>
      <c r="K4" s="1197"/>
      <c r="L4" s="1197"/>
      <c r="M4" s="1197"/>
      <c r="N4" s="1197"/>
      <c r="O4" s="1197"/>
      <c r="P4" s="1197"/>
      <c r="Q4" s="1197"/>
      <c r="R4" s="1197"/>
      <c r="S4" s="1197"/>
      <c r="T4" s="1197"/>
      <c r="U4" s="1197"/>
      <c r="V4" s="1197"/>
      <c r="W4" s="1197"/>
      <c r="X4" s="1197"/>
      <c r="Y4" s="1197"/>
      <c r="Z4" s="1197"/>
      <c r="AA4" s="1197"/>
      <c r="AB4" s="1197"/>
      <c r="AC4" s="1197"/>
      <c r="AD4" s="1197"/>
      <c r="AE4" s="1197"/>
      <c r="AF4" s="1197"/>
      <c r="AG4" s="1197"/>
      <c r="AH4" s="1197"/>
      <c r="AI4" s="1197"/>
      <c r="AJ4" s="1197"/>
      <c r="AK4" s="1197"/>
      <c r="AL4" s="1197"/>
      <c r="AM4" s="1197"/>
      <c r="AN4" s="1197"/>
      <c r="AO4" s="1197"/>
      <c r="AP4" s="1197"/>
      <c r="AQ4" s="1197"/>
      <c r="AR4" s="1197"/>
      <c r="AS4" s="1197"/>
      <c r="AT4" s="1197"/>
      <c r="AU4" s="1197"/>
      <c r="AV4" s="1197"/>
      <c r="AW4" s="1197"/>
      <c r="AX4" s="1197"/>
      <c r="AY4" s="1197"/>
      <c r="AZ4" s="1197"/>
      <c r="BA4" s="1197"/>
      <c r="BB4" s="1197"/>
      <c r="BC4" s="1197"/>
      <c r="BD4" s="1197"/>
      <c r="BE4" s="1197"/>
      <c r="BF4" s="1197"/>
      <c r="BG4" s="1197"/>
      <c r="BH4" s="1197"/>
      <c r="BI4" s="1197"/>
      <c r="BJ4" s="1197"/>
      <c r="BK4" s="1197"/>
      <c r="BL4" s="1197"/>
      <c r="BM4" s="1197"/>
      <c r="BN4" s="1197"/>
      <c r="BO4" s="1197"/>
      <c r="BP4" s="1197"/>
      <c r="BQ4" s="1197"/>
      <c r="BR4" s="1197"/>
      <c r="BS4" s="1197"/>
      <c r="BT4" s="1197"/>
      <c r="BU4" s="1197"/>
      <c r="BV4" s="1197"/>
      <c r="BW4" s="1197"/>
      <c r="BX4" s="1197"/>
      <c r="BY4" s="1197"/>
      <c r="BZ4" s="1197"/>
      <c r="CA4" s="1197"/>
      <c r="CB4" s="1197"/>
      <c r="CC4" s="1197"/>
      <c r="CD4" s="1197"/>
      <c r="CE4" s="1197"/>
      <c r="CF4" s="1197"/>
      <c r="CG4" s="1197"/>
      <c r="CH4" s="1197"/>
      <c r="CI4" s="1197"/>
      <c r="CJ4" s="1197"/>
      <c r="CK4" s="1197"/>
      <c r="CL4" s="1197"/>
      <c r="CM4" s="1197"/>
      <c r="CN4" s="1197"/>
      <c r="CO4" s="1197"/>
      <c r="CP4" s="1197"/>
      <c r="CQ4" s="1197"/>
      <c r="CR4" s="1197"/>
      <c r="CS4" s="1197"/>
      <c r="CT4" s="1197"/>
      <c r="CU4" s="1197"/>
      <c r="CV4" s="1197"/>
      <c r="CW4" s="1197"/>
      <c r="CX4" s="1197"/>
      <c r="CY4" s="1197"/>
      <c r="CZ4" s="1197"/>
      <c r="DA4" s="1197"/>
      <c r="DB4" s="1197"/>
      <c r="DC4" s="1197"/>
      <c r="DD4" s="1197"/>
      <c r="DE4" s="1197"/>
    </row>
    <row r="5" spans="1:109" s="245" customFormat="1" ht="13.2" x14ac:dyDescent="0.2">
      <c r="A5" s="1197"/>
      <c r="B5" s="1197"/>
      <c r="C5" s="1197"/>
      <c r="D5" s="1197"/>
      <c r="E5" s="1197"/>
      <c r="F5" s="1197"/>
      <c r="G5" s="1197"/>
      <c r="H5" s="1197"/>
      <c r="I5" s="1197"/>
      <c r="J5" s="1197"/>
      <c r="K5" s="1197"/>
      <c r="L5" s="1197"/>
      <c r="M5" s="1197"/>
      <c r="N5" s="1197"/>
      <c r="O5" s="1197"/>
      <c r="P5" s="1197"/>
      <c r="Q5" s="1197"/>
      <c r="R5" s="1197"/>
      <c r="S5" s="1197"/>
      <c r="T5" s="1197"/>
      <c r="U5" s="1197"/>
      <c r="V5" s="1197"/>
      <c r="W5" s="1197"/>
      <c r="X5" s="1197"/>
      <c r="Y5" s="1197"/>
      <c r="Z5" s="1197"/>
      <c r="AA5" s="1197"/>
      <c r="AB5" s="1197"/>
      <c r="AC5" s="1197"/>
      <c r="AD5" s="1197"/>
      <c r="AE5" s="1197"/>
      <c r="AF5" s="1197"/>
      <c r="AG5" s="1197"/>
      <c r="AH5" s="1197"/>
      <c r="AI5" s="1197"/>
      <c r="AJ5" s="1197"/>
      <c r="AK5" s="1197"/>
      <c r="AL5" s="1197"/>
      <c r="AM5" s="1197"/>
      <c r="AN5" s="1197"/>
      <c r="AO5" s="1197"/>
      <c r="AP5" s="1197"/>
      <c r="AQ5" s="1197"/>
      <c r="AR5" s="1197"/>
      <c r="AS5" s="1197"/>
      <c r="AT5" s="1197"/>
      <c r="AU5" s="1197"/>
      <c r="AV5" s="1197"/>
      <c r="AW5" s="1197"/>
      <c r="AX5" s="1197"/>
      <c r="AY5" s="1197"/>
      <c r="AZ5" s="1197"/>
      <c r="BA5" s="1197"/>
      <c r="BB5" s="1197"/>
      <c r="BC5" s="1197"/>
      <c r="BD5" s="1197"/>
      <c r="BE5" s="1197"/>
      <c r="BF5" s="1197"/>
      <c r="BG5" s="1197"/>
      <c r="BH5" s="1197"/>
      <c r="BI5" s="1197"/>
      <c r="BJ5" s="1197"/>
      <c r="BK5" s="1197"/>
      <c r="BL5" s="1197"/>
      <c r="BM5" s="1197"/>
      <c r="BN5" s="1197"/>
      <c r="BO5" s="1197"/>
      <c r="BP5" s="1197"/>
      <c r="BQ5" s="1197"/>
      <c r="BR5" s="1197"/>
      <c r="BS5" s="1197"/>
      <c r="BT5" s="1197"/>
      <c r="BU5" s="1197"/>
      <c r="BV5" s="1197"/>
      <c r="BW5" s="1197"/>
      <c r="BX5" s="1197"/>
      <c r="BY5" s="1197"/>
      <c r="BZ5" s="1197"/>
      <c r="CA5" s="1197"/>
      <c r="CB5" s="1197"/>
      <c r="CC5" s="1197"/>
      <c r="CD5" s="1197"/>
      <c r="CE5" s="1197"/>
      <c r="CF5" s="1197"/>
      <c r="CG5" s="1197"/>
      <c r="CH5" s="1197"/>
      <c r="CI5" s="1197"/>
      <c r="CJ5" s="1197"/>
      <c r="CK5" s="1197"/>
      <c r="CL5" s="1197"/>
      <c r="CM5" s="1197"/>
      <c r="CN5" s="1197"/>
      <c r="CO5" s="1197"/>
      <c r="CP5" s="1197"/>
      <c r="CQ5" s="1197"/>
      <c r="CR5" s="1197"/>
      <c r="CS5" s="1197"/>
      <c r="CT5" s="1197"/>
      <c r="CU5" s="1197"/>
      <c r="CV5" s="1197"/>
      <c r="CW5" s="1197"/>
      <c r="CX5" s="1197"/>
      <c r="CY5" s="1197"/>
      <c r="CZ5" s="1197"/>
      <c r="DA5" s="1197"/>
      <c r="DB5" s="1197"/>
      <c r="DC5" s="1197"/>
      <c r="DD5" s="1197"/>
      <c r="DE5" s="1197"/>
    </row>
    <row r="6" spans="1:109" s="245" customFormat="1" ht="13.2" x14ac:dyDescent="0.2">
      <c r="A6" s="1197"/>
      <c r="B6" s="1197"/>
      <c r="C6" s="1197"/>
      <c r="D6" s="1197"/>
      <c r="E6" s="1197"/>
      <c r="F6" s="1197"/>
      <c r="G6" s="1197"/>
      <c r="H6" s="1197"/>
      <c r="I6" s="1197"/>
      <c r="J6" s="1197"/>
      <c r="K6" s="1197"/>
      <c r="L6" s="1197"/>
      <c r="M6" s="1197"/>
      <c r="N6" s="1197"/>
      <c r="O6" s="1197"/>
      <c r="P6" s="1197"/>
      <c r="Q6" s="1197"/>
      <c r="R6" s="1197"/>
      <c r="S6" s="1197"/>
      <c r="T6" s="1197"/>
      <c r="U6" s="1197"/>
      <c r="V6" s="1197"/>
      <c r="W6" s="1197"/>
      <c r="X6" s="1197"/>
      <c r="Y6" s="1197"/>
      <c r="Z6" s="1197"/>
      <c r="AA6" s="1197"/>
      <c r="AB6" s="1197"/>
      <c r="AC6" s="1197"/>
      <c r="AD6" s="1197"/>
      <c r="AE6" s="1197"/>
      <c r="AF6" s="1197"/>
      <c r="AG6" s="1197"/>
      <c r="AH6" s="1197"/>
      <c r="AI6" s="1197"/>
      <c r="AJ6" s="1197"/>
      <c r="AK6" s="1197"/>
      <c r="AL6" s="1197"/>
      <c r="AM6" s="1197"/>
      <c r="AN6" s="1197"/>
      <c r="AO6" s="1197"/>
      <c r="AP6" s="1197"/>
      <c r="AQ6" s="1197"/>
      <c r="AR6" s="1197"/>
      <c r="AS6" s="1197"/>
      <c r="AT6" s="1197"/>
      <c r="AU6" s="1197"/>
      <c r="AV6" s="1197"/>
      <c r="AW6" s="1197"/>
      <c r="AX6" s="1197"/>
      <c r="AY6" s="1197"/>
      <c r="AZ6" s="1197"/>
      <c r="BA6" s="1197"/>
      <c r="BB6" s="1197"/>
      <c r="BC6" s="1197"/>
      <c r="BD6" s="1197"/>
      <c r="BE6" s="1197"/>
      <c r="BF6" s="1197"/>
      <c r="BG6" s="1197"/>
      <c r="BH6" s="1197"/>
      <c r="BI6" s="1197"/>
      <c r="BJ6" s="1197"/>
      <c r="BK6" s="1197"/>
      <c r="BL6" s="1197"/>
      <c r="BM6" s="1197"/>
      <c r="BN6" s="1197"/>
      <c r="BO6" s="1197"/>
      <c r="BP6" s="1197"/>
      <c r="BQ6" s="1197"/>
      <c r="BR6" s="1197"/>
      <c r="BS6" s="1197"/>
      <c r="BT6" s="1197"/>
      <c r="BU6" s="1197"/>
      <c r="BV6" s="1197"/>
      <c r="BW6" s="1197"/>
      <c r="BX6" s="1197"/>
      <c r="BY6" s="1197"/>
      <c r="BZ6" s="1197"/>
      <c r="CA6" s="1197"/>
      <c r="CB6" s="1197"/>
      <c r="CC6" s="1197"/>
      <c r="CD6" s="1197"/>
      <c r="CE6" s="1197"/>
      <c r="CF6" s="1197"/>
      <c r="CG6" s="1197"/>
      <c r="CH6" s="1197"/>
      <c r="CI6" s="1197"/>
      <c r="CJ6" s="1197"/>
      <c r="CK6" s="1197"/>
      <c r="CL6" s="1197"/>
      <c r="CM6" s="1197"/>
      <c r="CN6" s="1197"/>
      <c r="CO6" s="1197"/>
      <c r="CP6" s="1197"/>
      <c r="CQ6" s="1197"/>
      <c r="CR6" s="1197"/>
      <c r="CS6" s="1197"/>
      <c r="CT6" s="1197"/>
      <c r="CU6" s="1197"/>
      <c r="CV6" s="1197"/>
      <c r="CW6" s="1197"/>
      <c r="CX6" s="1197"/>
      <c r="CY6" s="1197"/>
      <c r="CZ6" s="1197"/>
      <c r="DA6" s="1197"/>
      <c r="DB6" s="1197"/>
      <c r="DC6" s="1197"/>
      <c r="DD6" s="1197"/>
      <c r="DE6" s="1197"/>
    </row>
    <row r="7" spans="1:109" s="245" customFormat="1" ht="13.2" x14ac:dyDescent="0.2">
      <c r="A7" s="1197"/>
      <c r="B7" s="1197"/>
      <c r="C7" s="1197"/>
      <c r="D7" s="1197"/>
      <c r="E7" s="1197"/>
      <c r="F7" s="1197"/>
      <c r="G7" s="1197"/>
      <c r="H7" s="1197"/>
      <c r="I7" s="1197"/>
      <c r="J7" s="1197"/>
      <c r="K7" s="1197"/>
      <c r="L7" s="1197"/>
      <c r="M7" s="1197"/>
      <c r="N7" s="1197"/>
      <c r="O7" s="1197"/>
      <c r="P7" s="1197"/>
      <c r="Q7" s="1197"/>
      <c r="R7" s="1197"/>
      <c r="S7" s="1197"/>
      <c r="T7" s="1197"/>
      <c r="U7" s="1197"/>
      <c r="V7" s="1197"/>
      <c r="W7" s="1197"/>
      <c r="X7" s="1197"/>
      <c r="Y7" s="1197"/>
      <c r="Z7" s="1197"/>
      <c r="AA7" s="1197"/>
      <c r="AB7" s="1197"/>
      <c r="AC7" s="1197"/>
      <c r="AD7" s="1197"/>
      <c r="AE7" s="1197"/>
      <c r="AF7" s="1197"/>
      <c r="AG7" s="1197"/>
      <c r="AH7" s="1197"/>
      <c r="AI7" s="1197"/>
      <c r="AJ7" s="1197"/>
      <c r="AK7" s="1197"/>
      <c r="AL7" s="1197"/>
      <c r="AM7" s="1197"/>
      <c r="AN7" s="1197"/>
      <c r="AO7" s="1197"/>
      <c r="AP7" s="1197"/>
      <c r="AQ7" s="1197"/>
      <c r="AR7" s="1197"/>
      <c r="AS7" s="1197"/>
      <c r="AT7" s="1197"/>
      <c r="AU7" s="1197"/>
      <c r="AV7" s="1197"/>
      <c r="AW7" s="1197"/>
      <c r="AX7" s="1197"/>
      <c r="AY7" s="1197"/>
      <c r="AZ7" s="1197"/>
      <c r="BA7" s="1197"/>
      <c r="BB7" s="1197"/>
      <c r="BC7" s="1197"/>
      <c r="BD7" s="1197"/>
      <c r="BE7" s="1197"/>
      <c r="BF7" s="1197"/>
      <c r="BG7" s="1197"/>
      <c r="BH7" s="1197"/>
      <c r="BI7" s="1197"/>
      <c r="BJ7" s="1197"/>
      <c r="BK7" s="1197"/>
      <c r="BL7" s="1197"/>
      <c r="BM7" s="1197"/>
      <c r="BN7" s="1197"/>
      <c r="BO7" s="1197"/>
      <c r="BP7" s="1197"/>
      <c r="BQ7" s="1197"/>
      <c r="BR7" s="1197"/>
      <c r="BS7" s="1197"/>
      <c r="BT7" s="1197"/>
      <c r="BU7" s="1197"/>
      <c r="BV7" s="1197"/>
      <c r="BW7" s="1197"/>
      <c r="BX7" s="1197"/>
      <c r="BY7" s="1197"/>
      <c r="BZ7" s="1197"/>
      <c r="CA7" s="1197"/>
      <c r="CB7" s="1197"/>
      <c r="CC7" s="1197"/>
      <c r="CD7" s="1197"/>
      <c r="CE7" s="1197"/>
      <c r="CF7" s="1197"/>
      <c r="CG7" s="1197"/>
      <c r="CH7" s="1197"/>
      <c r="CI7" s="1197"/>
      <c r="CJ7" s="1197"/>
      <c r="CK7" s="1197"/>
      <c r="CL7" s="1197"/>
      <c r="CM7" s="1197"/>
      <c r="CN7" s="1197"/>
      <c r="CO7" s="1197"/>
      <c r="CP7" s="1197"/>
      <c r="CQ7" s="1197"/>
      <c r="CR7" s="1197"/>
      <c r="CS7" s="1197"/>
      <c r="CT7" s="1197"/>
      <c r="CU7" s="1197"/>
      <c r="CV7" s="1197"/>
      <c r="CW7" s="1197"/>
      <c r="CX7" s="1197"/>
      <c r="CY7" s="1197"/>
      <c r="CZ7" s="1197"/>
      <c r="DA7" s="1197"/>
      <c r="DB7" s="1197"/>
      <c r="DC7" s="1197"/>
      <c r="DD7" s="1197"/>
      <c r="DE7" s="1197"/>
    </row>
    <row r="8" spans="1:109" s="245" customFormat="1" ht="13.2" x14ac:dyDescent="0.2">
      <c r="A8" s="1197"/>
      <c r="B8" s="1197"/>
      <c r="C8" s="1197"/>
      <c r="D8" s="1197"/>
      <c r="E8" s="1197"/>
      <c r="F8" s="1197"/>
      <c r="G8" s="1197"/>
      <c r="H8" s="1197"/>
      <c r="I8" s="1197"/>
      <c r="J8" s="1197"/>
      <c r="K8" s="1197"/>
      <c r="L8" s="1197"/>
      <c r="M8" s="1197"/>
      <c r="N8" s="1197"/>
      <c r="O8" s="1197"/>
      <c r="P8" s="1197"/>
      <c r="Q8" s="1197"/>
      <c r="R8" s="1197"/>
      <c r="S8" s="1197"/>
      <c r="T8" s="1197"/>
      <c r="U8" s="1197"/>
      <c r="V8" s="1197"/>
      <c r="W8" s="1197"/>
      <c r="X8" s="1197"/>
      <c r="Y8" s="1197"/>
      <c r="Z8" s="1197"/>
      <c r="AA8" s="1197"/>
      <c r="AB8" s="1197"/>
      <c r="AC8" s="1197"/>
      <c r="AD8" s="1197"/>
      <c r="AE8" s="1197"/>
      <c r="AF8" s="1197"/>
      <c r="AG8" s="1197"/>
      <c r="AH8" s="1197"/>
      <c r="AI8" s="1197"/>
      <c r="AJ8" s="1197"/>
      <c r="AK8" s="1197"/>
      <c r="AL8" s="1197"/>
      <c r="AM8" s="1197"/>
      <c r="AN8" s="1197"/>
      <c r="AO8" s="1197"/>
      <c r="AP8" s="1197"/>
      <c r="AQ8" s="1197"/>
      <c r="AR8" s="1197"/>
      <c r="AS8" s="1197"/>
      <c r="AT8" s="1197"/>
      <c r="AU8" s="1197"/>
      <c r="AV8" s="1197"/>
      <c r="AW8" s="1197"/>
      <c r="AX8" s="1197"/>
      <c r="AY8" s="1197"/>
      <c r="AZ8" s="1197"/>
      <c r="BA8" s="1197"/>
      <c r="BB8" s="1197"/>
      <c r="BC8" s="1197"/>
      <c r="BD8" s="1197"/>
      <c r="BE8" s="1197"/>
      <c r="BF8" s="1197"/>
      <c r="BG8" s="1197"/>
      <c r="BH8" s="1197"/>
      <c r="BI8" s="1197"/>
      <c r="BJ8" s="1197"/>
      <c r="BK8" s="1197"/>
      <c r="BL8" s="1197"/>
      <c r="BM8" s="1197"/>
      <c r="BN8" s="1197"/>
      <c r="BO8" s="1197"/>
      <c r="BP8" s="1197"/>
      <c r="BQ8" s="1197"/>
      <c r="BR8" s="1197"/>
      <c r="BS8" s="1197"/>
      <c r="BT8" s="1197"/>
      <c r="BU8" s="1197"/>
      <c r="BV8" s="1197"/>
      <c r="BW8" s="1197"/>
      <c r="BX8" s="1197"/>
      <c r="BY8" s="1197"/>
      <c r="BZ8" s="1197"/>
      <c r="CA8" s="1197"/>
      <c r="CB8" s="1197"/>
      <c r="CC8" s="1197"/>
      <c r="CD8" s="1197"/>
      <c r="CE8" s="1197"/>
      <c r="CF8" s="1197"/>
      <c r="CG8" s="1197"/>
      <c r="CH8" s="1197"/>
      <c r="CI8" s="1197"/>
      <c r="CJ8" s="1197"/>
      <c r="CK8" s="1197"/>
      <c r="CL8" s="1197"/>
      <c r="CM8" s="1197"/>
      <c r="CN8" s="1197"/>
      <c r="CO8" s="1197"/>
      <c r="CP8" s="1197"/>
      <c r="CQ8" s="1197"/>
      <c r="CR8" s="1197"/>
      <c r="CS8" s="1197"/>
      <c r="CT8" s="1197"/>
      <c r="CU8" s="1197"/>
      <c r="CV8" s="1197"/>
      <c r="CW8" s="1197"/>
      <c r="CX8" s="1197"/>
      <c r="CY8" s="1197"/>
      <c r="CZ8" s="1197"/>
      <c r="DA8" s="1197"/>
      <c r="DB8" s="1197"/>
      <c r="DC8" s="1197"/>
      <c r="DD8" s="1197"/>
      <c r="DE8" s="1197"/>
    </row>
    <row r="9" spans="1:109" s="245" customFormat="1" ht="13.2" x14ac:dyDescent="0.2">
      <c r="A9" s="1197"/>
      <c r="B9" s="1197"/>
      <c r="C9" s="1197"/>
      <c r="D9" s="1197"/>
      <c r="E9" s="1197"/>
      <c r="F9" s="1197"/>
      <c r="G9" s="1197"/>
      <c r="H9" s="1197"/>
      <c r="I9" s="1197"/>
      <c r="J9" s="1197"/>
      <c r="K9" s="1197"/>
      <c r="L9" s="1197"/>
      <c r="M9" s="1197"/>
      <c r="N9" s="1197"/>
      <c r="O9" s="1197"/>
      <c r="P9" s="1197"/>
      <c r="Q9" s="1197"/>
      <c r="R9" s="1197"/>
      <c r="S9" s="1197"/>
      <c r="T9" s="1197"/>
      <c r="U9" s="1197"/>
      <c r="V9" s="1197"/>
      <c r="W9" s="1197"/>
      <c r="X9" s="1197"/>
      <c r="Y9" s="1197"/>
      <c r="Z9" s="1197"/>
      <c r="AA9" s="1197"/>
      <c r="AB9" s="1197"/>
      <c r="AC9" s="1197"/>
      <c r="AD9" s="1197"/>
      <c r="AE9" s="1197"/>
      <c r="AF9" s="1197"/>
      <c r="AG9" s="1197"/>
      <c r="AH9" s="1197"/>
      <c r="AI9" s="1197"/>
      <c r="AJ9" s="1197"/>
      <c r="AK9" s="1197"/>
      <c r="AL9" s="1197"/>
      <c r="AM9" s="1197"/>
      <c r="AN9" s="1197"/>
      <c r="AO9" s="1197"/>
      <c r="AP9" s="1197"/>
      <c r="AQ9" s="1197"/>
      <c r="AR9" s="1197"/>
      <c r="AS9" s="1197"/>
      <c r="AT9" s="1197"/>
      <c r="AU9" s="1197"/>
      <c r="AV9" s="1197"/>
      <c r="AW9" s="1197"/>
      <c r="AX9" s="1197"/>
      <c r="AY9" s="1197"/>
      <c r="AZ9" s="1197"/>
      <c r="BA9" s="1197"/>
      <c r="BB9" s="1197"/>
      <c r="BC9" s="1197"/>
      <c r="BD9" s="1197"/>
      <c r="BE9" s="1197"/>
      <c r="BF9" s="1197"/>
      <c r="BG9" s="1197"/>
      <c r="BH9" s="1197"/>
      <c r="BI9" s="1197"/>
      <c r="BJ9" s="1197"/>
      <c r="BK9" s="1197"/>
      <c r="BL9" s="1197"/>
      <c r="BM9" s="1197"/>
      <c r="BN9" s="1197"/>
      <c r="BO9" s="1197"/>
      <c r="BP9" s="1197"/>
      <c r="BQ9" s="1197"/>
      <c r="BR9" s="1197"/>
      <c r="BS9" s="1197"/>
      <c r="BT9" s="1197"/>
      <c r="BU9" s="1197"/>
      <c r="BV9" s="1197"/>
      <c r="BW9" s="1197"/>
      <c r="BX9" s="1197"/>
      <c r="BY9" s="1197"/>
      <c r="BZ9" s="1197"/>
      <c r="CA9" s="1197"/>
      <c r="CB9" s="1197"/>
      <c r="CC9" s="1197"/>
      <c r="CD9" s="1197"/>
      <c r="CE9" s="1197"/>
      <c r="CF9" s="1197"/>
      <c r="CG9" s="1197"/>
      <c r="CH9" s="1197"/>
      <c r="CI9" s="1197"/>
      <c r="CJ9" s="1197"/>
      <c r="CK9" s="1197"/>
      <c r="CL9" s="1197"/>
      <c r="CM9" s="1197"/>
      <c r="CN9" s="1197"/>
      <c r="CO9" s="1197"/>
      <c r="CP9" s="1197"/>
      <c r="CQ9" s="1197"/>
      <c r="CR9" s="1197"/>
      <c r="CS9" s="1197"/>
      <c r="CT9" s="1197"/>
      <c r="CU9" s="1197"/>
      <c r="CV9" s="1197"/>
      <c r="CW9" s="1197"/>
      <c r="CX9" s="1197"/>
      <c r="CY9" s="1197"/>
      <c r="CZ9" s="1197"/>
      <c r="DA9" s="1197"/>
      <c r="DB9" s="1197"/>
      <c r="DC9" s="1197"/>
      <c r="DD9" s="1197"/>
      <c r="DE9" s="1197"/>
    </row>
    <row r="10" spans="1:109" s="245" customFormat="1" ht="13.2" x14ac:dyDescent="0.2">
      <c r="A10" s="1197"/>
      <c r="B10" s="1197"/>
      <c r="C10" s="1197"/>
      <c r="D10" s="1197"/>
      <c r="E10" s="1197"/>
      <c r="F10" s="1197"/>
      <c r="G10" s="1197"/>
      <c r="H10" s="1197"/>
      <c r="I10" s="1197"/>
      <c r="J10" s="1197"/>
      <c r="K10" s="1197"/>
      <c r="L10" s="1197"/>
      <c r="M10" s="1197"/>
      <c r="N10" s="1197"/>
      <c r="O10" s="1197"/>
      <c r="P10" s="1197"/>
      <c r="Q10" s="1197"/>
      <c r="R10" s="1197"/>
      <c r="S10" s="1197"/>
      <c r="T10" s="1197"/>
      <c r="U10" s="1197"/>
      <c r="V10" s="1197"/>
      <c r="W10" s="1197"/>
      <c r="X10" s="1197"/>
      <c r="Y10" s="1197"/>
      <c r="Z10" s="1197"/>
      <c r="AA10" s="1197"/>
      <c r="AB10" s="1197"/>
      <c r="AC10" s="1197"/>
      <c r="AD10" s="1197"/>
      <c r="AE10" s="1197"/>
      <c r="AF10" s="1197"/>
      <c r="AG10" s="1197"/>
      <c r="AH10" s="1197"/>
      <c r="AI10" s="1197"/>
      <c r="AJ10" s="1197"/>
      <c r="AK10" s="1197"/>
      <c r="AL10" s="1197"/>
      <c r="AM10" s="1197"/>
      <c r="AN10" s="1197"/>
      <c r="AO10" s="1197"/>
      <c r="AP10" s="1197"/>
      <c r="AQ10" s="1197"/>
      <c r="AR10" s="1197"/>
      <c r="AS10" s="1197"/>
      <c r="AT10" s="1197"/>
      <c r="AU10" s="1197"/>
      <c r="AV10" s="1197"/>
      <c r="AW10" s="1197"/>
      <c r="AX10" s="1197"/>
      <c r="AY10" s="1197"/>
      <c r="AZ10" s="1197"/>
      <c r="BA10" s="1197"/>
      <c r="BB10" s="1197"/>
      <c r="BC10" s="1197"/>
      <c r="BD10" s="1197"/>
      <c r="BE10" s="1197"/>
      <c r="BF10" s="1197"/>
      <c r="BG10" s="1197"/>
      <c r="BH10" s="1197"/>
      <c r="BI10" s="1197"/>
      <c r="BJ10" s="1197"/>
      <c r="BK10" s="1197"/>
      <c r="BL10" s="1197"/>
      <c r="BM10" s="1197"/>
      <c r="BN10" s="1197"/>
      <c r="BO10" s="1197"/>
      <c r="BP10" s="1197"/>
      <c r="BQ10" s="1197"/>
      <c r="BR10" s="1197"/>
      <c r="BS10" s="1197"/>
      <c r="BT10" s="1197"/>
      <c r="BU10" s="1197"/>
      <c r="BV10" s="1197"/>
      <c r="BW10" s="1197"/>
      <c r="BX10" s="1197"/>
      <c r="BY10" s="1197"/>
      <c r="BZ10" s="1197"/>
      <c r="CA10" s="1197"/>
      <c r="CB10" s="1197"/>
      <c r="CC10" s="1197"/>
      <c r="CD10" s="1197"/>
      <c r="CE10" s="1197"/>
      <c r="CF10" s="1197"/>
      <c r="CG10" s="1197"/>
      <c r="CH10" s="1197"/>
      <c r="CI10" s="1197"/>
      <c r="CJ10" s="1197"/>
      <c r="CK10" s="1197"/>
      <c r="CL10" s="1197"/>
      <c r="CM10" s="1197"/>
      <c r="CN10" s="1197"/>
      <c r="CO10" s="1197"/>
      <c r="CP10" s="1197"/>
      <c r="CQ10" s="1197"/>
      <c r="CR10" s="1197"/>
      <c r="CS10" s="1197"/>
      <c r="CT10" s="1197"/>
      <c r="CU10" s="1197"/>
      <c r="CV10" s="1197"/>
      <c r="CW10" s="1197"/>
      <c r="CX10" s="1197"/>
      <c r="CY10" s="1197"/>
      <c r="CZ10" s="1197"/>
      <c r="DA10" s="1197"/>
      <c r="DB10" s="1197"/>
      <c r="DC10" s="1197"/>
      <c r="DD10" s="1197"/>
      <c r="DE10" s="1197"/>
    </row>
    <row r="11" spans="1:109" s="245" customFormat="1" ht="13.2" x14ac:dyDescent="0.2">
      <c r="A11" s="1197"/>
      <c r="B11" s="1197"/>
      <c r="C11" s="1197"/>
      <c r="D11" s="1197"/>
      <c r="E11" s="1197"/>
      <c r="F11" s="1197"/>
      <c r="G11" s="1197"/>
      <c r="H11" s="1197"/>
      <c r="I11" s="1197"/>
      <c r="J11" s="1197"/>
      <c r="K11" s="1197"/>
      <c r="L11" s="1197"/>
      <c r="M11" s="1197"/>
      <c r="N11" s="1197"/>
      <c r="O11" s="1197"/>
      <c r="P11" s="1197"/>
      <c r="Q11" s="1197"/>
      <c r="R11" s="1197"/>
      <c r="S11" s="1197"/>
      <c r="T11" s="1197"/>
      <c r="U11" s="1197"/>
      <c r="V11" s="1197"/>
      <c r="W11" s="1197"/>
      <c r="X11" s="1197"/>
      <c r="Y11" s="1197"/>
      <c r="Z11" s="1197"/>
      <c r="AA11" s="1197"/>
      <c r="AB11" s="1197"/>
      <c r="AC11" s="1197"/>
      <c r="AD11" s="1197"/>
      <c r="AE11" s="1197"/>
      <c r="AF11" s="1197"/>
      <c r="AG11" s="1197"/>
      <c r="AH11" s="1197"/>
      <c r="AI11" s="1197"/>
      <c r="AJ11" s="1197"/>
      <c r="AK11" s="1197"/>
      <c r="AL11" s="1197"/>
      <c r="AM11" s="1197"/>
      <c r="AN11" s="1197"/>
      <c r="AO11" s="1197"/>
      <c r="AP11" s="1197"/>
      <c r="AQ11" s="1197"/>
      <c r="AR11" s="1197"/>
      <c r="AS11" s="1197"/>
      <c r="AT11" s="1197"/>
      <c r="AU11" s="1197"/>
      <c r="AV11" s="1197"/>
      <c r="AW11" s="1197"/>
      <c r="AX11" s="1197"/>
      <c r="AY11" s="1197"/>
      <c r="AZ11" s="1197"/>
      <c r="BA11" s="1197"/>
      <c r="BB11" s="1197"/>
      <c r="BC11" s="1197"/>
      <c r="BD11" s="1197"/>
      <c r="BE11" s="1197"/>
      <c r="BF11" s="1197"/>
      <c r="BG11" s="1197"/>
      <c r="BH11" s="1197"/>
      <c r="BI11" s="1197"/>
      <c r="BJ11" s="1197"/>
      <c r="BK11" s="1197"/>
      <c r="BL11" s="1197"/>
      <c r="BM11" s="1197"/>
      <c r="BN11" s="1197"/>
      <c r="BO11" s="1197"/>
      <c r="BP11" s="1197"/>
      <c r="BQ11" s="1197"/>
      <c r="BR11" s="1197"/>
      <c r="BS11" s="1197"/>
      <c r="BT11" s="1197"/>
      <c r="BU11" s="1197"/>
      <c r="BV11" s="1197"/>
      <c r="BW11" s="1197"/>
      <c r="BX11" s="1197"/>
      <c r="BY11" s="1197"/>
      <c r="BZ11" s="1197"/>
      <c r="CA11" s="1197"/>
      <c r="CB11" s="1197"/>
      <c r="CC11" s="1197"/>
      <c r="CD11" s="1197"/>
      <c r="CE11" s="1197"/>
      <c r="CF11" s="1197"/>
      <c r="CG11" s="1197"/>
      <c r="CH11" s="1197"/>
      <c r="CI11" s="1197"/>
      <c r="CJ11" s="1197"/>
      <c r="CK11" s="1197"/>
      <c r="CL11" s="1197"/>
      <c r="CM11" s="1197"/>
      <c r="CN11" s="1197"/>
      <c r="CO11" s="1197"/>
      <c r="CP11" s="1197"/>
      <c r="CQ11" s="1197"/>
      <c r="CR11" s="1197"/>
      <c r="CS11" s="1197"/>
      <c r="CT11" s="1197"/>
      <c r="CU11" s="1197"/>
      <c r="CV11" s="1197"/>
      <c r="CW11" s="1197"/>
      <c r="CX11" s="1197"/>
      <c r="CY11" s="1197"/>
      <c r="CZ11" s="1197"/>
      <c r="DA11" s="1197"/>
      <c r="DB11" s="1197"/>
      <c r="DC11" s="1197"/>
      <c r="DD11" s="1197"/>
      <c r="DE11" s="1197"/>
    </row>
    <row r="12" spans="1:109" s="245" customFormat="1" ht="13.2" x14ac:dyDescent="0.2">
      <c r="A12" s="1197"/>
      <c r="B12" s="1197"/>
      <c r="C12" s="1197"/>
      <c r="D12" s="1197"/>
      <c r="E12" s="1197"/>
      <c r="F12" s="1197"/>
      <c r="G12" s="1197"/>
      <c r="H12" s="1197"/>
      <c r="I12" s="1197"/>
      <c r="J12" s="1197"/>
      <c r="K12" s="1197"/>
      <c r="L12" s="1197"/>
      <c r="M12" s="1197"/>
      <c r="N12" s="1197"/>
      <c r="O12" s="1197"/>
      <c r="P12" s="1197"/>
      <c r="Q12" s="1197"/>
      <c r="R12" s="1197"/>
      <c r="S12" s="1197"/>
      <c r="T12" s="1197"/>
      <c r="U12" s="1197"/>
      <c r="V12" s="1197"/>
      <c r="W12" s="1197"/>
      <c r="X12" s="1197"/>
      <c r="Y12" s="1197"/>
      <c r="Z12" s="1197"/>
      <c r="AA12" s="1197"/>
      <c r="AB12" s="1197"/>
      <c r="AC12" s="1197"/>
      <c r="AD12" s="1197"/>
      <c r="AE12" s="1197"/>
      <c r="AF12" s="1197"/>
      <c r="AG12" s="1197"/>
      <c r="AH12" s="1197"/>
      <c r="AI12" s="1197"/>
      <c r="AJ12" s="1197"/>
      <c r="AK12" s="1197"/>
      <c r="AL12" s="1197"/>
      <c r="AM12" s="1197"/>
      <c r="AN12" s="1197"/>
      <c r="AO12" s="1197"/>
      <c r="AP12" s="1197"/>
      <c r="AQ12" s="1197"/>
      <c r="AR12" s="1197"/>
      <c r="AS12" s="1197"/>
      <c r="AT12" s="1197"/>
      <c r="AU12" s="1197"/>
      <c r="AV12" s="1197"/>
      <c r="AW12" s="1197"/>
      <c r="AX12" s="1197"/>
      <c r="AY12" s="1197"/>
      <c r="AZ12" s="1197"/>
      <c r="BA12" s="1197"/>
      <c r="BB12" s="1197"/>
      <c r="BC12" s="1197"/>
      <c r="BD12" s="1197"/>
      <c r="BE12" s="1197"/>
      <c r="BF12" s="1197"/>
      <c r="BG12" s="1197"/>
      <c r="BH12" s="1197"/>
      <c r="BI12" s="1197"/>
      <c r="BJ12" s="1197"/>
      <c r="BK12" s="1197"/>
      <c r="BL12" s="1197"/>
      <c r="BM12" s="1197"/>
      <c r="BN12" s="1197"/>
      <c r="BO12" s="1197"/>
      <c r="BP12" s="1197"/>
      <c r="BQ12" s="1197"/>
      <c r="BR12" s="1197"/>
      <c r="BS12" s="1197"/>
      <c r="BT12" s="1197"/>
      <c r="BU12" s="1197"/>
      <c r="BV12" s="1197"/>
      <c r="BW12" s="1197"/>
      <c r="BX12" s="1197"/>
      <c r="BY12" s="1197"/>
      <c r="BZ12" s="1197"/>
      <c r="CA12" s="1197"/>
      <c r="CB12" s="1197"/>
      <c r="CC12" s="1197"/>
      <c r="CD12" s="1197"/>
      <c r="CE12" s="1197"/>
      <c r="CF12" s="1197"/>
      <c r="CG12" s="1197"/>
      <c r="CH12" s="1197"/>
      <c r="CI12" s="1197"/>
      <c r="CJ12" s="1197"/>
      <c r="CK12" s="1197"/>
      <c r="CL12" s="1197"/>
      <c r="CM12" s="1197"/>
      <c r="CN12" s="1197"/>
      <c r="CO12" s="1197"/>
      <c r="CP12" s="1197"/>
      <c r="CQ12" s="1197"/>
      <c r="CR12" s="1197"/>
      <c r="CS12" s="1197"/>
      <c r="CT12" s="1197"/>
      <c r="CU12" s="1197"/>
      <c r="CV12" s="1197"/>
      <c r="CW12" s="1197"/>
      <c r="CX12" s="1197"/>
      <c r="CY12" s="1197"/>
      <c r="CZ12" s="1197"/>
      <c r="DA12" s="1197"/>
      <c r="DB12" s="1197"/>
      <c r="DC12" s="1197"/>
      <c r="DD12" s="1197"/>
      <c r="DE12" s="1197"/>
    </row>
    <row r="13" spans="1:109" s="245" customFormat="1" ht="13.2" x14ac:dyDescent="0.2">
      <c r="A13" s="1197"/>
      <c r="B13" s="1197"/>
      <c r="C13" s="1197"/>
      <c r="D13" s="1197"/>
      <c r="E13" s="1197"/>
      <c r="F13" s="1197"/>
      <c r="G13" s="1197"/>
      <c r="H13" s="1197"/>
      <c r="I13" s="1197"/>
      <c r="J13" s="1197"/>
      <c r="K13" s="1197"/>
      <c r="L13" s="1197"/>
      <c r="M13" s="1197"/>
      <c r="N13" s="1197"/>
      <c r="O13" s="1197"/>
      <c r="P13" s="1197"/>
      <c r="Q13" s="1197"/>
      <c r="R13" s="1197"/>
      <c r="S13" s="1197"/>
      <c r="T13" s="1197"/>
      <c r="U13" s="1197"/>
      <c r="V13" s="1197"/>
      <c r="W13" s="1197"/>
      <c r="X13" s="1197"/>
      <c r="Y13" s="1197"/>
      <c r="Z13" s="1197"/>
      <c r="AA13" s="1197"/>
      <c r="AB13" s="1197"/>
      <c r="AC13" s="1197"/>
      <c r="AD13" s="1197"/>
      <c r="AE13" s="1197"/>
      <c r="AF13" s="1197"/>
      <c r="AG13" s="1197"/>
      <c r="AH13" s="1197"/>
      <c r="AI13" s="1197"/>
      <c r="AJ13" s="1197"/>
      <c r="AK13" s="1197"/>
      <c r="AL13" s="1197"/>
      <c r="AM13" s="1197"/>
      <c r="AN13" s="1197"/>
      <c r="AO13" s="1197"/>
      <c r="AP13" s="1197"/>
      <c r="AQ13" s="1197"/>
      <c r="AR13" s="1197"/>
      <c r="AS13" s="1197"/>
      <c r="AT13" s="1197"/>
      <c r="AU13" s="1197"/>
      <c r="AV13" s="1197"/>
      <c r="AW13" s="1197"/>
      <c r="AX13" s="1197"/>
      <c r="AY13" s="1197"/>
      <c r="AZ13" s="1197"/>
      <c r="BA13" s="1197"/>
      <c r="BB13" s="1197"/>
      <c r="BC13" s="1197"/>
      <c r="BD13" s="1197"/>
      <c r="BE13" s="1197"/>
      <c r="BF13" s="1197"/>
      <c r="BG13" s="1197"/>
      <c r="BH13" s="1197"/>
      <c r="BI13" s="1197"/>
      <c r="BJ13" s="1197"/>
      <c r="BK13" s="1197"/>
      <c r="BL13" s="1197"/>
      <c r="BM13" s="1197"/>
      <c r="BN13" s="1197"/>
      <c r="BO13" s="1197"/>
      <c r="BP13" s="1197"/>
      <c r="BQ13" s="1197"/>
      <c r="BR13" s="1197"/>
      <c r="BS13" s="1197"/>
      <c r="BT13" s="1197"/>
      <c r="BU13" s="1197"/>
      <c r="BV13" s="1197"/>
      <c r="BW13" s="1197"/>
      <c r="BX13" s="1197"/>
      <c r="BY13" s="1197"/>
      <c r="BZ13" s="1197"/>
      <c r="CA13" s="1197"/>
      <c r="CB13" s="1197"/>
      <c r="CC13" s="1197"/>
      <c r="CD13" s="1197"/>
      <c r="CE13" s="1197"/>
      <c r="CF13" s="1197"/>
      <c r="CG13" s="1197"/>
      <c r="CH13" s="1197"/>
      <c r="CI13" s="1197"/>
      <c r="CJ13" s="1197"/>
      <c r="CK13" s="1197"/>
      <c r="CL13" s="1197"/>
      <c r="CM13" s="1197"/>
      <c r="CN13" s="1197"/>
      <c r="CO13" s="1197"/>
      <c r="CP13" s="1197"/>
      <c r="CQ13" s="1197"/>
      <c r="CR13" s="1197"/>
      <c r="CS13" s="1197"/>
      <c r="CT13" s="1197"/>
      <c r="CU13" s="1197"/>
      <c r="CV13" s="1197"/>
      <c r="CW13" s="1197"/>
      <c r="CX13" s="1197"/>
      <c r="CY13" s="1197"/>
      <c r="CZ13" s="1197"/>
      <c r="DA13" s="1197"/>
      <c r="DB13" s="1197"/>
      <c r="DC13" s="1197"/>
      <c r="DD13" s="1197"/>
      <c r="DE13" s="1197"/>
    </row>
    <row r="14" spans="1:109" s="245" customFormat="1" ht="13.2" x14ac:dyDescent="0.2">
      <c r="A14" s="1197"/>
      <c r="B14" s="1197"/>
      <c r="C14" s="1197"/>
      <c r="D14" s="1197"/>
      <c r="E14" s="1197"/>
      <c r="F14" s="1197"/>
      <c r="G14" s="1197"/>
      <c r="H14" s="1197"/>
      <c r="I14" s="1197"/>
      <c r="J14" s="1197"/>
      <c r="K14" s="1197"/>
      <c r="L14" s="1197"/>
      <c r="M14" s="1197"/>
      <c r="N14" s="1197"/>
      <c r="O14" s="1197"/>
      <c r="P14" s="1197"/>
      <c r="Q14" s="1197"/>
      <c r="R14" s="1197"/>
      <c r="S14" s="1197"/>
      <c r="T14" s="1197"/>
      <c r="U14" s="1197"/>
      <c r="V14" s="1197"/>
      <c r="W14" s="1197"/>
      <c r="X14" s="1197"/>
      <c r="Y14" s="1197"/>
      <c r="Z14" s="1197"/>
      <c r="AA14" s="1197"/>
      <c r="AB14" s="1197"/>
      <c r="AC14" s="1197"/>
      <c r="AD14" s="1197"/>
      <c r="AE14" s="1197"/>
      <c r="AF14" s="1197"/>
      <c r="AG14" s="1197"/>
      <c r="AH14" s="1197"/>
      <c r="AI14" s="1197"/>
      <c r="AJ14" s="1197"/>
      <c r="AK14" s="1197"/>
      <c r="AL14" s="1197"/>
      <c r="AM14" s="1197"/>
      <c r="AN14" s="1197"/>
      <c r="AO14" s="1197"/>
      <c r="AP14" s="1197"/>
      <c r="AQ14" s="1197"/>
      <c r="AR14" s="1197"/>
      <c r="AS14" s="1197"/>
      <c r="AT14" s="1197"/>
      <c r="AU14" s="1197"/>
      <c r="AV14" s="1197"/>
      <c r="AW14" s="1197"/>
      <c r="AX14" s="1197"/>
      <c r="AY14" s="1197"/>
      <c r="AZ14" s="1197"/>
      <c r="BA14" s="1197"/>
      <c r="BB14" s="1197"/>
      <c r="BC14" s="1197"/>
      <c r="BD14" s="1197"/>
      <c r="BE14" s="1197"/>
      <c r="BF14" s="1197"/>
      <c r="BG14" s="1197"/>
      <c r="BH14" s="1197"/>
      <c r="BI14" s="1197"/>
      <c r="BJ14" s="1197"/>
      <c r="BK14" s="1197"/>
      <c r="BL14" s="1197"/>
      <c r="BM14" s="1197"/>
      <c r="BN14" s="1197"/>
      <c r="BO14" s="1197"/>
      <c r="BP14" s="1197"/>
      <c r="BQ14" s="1197"/>
      <c r="BR14" s="1197"/>
      <c r="BS14" s="1197"/>
      <c r="BT14" s="1197"/>
      <c r="BU14" s="1197"/>
      <c r="BV14" s="1197"/>
      <c r="BW14" s="1197"/>
      <c r="BX14" s="1197"/>
      <c r="BY14" s="1197"/>
      <c r="BZ14" s="1197"/>
      <c r="CA14" s="1197"/>
      <c r="CB14" s="1197"/>
      <c r="CC14" s="1197"/>
      <c r="CD14" s="1197"/>
      <c r="CE14" s="1197"/>
      <c r="CF14" s="1197"/>
      <c r="CG14" s="1197"/>
      <c r="CH14" s="1197"/>
      <c r="CI14" s="1197"/>
      <c r="CJ14" s="1197"/>
      <c r="CK14" s="1197"/>
      <c r="CL14" s="1197"/>
      <c r="CM14" s="1197"/>
      <c r="CN14" s="1197"/>
      <c r="CO14" s="1197"/>
      <c r="CP14" s="1197"/>
      <c r="CQ14" s="1197"/>
      <c r="CR14" s="1197"/>
      <c r="CS14" s="1197"/>
      <c r="CT14" s="1197"/>
      <c r="CU14" s="1197"/>
      <c r="CV14" s="1197"/>
      <c r="CW14" s="1197"/>
      <c r="CX14" s="1197"/>
      <c r="CY14" s="1197"/>
      <c r="CZ14" s="1197"/>
      <c r="DA14" s="1197"/>
      <c r="DB14" s="1197"/>
      <c r="DC14" s="1197"/>
      <c r="DD14" s="1197"/>
      <c r="DE14" s="1197"/>
    </row>
    <row r="15" spans="1:109" s="245" customFormat="1" ht="13.2" x14ac:dyDescent="0.2">
      <c r="A15" s="247"/>
      <c r="B15" s="1197"/>
      <c r="C15" s="1197"/>
      <c r="D15" s="1197"/>
      <c r="E15" s="1197"/>
      <c r="F15" s="1197"/>
      <c r="G15" s="1197"/>
      <c r="H15" s="1197"/>
      <c r="I15" s="1197"/>
      <c r="J15" s="1197"/>
      <c r="K15" s="1197"/>
      <c r="L15" s="1197"/>
      <c r="M15" s="1197"/>
      <c r="N15" s="1197"/>
      <c r="O15" s="1197"/>
      <c r="P15" s="1197"/>
      <c r="Q15" s="1197"/>
      <c r="R15" s="1197"/>
      <c r="S15" s="1197"/>
      <c r="T15" s="1197"/>
      <c r="U15" s="1197"/>
      <c r="V15" s="1197"/>
      <c r="W15" s="1197"/>
      <c r="X15" s="1197"/>
      <c r="Y15" s="1197"/>
      <c r="Z15" s="1197"/>
      <c r="AA15" s="1197"/>
      <c r="AB15" s="1197"/>
      <c r="AC15" s="1197"/>
      <c r="AD15" s="1197"/>
      <c r="AE15" s="1197"/>
      <c r="AF15" s="1197"/>
      <c r="AG15" s="1197"/>
      <c r="AH15" s="1197"/>
      <c r="AI15" s="1197"/>
      <c r="AJ15" s="1197"/>
      <c r="AK15" s="1197"/>
      <c r="AL15" s="1197"/>
      <c r="AM15" s="1197"/>
      <c r="AN15" s="1197"/>
      <c r="AO15" s="1197"/>
      <c r="AP15" s="1197"/>
      <c r="AQ15" s="1197"/>
      <c r="AR15" s="1197"/>
      <c r="AS15" s="1197"/>
      <c r="AT15" s="1197"/>
      <c r="AU15" s="1197"/>
      <c r="AV15" s="1197"/>
      <c r="AW15" s="1197"/>
      <c r="AX15" s="1197"/>
      <c r="AY15" s="1197"/>
      <c r="AZ15" s="1197"/>
      <c r="BA15" s="1197"/>
      <c r="BB15" s="1197"/>
      <c r="BC15" s="1197"/>
      <c r="BD15" s="1197"/>
      <c r="BE15" s="1197"/>
      <c r="BF15" s="1197"/>
      <c r="BG15" s="1197"/>
      <c r="BH15" s="1197"/>
      <c r="BI15" s="1197"/>
      <c r="BJ15" s="1197"/>
      <c r="BK15" s="1197"/>
      <c r="BL15" s="1197"/>
      <c r="BM15" s="1197"/>
      <c r="BN15" s="1197"/>
      <c r="BO15" s="1197"/>
      <c r="BP15" s="1197"/>
      <c r="BQ15" s="1197"/>
      <c r="BR15" s="1197"/>
      <c r="BS15" s="1197"/>
      <c r="BT15" s="1197"/>
      <c r="BU15" s="1197"/>
      <c r="BV15" s="1197"/>
      <c r="BW15" s="1197"/>
      <c r="BX15" s="1197"/>
      <c r="BY15" s="1197"/>
      <c r="BZ15" s="1197"/>
      <c r="CA15" s="1197"/>
      <c r="CB15" s="1197"/>
      <c r="CC15" s="1197"/>
      <c r="CD15" s="1197"/>
      <c r="CE15" s="1197"/>
      <c r="CF15" s="1197"/>
      <c r="CG15" s="1197"/>
      <c r="CH15" s="1197"/>
      <c r="CI15" s="1197"/>
      <c r="CJ15" s="1197"/>
      <c r="CK15" s="1197"/>
      <c r="CL15" s="1197"/>
      <c r="CM15" s="1197"/>
      <c r="CN15" s="1197"/>
      <c r="CO15" s="1197"/>
      <c r="CP15" s="1197"/>
      <c r="CQ15" s="1197"/>
      <c r="CR15" s="1197"/>
      <c r="CS15" s="1197"/>
      <c r="CT15" s="1197"/>
      <c r="CU15" s="1197"/>
      <c r="CV15" s="1197"/>
      <c r="CW15" s="1197"/>
      <c r="CX15" s="1197"/>
      <c r="CY15" s="1197"/>
      <c r="CZ15" s="1197"/>
      <c r="DA15" s="1197"/>
      <c r="DB15" s="1197"/>
      <c r="DC15" s="1197"/>
      <c r="DD15" s="1197"/>
      <c r="DE15" s="1197"/>
    </row>
    <row r="16" spans="1:109" s="245" customFormat="1" ht="13.2" x14ac:dyDescent="0.2">
      <c r="A16" s="247"/>
      <c r="B16" s="1197"/>
      <c r="C16" s="1197"/>
      <c r="D16" s="1197"/>
      <c r="E16" s="1197"/>
      <c r="F16" s="1197"/>
      <c r="G16" s="1197"/>
      <c r="H16" s="1197"/>
      <c r="I16" s="1197"/>
      <c r="J16" s="1197"/>
      <c r="K16" s="1197"/>
      <c r="L16" s="1197"/>
      <c r="M16" s="1197"/>
      <c r="N16" s="1197"/>
      <c r="O16" s="1197"/>
      <c r="P16" s="1197"/>
      <c r="Q16" s="1197"/>
      <c r="R16" s="1197"/>
      <c r="S16" s="1197"/>
      <c r="T16" s="1197"/>
      <c r="U16" s="1197"/>
      <c r="V16" s="1197"/>
      <c r="W16" s="1197"/>
      <c r="X16" s="1197"/>
      <c r="Y16" s="1197"/>
      <c r="Z16" s="1197"/>
      <c r="AA16" s="1197"/>
      <c r="AB16" s="1197"/>
      <c r="AC16" s="1197"/>
      <c r="AD16" s="1197"/>
      <c r="AE16" s="1197"/>
      <c r="AF16" s="1197"/>
      <c r="AG16" s="1197"/>
      <c r="AH16" s="1197"/>
      <c r="AI16" s="1197"/>
      <c r="AJ16" s="1197"/>
      <c r="AK16" s="1197"/>
      <c r="AL16" s="1197"/>
      <c r="AM16" s="1197"/>
      <c r="AN16" s="1197"/>
      <c r="AO16" s="1197"/>
      <c r="AP16" s="1197"/>
      <c r="AQ16" s="1197"/>
      <c r="AR16" s="1197"/>
      <c r="AS16" s="1197"/>
      <c r="AT16" s="1197"/>
      <c r="AU16" s="1197"/>
      <c r="AV16" s="1197"/>
      <c r="AW16" s="1197"/>
      <c r="AX16" s="1197"/>
      <c r="AY16" s="1197"/>
      <c r="AZ16" s="1197"/>
      <c r="BA16" s="1197"/>
      <c r="BB16" s="1197"/>
      <c r="BC16" s="1197"/>
      <c r="BD16" s="1197"/>
      <c r="BE16" s="1197"/>
      <c r="BF16" s="1197"/>
      <c r="BG16" s="1197"/>
      <c r="BH16" s="1197"/>
      <c r="BI16" s="1197"/>
      <c r="BJ16" s="1197"/>
      <c r="BK16" s="1197"/>
      <c r="BL16" s="1197"/>
      <c r="BM16" s="1197"/>
      <c r="BN16" s="1197"/>
      <c r="BO16" s="1197"/>
      <c r="BP16" s="1197"/>
      <c r="BQ16" s="1197"/>
      <c r="BR16" s="1197"/>
      <c r="BS16" s="1197"/>
      <c r="BT16" s="1197"/>
      <c r="BU16" s="1197"/>
      <c r="BV16" s="1197"/>
      <c r="BW16" s="1197"/>
      <c r="BX16" s="1197"/>
      <c r="BY16" s="1197"/>
      <c r="BZ16" s="1197"/>
      <c r="CA16" s="1197"/>
      <c r="CB16" s="1197"/>
      <c r="CC16" s="1197"/>
      <c r="CD16" s="1197"/>
      <c r="CE16" s="1197"/>
      <c r="CF16" s="1197"/>
      <c r="CG16" s="1197"/>
      <c r="CH16" s="1197"/>
      <c r="CI16" s="1197"/>
      <c r="CJ16" s="1197"/>
      <c r="CK16" s="1197"/>
      <c r="CL16" s="1197"/>
      <c r="CM16" s="1197"/>
      <c r="CN16" s="1197"/>
      <c r="CO16" s="1197"/>
      <c r="CP16" s="1197"/>
      <c r="CQ16" s="1197"/>
      <c r="CR16" s="1197"/>
      <c r="CS16" s="1197"/>
      <c r="CT16" s="1197"/>
      <c r="CU16" s="1197"/>
      <c r="CV16" s="1197"/>
      <c r="CW16" s="1197"/>
      <c r="CX16" s="1197"/>
      <c r="CY16" s="1197"/>
      <c r="CZ16" s="1197"/>
      <c r="DA16" s="1197"/>
      <c r="DB16" s="1197"/>
      <c r="DC16" s="1197"/>
      <c r="DD16" s="1197"/>
      <c r="DE16" s="1197"/>
    </row>
    <row r="17" spans="1:109" s="245" customFormat="1" ht="13.2" x14ac:dyDescent="0.2">
      <c r="A17" s="247"/>
      <c r="B17" s="1197"/>
      <c r="C17" s="1197"/>
      <c r="D17" s="1197"/>
      <c r="E17" s="1197"/>
      <c r="F17" s="1197"/>
      <c r="G17" s="1197"/>
      <c r="H17" s="1197"/>
      <c r="I17" s="1197"/>
      <c r="J17" s="1197"/>
      <c r="K17" s="1197"/>
      <c r="L17" s="1197"/>
      <c r="M17" s="1197"/>
      <c r="N17" s="1197"/>
      <c r="O17" s="1197"/>
      <c r="P17" s="1197"/>
      <c r="Q17" s="1197"/>
      <c r="R17" s="1197"/>
      <c r="S17" s="1197"/>
      <c r="T17" s="1197"/>
      <c r="U17" s="1197"/>
      <c r="V17" s="1197"/>
      <c r="W17" s="1197"/>
      <c r="X17" s="1197"/>
      <c r="Y17" s="1197"/>
      <c r="Z17" s="1197"/>
      <c r="AA17" s="1197"/>
      <c r="AB17" s="1197"/>
      <c r="AC17" s="1197"/>
      <c r="AD17" s="1197"/>
      <c r="AE17" s="1197"/>
      <c r="AF17" s="1197"/>
      <c r="AG17" s="1197"/>
      <c r="AH17" s="1197"/>
      <c r="AI17" s="1197"/>
      <c r="AJ17" s="1197"/>
      <c r="AK17" s="1197"/>
      <c r="AL17" s="1197"/>
      <c r="AM17" s="1197"/>
      <c r="AN17" s="1197"/>
      <c r="AO17" s="1197"/>
      <c r="AP17" s="1197"/>
      <c r="AQ17" s="1197"/>
      <c r="AR17" s="1197"/>
      <c r="AS17" s="1197"/>
      <c r="AT17" s="1197"/>
      <c r="AU17" s="1197"/>
      <c r="AV17" s="1197"/>
      <c r="AW17" s="1197"/>
      <c r="AX17" s="1197"/>
      <c r="AY17" s="1197"/>
      <c r="AZ17" s="1197"/>
      <c r="BA17" s="1197"/>
      <c r="BB17" s="1197"/>
      <c r="BC17" s="1197"/>
      <c r="BD17" s="1197"/>
      <c r="BE17" s="1197"/>
      <c r="BF17" s="1197"/>
      <c r="BG17" s="1197"/>
      <c r="BH17" s="1197"/>
      <c r="BI17" s="1197"/>
      <c r="BJ17" s="1197"/>
      <c r="BK17" s="1197"/>
      <c r="BL17" s="1197"/>
      <c r="BM17" s="1197"/>
      <c r="BN17" s="1197"/>
      <c r="BO17" s="1197"/>
      <c r="BP17" s="1197"/>
      <c r="BQ17" s="1197"/>
      <c r="BR17" s="1197"/>
      <c r="BS17" s="1197"/>
      <c r="BT17" s="1197"/>
      <c r="BU17" s="1197"/>
      <c r="BV17" s="1197"/>
      <c r="BW17" s="1197"/>
      <c r="BX17" s="1197"/>
      <c r="BY17" s="1197"/>
      <c r="BZ17" s="1197"/>
      <c r="CA17" s="1197"/>
      <c r="CB17" s="1197"/>
      <c r="CC17" s="1197"/>
      <c r="CD17" s="1197"/>
      <c r="CE17" s="1197"/>
      <c r="CF17" s="1197"/>
      <c r="CG17" s="1197"/>
      <c r="CH17" s="1197"/>
      <c r="CI17" s="1197"/>
      <c r="CJ17" s="1197"/>
      <c r="CK17" s="1197"/>
      <c r="CL17" s="1197"/>
      <c r="CM17" s="1197"/>
      <c r="CN17" s="1197"/>
      <c r="CO17" s="1197"/>
      <c r="CP17" s="1197"/>
      <c r="CQ17" s="1197"/>
      <c r="CR17" s="1197"/>
      <c r="CS17" s="1197"/>
      <c r="CT17" s="1197"/>
      <c r="CU17" s="1197"/>
      <c r="CV17" s="1197"/>
      <c r="CW17" s="1197"/>
      <c r="CX17" s="1197"/>
      <c r="CY17" s="1197"/>
      <c r="CZ17" s="1197"/>
      <c r="DA17" s="1197"/>
      <c r="DB17" s="1197"/>
      <c r="DC17" s="1197"/>
      <c r="DD17" s="1197"/>
      <c r="DE17" s="1197"/>
    </row>
    <row r="18" spans="1:109" s="245" customFormat="1" ht="13.2" x14ac:dyDescent="0.2">
      <c r="A18" s="247"/>
      <c r="B18" s="1197"/>
      <c r="C18" s="1197"/>
      <c r="D18" s="1197"/>
      <c r="E18" s="1197"/>
      <c r="F18" s="1197"/>
      <c r="G18" s="1197"/>
      <c r="H18" s="1197"/>
      <c r="I18" s="1197"/>
      <c r="J18" s="1197"/>
      <c r="K18" s="1197"/>
      <c r="L18" s="1197"/>
      <c r="M18" s="1197"/>
      <c r="N18" s="1197"/>
      <c r="O18" s="1197"/>
      <c r="P18" s="1197"/>
      <c r="Q18" s="1197"/>
      <c r="R18" s="1197"/>
      <c r="S18" s="1197"/>
      <c r="T18" s="1197"/>
      <c r="U18" s="1197"/>
      <c r="V18" s="1197"/>
      <c r="W18" s="1197"/>
      <c r="X18" s="1197"/>
      <c r="Y18" s="1197"/>
      <c r="Z18" s="1197"/>
      <c r="AA18" s="1197"/>
      <c r="AB18" s="1197"/>
      <c r="AC18" s="1197"/>
      <c r="AD18" s="1197"/>
      <c r="AE18" s="1197"/>
      <c r="AF18" s="1197"/>
      <c r="AG18" s="1197"/>
      <c r="AH18" s="1197"/>
      <c r="AI18" s="1197"/>
      <c r="AJ18" s="1197"/>
      <c r="AK18" s="1197"/>
      <c r="AL18" s="1197"/>
      <c r="AM18" s="1197"/>
      <c r="AN18" s="1197"/>
      <c r="AO18" s="1197"/>
      <c r="AP18" s="1197"/>
      <c r="AQ18" s="1197"/>
      <c r="AR18" s="1197"/>
      <c r="AS18" s="1197"/>
      <c r="AT18" s="1197"/>
      <c r="AU18" s="1197"/>
      <c r="AV18" s="1197"/>
      <c r="AW18" s="1197"/>
      <c r="AX18" s="1197"/>
      <c r="AY18" s="1197"/>
      <c r="AZ18" s="1197"/>
      <c r="BA18" s="1197"/>
      <c r="BB18" s="1197"/>
      <c r="BC18" s="1197"/>
      <c r="BD18" s="1197"/>
      <c r="BE18" s="1197"/>
      <c r="BF18" s="1197"/>
      <c r="BG18" s="1197"/>
      <c r="BH18" s="1197"/>
      <c r="BI18" s="1197"/>
      <c r="BJ18" s="1197"/>
      <c r="BK18" s="1197"/>
      <c r="BL18" s="1197"/>
      <c r="BM18" s="1197"/>
      <c r="BN18" s="1197"/>
      <c r="BO18" s="1197"/>
      <c r="BP18" s="1197"/>
      <c r="BQ18" s="1197"/>
      <c r="BR18" s="1197"/>
      <c r="BS18" s="1197"/>
      <c r="BT18" s="1197"/>
      <c r="BU18" s="1197"/>
      <c r="BV18" s="1197"/>
      <c r="BW18" s="1197"/>
      <c r="BX18" s="1197"/>
      <c r="BY18" s="1197"/>
      <c r="BZ18" s="1197"/>
      <c r="CA18" s="1197"/>
      <c r="CB18" s="1197"/>
      <c r="CC18" s="1197"/>
      <c r="CD18" s="1197"/>
      <c r="CE18" s="1197"/>
      <c r="CF18" s="1197"/>
      <c r="CG18" s="1197"/>
      <c r="CH18" s="1197"/>
      <c r="CI18" s="1197"/>
      <c r="CJ18" s="1197"/>
      <c r="CK18" s="1197"/>
      <c r="CL18" s="1197"/>
      <c r="CM18" s="1197"/>
      <c r="CN18" s="1197"/>
      <c r="CO18" s="1197"/>
      <c r="CP18" s="1197"/>
      <c r="CQ18" s="1197"/>
      <c r="CR18" s="1197"/>
      <c r="CS18" s="1197"/>
      <c r="CT18" s="1197"/>
      <c r="CU18" s="1197"/>
      <c r="CV18" s="1197"/>
      <c r="CW18" s="1197"/>
      <c r="CX18" s="1197"/>
      <c r="CY18" s="1197"/>
      <c r="CZ18" s="1197"/>
      <c r="DA18" s="1197"/>
      <c r="DB18" s="1197"/>
      <c r="DC18" s="1197"/>
      <c r="DD18" s="1197"/>
      <c r="DE18" s="1197"/>
    </row>
    <row r="19" spans="1:109" ht="13.2" x14ac:dyDescent="0.2">
      <c r="DD19" s="247"/>
      <c r="DE19" s="247"/>
    </row>
    <row r="20" spans="1:109" ht="13.2" x14ac:dyDescent="0.2">
      <c r="DD20" s="247"/>
      <c r="DE20" s="247"/>
    </row>
    <row r="21" spans="1:109" ht="17.25" customHeight="1" x14ac:dyDescent="0.2">
      <c r="B21" s="1198"/>
      <c r="C21" s="249"/>
      <c r="D21" s="249"/>
      <c r="E21" s="249"/>
      <c r="F21" s="249"/>
      <c r="G21" s="249"/>
      <c r="H21" s="249"/>
      <c r="I21" s="249"/>
      <c r="J21" s="249"/>
      <c r="K21" s="249"/>
      <c r="L21" s="249"/>
      <c r="M21" s="249"/>
      <c r="N21" s="1199"/>
      <c r="O21" s="249"/>
      <c r="P21" s="249"/>
      <c r="Q21" s="249"/>
      <c r="R21" s="249"/>
      <c r="S21" s="249"/>
      <c r="T21" s="249"/>
      <c r="U21" s="249"/>
      <c r="V21" s="249"/>
      <c r="W21" s="249"/>
      <c r="X21" s="249"/>
      <c r="Y21" s="249"/>
      <c r="Z21" s="249"/>
      <c r="AA21" s="249"/>
      <c r="AB21" s="249"/>
      <c r="AC21" s="249"/>
      <c r="AD21" s="249"/>
      <c r="AE21" s="249"/>
      <c r="AF21" s="249"/>
      <c r="AG21" s="249"/>
      <c r="AH21" s="249"/>
      <c r="AI21" s="249"/>
      <c r="AJ21" s="249"/>
      <c r="AK21" s="249"/>
      <c r="AL21" s="249"/>
      <c r="AM21" s="249"/>
      <c r="AN21" s="249"/>
      <c r="AO21" s="249"/>
      <c r="AP21" s="249"/>
      <c r="AQ21" s="249"/>
      <c r="AR21" s="249"/>
      <c r="AS21" s="249"/>
      <c r="AT21" s="1199"/>
      <c r="AU21" s="249"/>
      <c r="AV21" s="249"/>
      <c r="AW21" s="249"/>
      <c r="AX21" s="249"/>
      <c r="AY21" s="249"/>
      <c r="AZ21" s="249"/>
      <c r="BA21" s="249"/>
      <c r="BB21" s="249"/>
      <c r="BC21" s="249"/>
      <c r="BD21" s="249"/>
      <c r="BE21" s="249"/>
      <c r="BF21" s="1199"/>
      <c r="BG21" s="249"/>
      <c r="BH21" s="249"/>
      <c r="BI21" s="249"/>
      <c r="BJ21" s="249"/>
      <c r="BK21" s="249"/>
      <c r="BL21" s="249"/>
      <c r="BM21" s="249"/>
      <c r="BN21" s="249"/>
      <c r="BO21" s="249"/>
      <c r="BP21" s="249"/>
      <c r="BQ21" s="249"/>
      <c r="BR21" s="1199"/>
      <c r="BS21" s="249"/>
      <c r="BT21" s="249"/>
      <c r="BU21" s="249"/>
      <c r="BV21" s="249"/>
      <c r="BW21" s="249"/>
      <c r="BX21" s="249"/>
      <c r="BY21" s="249"/>
      <c r="BZ21" s="249"/>
      <c r="CA21" s="249"/>
      <c r="CB21" s="249"/>
      <c r="CC21" s="249"/>
      <c r="CD21" s="1199"/>
      <c r="CE21" s="249"/>
      <c r="CF21" s="249"/>
      <c r="CG21" s="249"/>
      <c r="CH21" s="249"/>
      <c r="CI21" s="249"/>
      <c r="CJ21" s="249"/>
      <c r="CK21" s="249"/>
      <c r="CL21" s="249"/>
      <c r="CM21" s="249"/>
      <c r="CN21" s="249"/>
      <c r="CO21" s="249"/>
      <c r="CP21" s="1199"/>
      <c r="CQ21" s="249"/>
      <c r="CR21" s="249"/>
      <c r="CS21" s="249"/>
      <c r="CT21" s="249"/>
      <c r="CU21" s="249"/>
      <c r="CV21" s="249"/>
      <c r="CW21" s="249"/>
      <c r="CX21" s="249"/>
      <c r="CY21" s="249"/>
      <c r="CZ21" s="249"/>
      <c r="DA21" s="249"/>
      <c r="DB21" s="1199"/>
      <c r="DC21" s="249"/>
      <c r="DD21" s="250"/>
      <c r="DE21" s="247"/>
    </row>
    <row r="22" spans="1:109" ht="17.25" customHeight="1" x14ac:dyDescent="0.2">
      <c r="B22" s="251"/>
    </row>
    <row r="23" spans="1:109" ht="13.2" x14ac:dyDescent="0.2">
      <c r="B23" s="251"/>
    </row>
    <row r="24" spans="1:109" ht="13.2" x14ac:dyDescent="0.2">
      <c r="B24" s="251"/>
    </row>
    <row r="25" spans="1:109" ht="13.2" x14ac:dyDescent="0.2">
      <c r="B25" s="251"/>
    </row>
    <row r="26" spans="1:109" ht="13.2" x14ac:dyDescent="0.2">
      <c r="B26" s="251"/>
    </row>
    <row r="27" spans="1:109" ht="13.2" x14ac:dyDescent="0.2">
      <c r="B27" s="251"/>
    </row>
    <row r="28" spans="1:109" ht="13.2" x14ac:dyDescent="0.2">
      <c r="B28" s="251"/>
    </row>
    <row r="29" spans="1:109" ht="13.2" x14ac:dyDescent="0.2">
      <c r="B29" s="251"/>
    </row>
    <row r="30" spans="1:109" ht="13.2" x14ac:dyDescent="0.2">
      <c r="B30" s="251"/>
    </row>
    <row r="31" spans="1:109" ht="13.2" x14ac:dyDescent="0.2">
      <c r="B31" s="251"/>
    </row>
    <row r="32" spans="1:109" ht="13.2" x14ac:dyDescent="0.2">
      <c r="B32" s="251"/>
    </row>
    <row r="33" spans="2:109" ht="13.2" x14ac:dyDescent="0.2">
      <c r="B33" s="251"/>
    </row>
    <row r="34" spans="2:109" ht="13.2" x14ac:dyDescent="0.2">
      <c r="B34" s="251"/>
    </row>
    <row r="35" spans="2:109" ht="13.2" x14ac:dyDescent="0.2">
      <c r="B35" s="251"/>
    </row>
    <row r="36" spans="2:109" ht="13.2" x14ac:dyDescent="0.2">
      <c r="B36" s="251"/>
    </row>
    <row r="37" spans="2:109" ht="13.2" x14ac:dyDescent="0.2">
      <c r="B37" s="251"/>
    </row>
    <row r="38" spans="2:109" ht="13.2" x14ac:dyDescent="0.2">
      <c r="B38" s="251"/>
    </row>
    <row r="39" spans="2:109" ht="13.2" x14ac:dyDescent="0.2">
      <c r="B39" s="332"/>
      <c r="C39" s="303"/>
      <c r="D39" s="303"/>
      <c r="E39" s="303"/>
      <c r="F39" s="303"/>
      <c r="G39" s="303"/>
      <c r="H39" s="303"/>
      <c r="I39" s="303"/>
      <c r="J39" s="303"/>
      <c r="K39" s="303"/>
      <c r="L39" s="303"/>
      <c r="M39" s="303"/>
      <c r="N39" s="303"/>
      <c r="O39" s="303"/>
      <c r="P39" s="303"/>
      <c r="Q39" s="303"/>
      <c r="R39" s="303"/>
      <c r="S39" s="303"/>
      <c r="T39" s="303"/>
      <c r="U39" s="303"/>
      <c r="V39" s="303"/>
      <c r="W39" s="303"/>
      <c r="X39" s="303"/>
      <c r="Y39" s="303"/>
      <c r="Z39" s="303"/>
      <c r="AA39" s="303"/>
      <c r="AB39" s="303"/>
      <c r="AC39" s="303"/>
      <c r="AD39" s="303"/>
      <c r="AE39" s="303"/>
      <c r="AF39" s="303"/>
      <c r="AG39" s="303"/>
      <c r="AH39" s="303"/>
      <c r="AI39" s="303"/>
      <c r="AJ39" s="303"/>
      <c r="AK39" s="303"/>
      <c r="AL39" s="303"/>
      <c r="AM39" s="303"/>
      <c r="AN39" s="303"/>
      <c r="AO39" s="303"/>
      <c r="AP39" s="303"/>
      <c r="AQ39" s="303"/>
      <c r="AR39" s="303"/>
      <c r="AS39" s="303"/>
      <c r="AT39" s="303"/>
      <c r="AU39" s="303"/>
      <c r="AV39" s="303"/>
      <c r="AW39" s="303"/>
      <c r="AX39" s="303"/>
      <c r="AY39" s="303"/>
      <c r="AZ39" s="303"/>
      <c r="BA39" s="303"/>
      <c r="BB39" s="303"/>
      <c r="BC39" s="303"/>
      <c r="BD39" s="303"/>
      <c r="BE39" s="303"/>
      <c r="BF39" s="303"/>
      <c r="BG39" s="303"/>
      <c r="BH39" s="303"/>
      <c r="BI39" s="303"/>
      <c r="BJ39" s="303"/>
      <c r="BK39" s="303"/>
      <c r="BL39" s="303"/>
      <c r="BM39" s="303"/>
      <c r="BN39" s="303"/>
      <c r="BO39" s="303"/>
      <c r="BP39" s="303"/>
      <c r="BQ39" s="303"/>
      <c r="BR39" s="303"/>
      <c r="BS39" s="303"/>
      <c r="BT39" s="303"/>
      <c r="BU39" s="303"/>
      <c r="BV39" s="303"/>
      <c r="BW39" s="303"/>
      <c r="BX39" s="303"/>
      <c r="BY39" s="303"/>
      <c r="BZ39" s="303"/>
      <c r="CA39" s="303"/>
      <c r="CB39" s="303"/>
      <c r="CC39" s="303"/>
      <c r="CD39" s="303"/>
      <c r="CE39" s="303"/>
      <c r="CF39" s="303"/>
      <c r="CG39" s="303"/>
      <c r="CH39" s="303"/>
      <c r="CI39" s="303"/>
      <c r="CJ39" s="303"/>
      <c r="CK39" s="303"/>
      <c r="CL39" s="303"/>
      <c r="CM39" s="303"/>
      <c r="CN39" s="303"/>
      <c r="CO39" s="303"/>
      <c r="CP39" s="303"/>
      <c r="CQ39" s="303"/>
      <c r="CR39" s="303"/>
      <c r="CS39" s="303"/>
      <c r="CT39" s="303"/>
      <c r="CU39" s="303"/>
      <c r="CV39" s="303"/>
      <c r="CW39" s="303"/>
      <c r="CX39" s="303"/>
      <c r="CY39" s="303"/>
      <c r="CZ39" s="303"/>
      <c r="DA39" s="303"/>
      <c r="DB39" s="303"/>
      <c r="DC39" s="303"/>
      <c r="DD39" s="333"/>
    </row>
    <row r="40" spans="2:109" ht="13.2" x14ac:dyDescent="0.2">
      <c r="B40" s="1200"/>
      <c r="DD40" s="1200"/>
      <c r="DE40" s="247"/>
    </row>
    <row r="41" spans="2:109" ht="16.2" x14ac:dyDescent="0.2">
      <c r="B41" s="248" t="s">
        <v>605</v>
      </c>
      <c r="C41" s="249"/>
      <c r="D41" s="249"/>
      <c r="E41" s="249"/>
      <c r="F41" s="249"/>
      <c r="G41" s="249"/>
      <c r="H41" s="249"/>
      <c r="I41" s="249"/>
      <c r="J41" s="249"/>
      <c r="K41" s="249"/>
      <c r="L41" s="249"/>
      <c r="M41" s="249"/>
      <c r="N41" s="249"/>
      <c r="O41" s="249"/>
      <c r="P41" s="249"/>
      <c r="Q41" s="249"/>
      <c r="R41" s="249"/>
      <c r="S41" s="249"/>
      <c r="T41" s="249"/>
      <c r="U41" s="249"/>
      <c r="V41" s="249"/>
      <c r="W41" s="249"/>
      <c r="X41" s="249"/>
      <c r="Y41" s="249"/>
      <c r="Z41" s="249"/>
      <c r="AA41" s="249"/>
      <c r="AB41" s="249"/>
      <c r="AC41" s="249"/>
      <c r="AD41" s="249"/>
      <c r="AE41" s="249"/>
      <c r="AF41" s="249"/>
      <c r="AG41" s="249"/>
      <c r="AH41" s="249"/>
      <c r="AI41" s="249"/>
      <c r="AJ41" s="249"/>
      <c r="AK41" s="249"/>
      <c r="AL41" s="249"/>
      <c r="AM41" s="249"/>
      <c r="AN41" s="249"/>
      <c r="AO41" s="249"/>
      <c r="AP41" s="249"/>
      <c r="AQ41" s="249"/>
      <c r="AR41" s="249"/>
      <c r="AS41" s="249"/>
      <c r="AT41" s="249"/>
      <c r="AU41" s="249"/>
      <c r="AV41" s="249"/>
      <c r="AW41" s="249"/>
      <c r="AX41" s="249"/>
      <c r="AY41" s="249"/>
      <c r="AZ41" s="249"/>
      <c r="BA41" s="249"/>
      <c r="BB41" s="249"/>
      <c r="BC41" s="249"/>
      <c r="BD41" s="249"/>
      <c r="BE41" s="249"/>
      <c r="BF41" s="249"/>
      <c r="BG41" s="249"/>
      <c r="BH41" s="249"/>
      <c r="BI41" s="249"/>
      <c r="BJ41" s="249"/>
      <c r="BK41" s="249"/>
      <c r="BL41" s="249"/>
      <c r="BM41" s="249"/>
      <c r="BN41" s="249"/>
      <c r="BO41" s="249"/>
      <c r="BP41" s="249"/>
      <c r="BQ41" s="249"/>
      <c r="BR41" s="249"/>
      <c r="BS41" s="249"/>
      <c r="BT41" s="249"/>
      <c r="BU41" s="249"/>
      <c r="BV41" s="249"/>
      <c r="BW41" s="249"/>
      <c r="BX41" s="249"/>
      <c r="BY41" s="249"/>
      <c r="BZ41" s="249"/>
      <c r="CA41" s="249"/>
      <c r="CB41" s="249"/>
      <c r="CC41" s="249"/>
      <c r="CD41" s="249"/>
      <c r="CE41" s="249"/>
      <c r="CF41" s="249"/>
      <c r="CG41" s="249"/>
      <c r="CH41" s="249"/>
      <c r="CI41" s="249"/>
      <c r="CJ41" s="249"/>
      <c r="CK41" s="249"/>
      <c r="CL41" s="249"/>
      <c r="CM41" s="249"/>
      <c r="CN41" s="249"/>
      <c r="CO41" s="249"/>
      <c r="CP41" s="249"/>
      <c r="CQ41" s="249"/>
      <c r="CR41" s="249"/>
      <c r="CS41" s="249"/>
      <c r="CT41" s="249"/>
      <c r="CU41" s="249"/>
      <c r="CV41" s="249"/>
      <c r="CW41" s="249"/>
      <c r="CX41" s="249"/>
      <c r="CY41" s="249"/>
      <c r="CZ41" s="249"/>
      <c r="DA41" s="249"/>
      <c r="DB41" s="249"/>
      <c r="DC41" s="249"/>
      <c r="DD41" s="250"/>
    </row>
    <row r="42" spans="2:109" ht="13.2" x14ac:dyDescent="0.2">
      <c r="B42" s="251"/>
      <c r="G42" s="1201"/>
      <c r="I42" s="1202"/>
      <c r="J42" s="1202"/>
      <c r="K42" s="1202"/>
      <c r="AM42" s="1201"/>
      <c r="AN42" s="1201" t="s">
        <v>606</v>
      </c>
      <c r="AP42" s="1202"/>
      <c r="AQ42" s="1202"/>
      <c r="AR42" s="1202"/>
      <c r="AY42" s="1201"/>
      <c r="BA42" s="1202"/>
      <c r="BB42" s="1202"/>
      <c r="BC42" s="1202"/>
      <c r="BK42" s="1201"/>
      <c r="BM42" s="1202"/>
      <c r="BN42" s="1202"/>
      <c r="BO42" s="1202"/>
      <c r="BW42" s="1201"/>
      <c r="BY42" s="1202"/>
      <c r="BZ42" s="1202"/>
      <c r="CA42" s="1202"/>
      <c r="CI42" s="1201"/>
      <c r="CK42" s="1202"/>
      <c r="CL42" s="1202"/>
      <c r="CM42" s="1202"/>
      <c r="CU42" s="1201"/>
      <c r="CW42" s="1202"/>
      <c r="CX42" s="1202"/>
      <c r="CY42" s="1202"/>
    </row>
    <row r="43" spans="2:109" ht="13.5" customHeight="1" x14ac:dyDescent="0.2">
      <c r="B43" s="251"/>
      <c r="AN43" s="1203" t="s">
        <v>607</v>
      </c>
      <c r="AO43" s="1204"/>
      <c r="AP43" s="1204"/>
      <c r="AQ43" s="1204"/>
      <c r="AR43" s="1204"/>
      <c r="AS43" s="1204"/>
      <c r="AT43" s="1204"/>
      <c r="AU43" s="1204"/>
      <c r="AV43" s="1204"/>
      <c r="AW43" s="1204"/>
      <c r="AX43" s="1204"/>
      <c r="AY43" s="1204"/>
      <c r="AZ43" s="1204"/>
      <c r="BA43" s="1204"/>
      <c r="BB43" s="1204"/>
      <c r="BC43" s="1204"/>
      <c r="BD43" s="1204"/>
      <c r="BE43" s="1204"/>
      <c r="BF43" s="1204"/>
      <c r="BG43" s="1204"/>
      <c r="BH43" s="1204"/>
      <c r="BI43" s="1204"/>
      <c r="BJ43" s="1204"/>
      <c r="BK43" s="1204"/>
      <c r="BL43" s="1204"/>
      <c r="BM43" s="1204"/>
      <c r="BN43" s="1204"/>
      <c r="BO43" s="1204"/>
      <c r="BP43" s="1204"/>
      <c r="BQ43" s="1204"/>
      <c r="BR43" s="1204"/>
      <c r="BS43" s="1204"/>
      <c r="BT43" s="1204"/>
      <c r="BU43" s="1204"/>
      <c r="BV43" s="1204"/>
      <c r="BW43" s="1204"/>
      <c r="BX43" s="1204"/>
      <c r="BY43" s="1204"/>
      <c r="BZ43" s="1204"/>
      <c r="CA43" s="1204"/>
      <c r="CB43" s="1204"/>
      <c r="CC43" s="1204"/>
      <c r="CD43" s="1204"/>
      <c r="CE43" s="1204"/>
      <c r="CF43" s="1204"/>
      <c r="CG43" s="1204"/>
      <c r="CH43" s="1204"/>
      <c r="CI43" s="1204"/>
      <c r="CJ43" s="1204"/>
      <c r="CK43" s="1204"/>
      <c r="CL43" s="1204"/>
      <c r="CM43" s="1204"/>
      <c r="CN43" s="1204"/>
      <c r="CO43" s="1204"/>
      <c r="CP43" s="1204"/>
      <c r="CQ43" s="1204"/>
      <c r="CR43" s="1204"/>
      <c r="CS43" s="1204"/>
      <c r="CT43" s="1204"/>
      <c r="CU43" s="1204"/>
      <c r="CV43" s="1204"/>
      <c r="CW43" s="1204"/>
      <c r="CX43" s="1204"/>
      <c r="CY43" s="1204"/>
      <c r="CZ43" s="1204"/>
      <c r="DA43" s="1204"/>
      <c r="DB43" s="1204"/>
      <c r="DC43" s="1205"/>
    </row>
    <row r="44" spans="2:109" ht="13.2" x14ac:dyDescent="0.2">
      <c r="B44" s="251"/>
      <c r="AN44" s="1206"/>
      <c r="AO44" s="1207"/>
      <c r="AP44" s="1207"/>
      <c r="AQ44" s="1207"/>
      <c r="AR44" s="1207"/>
      <c r="AS44" s="1207"/>
      <c r="AT44" s="1207"/>
      <c r="AU44" s="1207"/>
      <c r="AV44" s="1207"/>
      <c r="AW44" s="1207"/>
      <c r="AX44" s="1207"/>
      <c r="AY44" s="1207"/>
      <c r="AZ44" s="1207"/>
      <c r="BA44" s="1207"/>
      <c r="BB44" s="1207"/>
      <c r="BC44" s="1207"/>
      <c r="BD44" s="1207"/>
      <c r="BE44" s="1207"/>
      <c r="BF44" s="1207"/>
      <c r="BG44" s="1207"/>
      <c r="BH44" s="1207"/>
      <c r="BI44" s="1207"/>
      <c r="BJ44" s="1207"/>
      <c r="BK44" s="1207"/>
      <c r="BL44" s="1207"/>
      <c r="BM44" s="1207"/>
      <c r="BN44" s="1207"/>
      <c r="BO44" s="1207"/>
      <c r="BP44" s="1207"/>
      <c r="BQ44" s="1207"/>
      <c r="BR44" s="1207"/>
      <c r="BS44" s="1207"/>
      <c r="BT44" s="1207"/>
      <c r="BU44" s="1207"/>
      <c r="BV44" s="1207"/>
      <c r="BW44" s="1207"/>
      <c r="BX44" s="1207"/>
      <c r="BY44" s="1207"/>
      <c r="BZ44" s="1207"/>
      <c r="CA44" s="1207"/>
      <c r="CB44" s="1207"/>
      <c r="CC44" s="1207"/>
      <c r="CD44" s="1207"/>
      <c r="CE44" s="1207"/>
      <c r="CF44" s="1207"/>
      <c r="CG44" s="1207"/>
      <c r="CH44" s="1207"/>
      <c r="CI44" s="1207"/>
      <c r="CJ44" s="1207"/>
      <c r="CK44" s="1207"/>
      <c r="CL44" s="1207"/>
      <c r="CM44" s="1207"/>
      <c r="CN44" s="1207"/>
      <c r="CO44" s="1207"/>
      <c r="CP44" s="1207"/>
      <c r="CQ44" s="1207"/>
      <c r="CR44" s="1207"/>
      <c r="CS44" s="1207"/>
      <c r="CT44" s="1207"/>
      <c r="CU44" s="1207"/>
      <c r="CV44" s="1207"/>
      <c r="CW44" s="1207"/>
      <c r="CX44" s="1207"/>
      <c r="CY44" s="1207"/>
      <c r="CZ44" s="1207"/>
      <c r="DA44" s="1207"/>
      <c r="DB44" s="1207"/>
      <c r="DC44" s="1208"/>
    </row>
    <row r="45" spans="2:109" ht="13.2" x14ac:dyDescent="0.2">
      <c r="B45" s="251"/>
      <c r="AN45" s="1206"/>
      <c r="AO45" s="1207"/>
      <c r="AP45" s="1207"/>
      <c r="AQ45" s="1207"/>
      <c r="AR45" s="1207"/>
      <c r="AS45" s="1207"/>
      <c r="AT45" s="1207"/>
      <c r="AU45" s="1207"/>
      <c r="AV45" s="1207"/>
      <c r="AW45" s="1207"/>
      <c r="AX45" s="1207"/>
      <c r="AY45" s="1207"/>
      <c r="AZ45" s="1207"/>
      <c r="BA45" s="1207"/>
      <c r="BB45" s="1207"/>
      <c r="BC45" s="1207"/>
      <c r="BD45" s="1207"/>
      <c r="BE45" s="1207"/>
      <c r="BF45" s="1207"/>
      <c r="BG45" s="1207"/>
      <c r="BH45" s="1207"/>
      <c r="BI45" s="1207"/>
      <c r="BJ45" s="1207"/>
      <c r="BK45" s="1207"/>
      <c r="BL45" s="1207"/>
      <c r="BM45" s="1207"/>
      <c r="BN45" s="1207"/>
      <c r="BO45" s="1207"/>
      <c r="BP45" s="1207"/>
      <c r="BQ45" s="1207"/>
      <c r="BR45" s="1207"/>
      <c r="BS45" s="1207"/>
      <c r="BT45" s="1207"/>
      <c r="BU45" s="1207"/>
      <c r="BV45" s="1207"/>
      <c r="BW45" s="1207"/>
      <c r="BX45" s="1207"/>
      <c r="BY45" s="1207"/>
      <c r="BZ45" s="1207"/>
      <c r="CA45" s="1207"/>
      <c r="CB45" s="1207"/>
      <c r="CC45" s="1207"/>
      <c r="CD45" s="1207"/>
      <c r="CE45" s="1207"/>
      <c r="CF45" s="1207"/>
      <c r="CG45" s="1207"/>
      <c r="CH45" s="1207"/>
      <c r="CI45" s="1207"/>
      <c r="CJ45" s="1207"/>
      <c r="CK45" s="1207"/>
      <c r="CL45" s="1207"/>
      <c r="CM45" s="1207"/>
      <c r="CN45" s="1207"/>
      <c r="CO45" s="1207"/>
      <c r="CP45" s="1207"/>
      <c r="CQ45" s="1207"/>
      <c r="CR45" s="1207"/>
      <c r="CS45" s="1207"/>
      <c r="CT45" s="1207"/>
      <c r="CU45" s="1207"/>
      <c r="CV45" s="1207"/>
      <c r="CW45" s="1207"/>
      <c r="CX45" s="1207"/>
      <c r="CY45" s="1207"/>
      <c r="CZ45" s="1207"/>
      <c r="DA45" s="1207"/>
      <c r="DB45" s="1207"/>
      <c r="DC45" s="1208"/>
    </row>
    <row r="46" spans="2:109" ht="13.2" x14ac:dyDescent="0.2">
      <c r="B46" s="251"/>
      <c r="AN46" s="1206"/>
      <c r="AO46" s="1207"/>
      <c r="AP46" s="1207"/>
      <c r="AQ46" s="1207"/>
      <c r="AR46" s="1207"/>
      <c r="AS46" s="1207"/>
      <c r="AT46" s="1207"/>
      <c r="AU46" s="1207"/>
      <c r="AV46" s="1207"/>
      <c r="AW46" s="1207"/>
      <c r="AX46" s="1207"/>
      <c r="AY46" s="1207"/>
      <c r="AZ46" s="1207"/>
      <c r="BA46" s="1207"/>
      <c r="BB46" s="1207"/>
      <c r="BC46" s="1207"/>
      <c r="BD46" s="1207"/>
      <c r="BE46" s="1207"/>
      <c r="BF46" s="1207"/>
      <c r="BG46" s="1207"/>
      <c r="BH46" s="1207"/>
      <c r="BI46" s="1207"/>
      <c r="BJ46" s="1207"/>
      <c r="BK46" s="1207"/>
      <c r="BL46" s="1207"/>
      <c r="BM46" s="1207"/>
      <c r="BN46" s="1207"/>
      <c r="BO46" s="1207"/>
      <c r="BP46" s="1207"/>
      <c r="BQ46" s="1207"/>
      <c r="BR46" s="1207"/>
      <c r="BS46" s="1207"/>
      <c r="BT46" s="1207"/>
      <c r="BU46" s="1207"/>
      <c r="BV46" s="1207"/>
      <c r="BW46" s="1207"/>
      <c r="BX46" s="1207"/>
      <c r="BY46" s="1207"/>
      <c r="BZ46" s="1207"/>
      <c r="CA46" s="1207"/>
      <c r="CB46" s="1207"/>
      <c r="CC46" s="1207"/>
      <c r="CD46" s="1207"/>
      <c r="CE46" s="1207"/>
      <c r="CF46" s="1207"/>
      <c r="CG46" s="1207"/>
      <c r="CH46" s="1207"/>
      <c r="CI46" s="1207"/>
      <c r="CJ46" s="1207"/>
      <c r="CK46" s="1207"/>
      <c r="CL46" s="1207"/>
      <c r="CM46" s="1207"/>
      <c r="CN46" s="1207"/>
      <c r="CO46" s="1207"/>
      <c r="CP46" s="1207"/>
      <c r="CQ46" s="1207"/>
      <c r="CR46" s="1207"/>
      <c r="CS46" s="1207"/>
      <c r="CT46" s="1207"/>
      <c r="CU46" s="1207"/>
      <c r="CV46" s="1207"/>
      <c r="CW46" s="1207"/>
      <c r="CX46" s="1207"/>
      <c r="CY46" s="1207"/>
      <c r="CZ46" s="1207"/>
      <c r="DA46" s="1207"/>
      <c r="DB46" s="1207"/>
      <c r="DC46" s="1208"/>
    </row>
    <row r="47" spans="2:109" ht="13.2" x14ac:dyDescent="0.2">
      <c r="B47" s="251"/>
      <c r="AN47" s="1209"/>
      <c r="AO47" s="1210"/>
      <c r="AP47" s="1210"/>
      <c r="AQ47" s="1210"/>
      <c r="AR47" s="1210"/>
      <c r="AS47" s="1210"/>
      <c r="AT47" s="1210"/>
      <c r="AU47" s="1210"/>
      <c r="AV47" s="1210"/>
      <c r="AW47" s="1210"/>
      <c r="AX47" s="1210"/>
      <c r="AY47" s="1210"/>
      <c r="AZ47" s="1210"/>
      <c r="BA47" s="1210"/>
      <c r="BB47" s="1210"/>
      <c r="BC47" s="1210"/>
      <c r="BD47" s="1210"/>
      <c r="BE47" s="1210"/>
      <c r="BF47" s="1210"/>
      <c r="BG47" s="1210"/>
      <c r="BH47" s="1210"/>
      <c r="BI47" s="1210"/>
      <c r="BJ47" s="1210"/>
      <c r="BK47" s="1210"/>
      <c r="BL47" s="1210"/>
      <c r="BM47" s="1210"/>
      <c r="BN47" s="1210"/>
      <c r="BO47" s="1210"/>
      <c r="BP47" s="1210"/>
      <c r="BQ47" s="1210"/>
      <c r="BR47" s="1210"/>
      <c r="BS47" s="1210"/>
      <c r="BT47" s="1210"/>
      <c r="BU47" s="1210"/>
      <c r="BV47" s="1210"/>
      <c r="BW47" s="1210"/>
      <c r="BX47" s="1210"/>
      <c r="BY47" s="1210"/>
      <c r="BZ47" s="1210"/>
      <c r="CA47" s="1210"/>
      <c r="CB47" s="1210"/>
      <c r="CC47" s="1210"/>
      <c r="CD47" s="1210"/>
      <c r="CE47" s="1210"/>
      <c r="CF47" s="1210"/>
      <c r="CG47" s="1210"/>
      <c r="CH47" s="1210"/>
      <c r="CI47" s="1210"/>
      <c r="CJ47" s="1210"/>
      <c r="CK47" s="1210"/>
      <c r="CL47" s="1210"/>
      <c r="CM47" s="1210"/>
      <c r="CN47" s="1210"/>
      <c r="CO47" s="1210"/>
      <c r="CP47" s="1210"/>
      <c r="CQ47" s="1210"/>
      <c r="CR47" s="1210"/>
      <c r="CS47" s="1210"/>
      <c r="CT47" s="1210"/>
      <c r="CU47" s="1210"/>
      <c r="CV47" s="1210"/>
      <c r="CW47" s="1210"/>
      <c r="CX47" s="1210"/>
      <c r="CY47" s="1210"/>
      <c r="CZ47" s="1210"/>
      <c r="DA47" s="1210"/>
      <c r="DB47" s="1210"/>
      <c r="DC47" s="1211"/>
    </row>
    <row r="48" spans="2:109" ht="13.2" x14ac:dyDescent="0.2">
      <c r="B48" s="251"/>
      <c r="H48" s="1212"/>
      <c r="I48" s="1212"/>
      <c r="J48" s="1212"/>
      <c r="AN48" s="1212"/>
      <c r="AO48" s="1212"/>
      <c r="AP48" s="1212"/>
      <c r="AZ48" s="1212"/>
      <c r="BA48" s="1212"/>
      <c r="BB48" s="1212"/>
      <c r="BL48" s="1212"/>
      <c r="BM48" s="1212"/>
      <c r="BN48" s="1212"/>
      <c r="BX48" s="1212"/>
      <c r="BY48" s="1212"/>
      <c r="BZ48" s="1212"/>
      <c r="CJ48" s="1212"/>
      <c r="CK48" s="1212"/>
      <c r="CL48" s="1212"/>
      <c r="CV48" s="1212"/>
      <c r="CW48" s="1212"/>
      <c r="CX48" s="1212"/>
    </row>
    <row r="49" spans="1:109" ht="13.2" x14ac:dyDescent="0.2">
      <c r="B49" s="251"/>
      <c r="AN49" s="247" t="s">
        <v>608</v>
      </c>
    </row>
    <row r="50" spans="1:109" ht="13.2" x14ac:dyDescent="0.2">
      <c r="B50" s="251"/>
      <c r="G50" s="1213"/>
      <c r="H50" s="1213"/>
      <c r="I50" s="1213"/>
      <c r="J50" s="1213"/>
      <c r="K50" s="1214"/>
      <c r="L50" s="1214"/>
      <c r="M50" s="1215"/>
      <c r="N50" s="1215"/>
      <c r="AN50" s="1216"/>
      <c r="AO50" s="1217"/>
      <c r="AP50" s="1217"/>
      <c r="AQ50" s="1217"/>
      <c r="AR50" s="1217"/>
      <c r="AS50" s="1217"/>
      <c r="AT50" s="1217"/>
      <c r="AU50" s="1217"/>
      <c r="AV50" s="1217"/>
      <c r="AW50" s="1217"/>
      <c r="AX50" s="1217"/>
      <c r="AY50" s="1217"/>
      <c r="AZ50" s="1217"/>
      <c r="BA50" s="1217"/>
      <c r="BB50" s="1217"/>
      <c r="BC50" s="1217"/>
      <c r="BD50" s="1217"/>
      <c r="BE50" s="1217"/>
      <c r="BF50" s="1217"/>
      <c r="BG50" s="1217"/>
      <c r="BH50" s="1217"/>
      <c r="BI50" s="1217"/>
      <c r="BJ50" s="1217"/>
      <c r="BK50" s="1217"/>
      <c r="BL50" s="1217"/>
      <c r="BM50" s="1217"/>
      <c r="BN50" s="1217"/>
      <c r="BO50" s="1218"/>
      <c r="BP50" s="1219" t="s">
        <v>565</v>
      </c>
      <c r="BQ50" s="1219"/>
      <c r="BR50" s="1219"/>
      <c r="BS50" s="1219"/>
      <c r="BT50" s="1219"/>
      <c r="BU50" s="1219"/>
      <c r="BV50" s="1219"/>
      <c r="BW50" s="1219"/>
      <c r="BX50" s="1219" t="s">
        <v>566</v>
      </c>
      <c r="BY50" s="1219"/>
      <c r="BZ50" s="1219"/>
      <c r="CA50" s="1219"/>
      <c r="CB50" s="1219"/>
      <c r="CC50" s="1219"/>
      <c r="CD50" s="1219"/>
      <c r="CE50" s="1219"/>
      <c r="CF50" s="1219" t="s">
        <v>567</v>
      </c>
      <c r="CG50" s="1219"/>
      <c r="CH50" s="1219"/>
      <c r="CI50" s="1219"/>
      <c r="CJ50" s="1219"/>
      <c r="CK50" s="1219"/>
      <c r="CL50" s="1219"/>
      <c r="CM50" s="1219"/>
      <c r="CN50" s="1219" t="s">
        <v>568</v>
      </c>
      <c r="CO50" s="1219"/>
      <c r="CP50" s="1219"/>
      <c r="CQ50" s="1219"/>
      <c r="CR50" s="1219"/>
      <c r="CS50" s="1219"/>
      <c r="CT50" s="1219"/>
      <c r="CU50" s="1219"/>
      <c r="CV50" s="1219" t="s">
        <v>569</v>
      </c>
      <c r="CW50" s="1219"/>
      <c r="CX50" s="1219"/>
      <c r="CY50" s="1219"/>
      <c r="CZ50" s="1219"/>
      <c r="DA50" s="1219"/>
      <c r="DB50" s="1219"/>
      <c r="DC50" s="1219"/>
    </row>
    <row r="51" spans="1:109" ht="13.5" customHeight="1" x14ac:dyDescent="0.2">
      <c r="B51" s="251"/>
      <c r="G51" s="1220"/>
      <c r="H51" s="1220"/>
      <c r="I51" s="1221"/>
      <c r="J51" s="1221"/>
      <c r="K51" s="1222"/>
      <c r="L51" s="1222"/>
      <c r="M51" s="1222"/>
      <c r="N51" s="1222"/>
      <c r="AM51" s="1212"/>
      <c r="AN51" s="1223" t="s">
        <v>609</v>
      </c>
      <c r="AO51" s="1223"/>
      <c r="AP51" s="1223"/>
      <c r="AQ51" s="1223"/>
      <c r="AR51" s="1223"/>
      <c r="AS51" s="1223"/>
      <c r="AT51" s="1223"/>
      <c r="AU51" s="1223"/>
      <c r="AV51" s="1223"/>
      <c r="AW51" s="1223"/>
      <c r="AX51" s="1223"/>
      <c r="AY51" s="1223"/>
      <c r="AZ51" s="1223"/>
      <c r="BA51" s="1223"/>
      <c r="BB51" s="1223" t="s">
        <v>610</v>
      </c>
      <c r="BC51" s="1223"/>
      <c r="BD51" s="1223"/>
      <c r="BE51" s="1223"/>
      <c r="BF51" s="1223"/>
      <c r="BG51" s="1223"/>
      <c r="BH51" s="1223"/>
      <c r="BI51" s="1223"/>
      <c r="BJ51" s="1223"/>
      <c r="BK51" s="1223"/>
      <c r="BL51" s="1223"/>
      <c r="BM51" s="1223"/>
      <c r="BN51" s="1223"/>
      <c r="BO51" s="1223"/>
      <c r="BP51" s="1224">
        <v>30.6</v>
      </c>
      <c r="BQ51" s="1224"/>
      <c r="BR51" s="1224"/>
      <c r="BS51" s="1224"/>
      <c r="BT51" s="1224"/>
      <c r="BU51" s="1224"/>
      <c r="BV51" s="1224"/>
      <c r="BW51" s="1224"/>
      <c r="BX51" s="1224">
        <v>27.1</v>
      </c>
      <c r="BY51" s="1224"/>
      <c r="BZ51" s="1224"/>
      <c r="CA51" s="1224"/>
      <c r="CB51" s="1224"/>
      <c r="CC51" s="1224"/>
      <c r="CD51" s="1224"/>
      <c r="CE51" s="1224"/>
      <c r="CF51" s="1224">
        <v>25.4</v>
      </c>
      <c r="CG51" s="1224"/>
      <c r="CH51" s="1224"/>
      <c r="CI51" s="1224"/>
      <c r="CJ51" s="1224"/>
      <c r="CK51" s="1224"/>
      <c r="CL51" s="1224"/>
      <c r="CM51" s="1224"/>
      <c r="CN51" s="1224">
        <v>30.4</v>
      </c>
      <c r="CO51" s="1224"/>
      <c r="CP51" s="1224"/>
      <c r="CQ51" s="1224"/>
      <c r="CR51" s="1224"/>
      <c r="CS51" s="1224"/>
      <c r="CT51" s="1224"/>
      <c r="CU51" s="1224"/>
      <c r="CV51" s="1224">
        <v>45.1</v>
      </c>
      <c r="CW51" s="1224"/>
      <c r="CX51" s="1224"/>
      <c r="CY51" s="1224"/>
      <c r="CZ51" s="1224"/>
      <c r="DA51" s="1224"/>
      <c r="DB51" s="1224"/>
      <c r="DC51" s="1224"/>
    </row>
    <row r="52" spans="1:109" ht="13.2" x14ac:dyDescent="0.2">
      <c r="B52" s="251"/>
      <c r="G52" s="1220"/>
      <c r="H52" s="1220"/>
      <c r="I52" s="1221"/>
      <c r="J52" s="1221"/>
      <c r="K52" s="1222"/>
      <c r="L52" s="1222"/>
      <c r="M52" s="1222"/>
      <c r="N52" s="1222"/>
      <c r="AM52" s="1212"/>
      <c r="AN52" s="1223"/>
      <c r="AO52" s="1223"/>
      <c r="AP52" s="1223"/>
      <c r="AQ52" s="1223"/>
      <c r="AR52" s="1223"/>
      <c r="AS52" s="1223"/>
      <c r="AT52" s="1223"/>
      <c r="AU52" s="1223"/>
      <c r="AV52" s="1223"/>
      <c r="AW52" s="1223"/>
      <c r="AX52" s="1223"/>
      <c r="AY52" s="1223"/>
      <c r="AZ52" s="1223"/>
      <c r="BA52" s="1223"/>
      <c r="BB52" s="1223"/>
      <c r="BC52" s="1223"/>
      <c r="BD52" s="1223"/>
      <c r="BE52" s="1223"/>
      <c r="BF52" s="1223"/>
      <c r="BG52" s="1223"/>
      <c r="BH52" s="1223"/>
      <c r="BI52" s="1223"/>
      <c r="BJ52" s="1223"/>
      <c r="BK52" s="1223"/>
      <c r="BL52" s="1223"/>
      <c r="BM52" s="1223"/>
      <c r="BN52" s="1223"/>
      <c r="BO52" s="1223"/>
      <c r="BP52" s="1224"/>
      <c r="BQ52" s="1224"/>
      <c r="BR52" s="1224"/>
      <c r="BS52" s="1224"/>
      <c r="BT52" s="1224"/>
      <c r="BU52" s="1224"/>
      <c r="BV52" s="1224"/>
      <c r="BW52" s="1224"/>
      <c r="BX52" s="1224"/>
      <c r="BY52" s="1224"/>
      <c r="BZ52" s="1224"/>
      <c r="CA52" s="1224"/>
      <c r="CB52" s="1224"/>
      <c r="CC52" s="1224"/>
      <c r="CD52" s="1224"/>
      <c r="CE52" s="1224"/>
      <c r="CF52" s="1224"/>
      <c r="CG52" s="1224"/>
      <c r="CH52" s="1224"/>
      <c r="CI52" s="1224"/>
      <c r="CJ52" s="1224"/>
      <c r="CK52" s="1224"/>
      <c r="CL52" s="1224"/>
      <c r="CM52" s="1224"/>
      <c r="CN52" s="1224"/>
      <c r="CO52" s="1224"/>
      <c r="CP52" s="1224"/>
      <c r="CQ52" s="1224"/>
      <c r="CR52" s="1224"/>
      <c r="CS52" s="1224"/>
      <c r="CT52" s="1224"/>
      <c r="CU52" s="1224"/>
      <c r="CV52" s="1224"/>
      <c r="CW52" s="1224"/>
      <c r="CX52" s="1224"/>
      <c r="CY52" s="1224"/>
      <c r="CZ52" s="1224"/>
      <c r="DA52" s="1224"/>
      <c r="DB52" s="1224"/>
      <c r="DC52" s="1224"/>
    </row>
    <row r="53" spans="1:109" ht="13.2" x14ac:dyDescent="0.2">
      <c r="A53" s="1202"/>
      <c r="B53" s="251"/>
      <c r="G53" s="1220"/>
      <c r="H53" s="1220"/>
      <c r="I53" s="1213"/>
      <c r="J53" s="1213"/>
      <c r="K53" s="1222"/>
      <c r="L53" s="1222"/>
      <c r="M53" s="1222"/>
      <c r="N53" s="1222"/>
      <c r="AM53" s="1212"/>
      <c r="AN53" s="1223"/>
      <c r="AO53" s="1223"/>
      <c r="AP53" s="1223"/>
      <c r="AQ53" s="1223"/>
      <c r="AR53" s="1223"/>
      <c r="AS53" s="1223"/>
      <c r="AT53" s="1223"/>
      <c r="AU53" s="1223"/>
      <c r="AV53" s="1223"/>
      <c r="AW53" s="1223"/>
      <c r="AX53" s="1223"/>
      <c r="AY53" s="1223"/>
      <c r="AZ53" s="1223"/>
      <c r="BA53" s="1223"/>
      <c r="BB53" s="1223" t="s">
        <v>611</v>
      </c>
      <c r="BC53" s="1223"/>
      <c r="BD53" s="1223"/>
      <c r="BE53" s="1223"/>
      <c r="BF53" s="1223"/>
      <c r="BG53" s="1223"/>
      <c r="BH53" s="1223"/>
      <c r="BI53" s="1223"/>
      <c r="BJ53" s="1223"/>
      <c r="BK53" s="1223"/>
      <c r="BL53" s="1223"/>
      <c r="BM53" s="1223"/>
      <c r="BN53" s="1223"/>
      <c r="BO53" s="1223"/>
      <c r="BP53" s="1224">
        <v>45.5</v>
      </c>
      <c r="BQ53" s="1224"/>
      <c r="BR53" s="1224"/>
      <c r="BS53" s="1224"/>
      <c r="BT53" s="1224"/>
      <c r="BU53" s="1224"/>
      <c r="BV53" s="1224"/>
      <c r="BW53" s="1224"/>
      <c r="BX53" s="1224">
        <v>45.8</v>
      </c>
      <c r="BY53" s="1224"/>
      <c r="BZ53" s="1224"/>
      <c r="CA53" s="1224"/>
      <c r="CB53" s="1224"/>
      <c r="CC53" s="1224"/>
      <c r="CD53" s="1224"/>
      <c r="CE53" s="1224"/>
      <c r="CF53" s="1224">
        <v>40.200000000000003</v>
      </c>
      <c r="CG53" s="1224"/>
      <c r="CH53" s="1224"/>
      <c r="CI53" s="1224"/>
      <c r="CJ53" s="1224"/>
      <c r="CK53" s="1224"/>
      <c r="CL53" s="1224"/>
      <c r="CM53" s="1224"/>
      <c r="CN53" s="1224">
        <v>48.6</v>
      </c>
      <c r="CO53" s="1224"/>
      <c r="CP53" s="1224"/>
      <c r="CQ53" s="1224"/>
      <c r="CR53" s="1224"/>
      <c r="CS53" s="1224"/>
      <c r="CT53" s="1224"/>
      <c r="CU53" s="1224"/>
      <c r="CV53" s="1224">
        <v>47.6</v>
      </c>
      <c r="CW53" s="1224"/>
      <c r="CX53" s="1224"/>
      <c r="CY53" s="1224"/>
      <c r="CZ53" s="1224"/>
      <c r="DA53" s="1224"/>
      <c r="DB53" s="1224"/>
      <c r="DC53" s="1224"/>
    </row>
    <row r="54" spans="1:109" ht="13.2" x14ac:dyDescent="0.2">
      <c r="A54" s="1202"/>
      <c r="B54" s="251"/>
      <c r="G54" s="1220"/>
      <c r="H54" s="1220"/>
      <c r="I54" s="1213"/>
      <c r="J54" s="1213"/>
      <c r="K54" s="1222"/>
      <c r="L54" s="1222"/>
      <c r="M54" s="1222"/>
      <c r="N54" s="1222"/>
      <c r="AM54" s="1212"/>
      <c r="AN54" s="1223"/>
      <c r="AO54" s="1223"/>
      <c r="AP54" s="1223"/>
      <c r="AQ54" s="1223"/>
      <c r="AR54" s="1223"/>
      <c r="AS54" s="1223"/>
      <c r="AT54" s="1223"/>
      <c r="AU54" s="1223"/>
      <c r="AV54" s="1223"/>
      <c r="AW54" s="1223"/>
      <c r="AX54" s="1223"/>
      <c r="AY54" s="1223"/>
      <c r="AZ54" s="1223"/>
      <c r="BA54" s="1223"/>
      <c r="BB54" s="1223"/>
      <c r="BC54" s="1223"/>
      <c r="BD54" s="1223"/>
      <c r="BE54" s="1223"/>
      <c r="BF54" s="1223"/>
      <c r="BG54" s="1223"/>
      <c r="BH54" s="1223"/>
      <c r="BI54" s="1223"/>
      <c r="BJ54" s="1223"/>
      <c r="BK54" s="1223"/>
      <c r="BL54" s="1223"/>
      <c r="BM54" s="1223"/>
      <c r="BN54" s="1223"/>
      <c r="BO54" s="1223"/>
      <c r="BP54" s="1224"/>
      <c r="BQ54" s="1224"/>
      <c r="BR54" s="1224"/>
      <c r="BS54" s="1224"/>
      <c r="BT54" s="1224"/>
      <c r="BU54" s="1224"/>
      <c r="BV54" s="1224"/>
      <c r="BW54" s="1224"/>
      <c r="BX54" s="1224"/>
      <c r="BY54" s="1224"/>
      <c r="BZ54" s="1224"/>
      <c r="CA54" s="1224"/>
      <c r="CB54" s="1224"/>
      <c r="CC54" s="1224"/>
      <c r="CD54" s="1224"/>
      <c r="CE54" s="1224"/>
      <c r="CF54" s="1224"/>
      <c r="CG54" s="1224"/>
      <c r="CH54" s="1224"/>
      <c r="CI54" s="1224"/>
      <c r="CJ54" s="1224"/>
      <c r="CK54" s="1224"/>
      <c r="CL54" s="1224"/>
      <c r="CM54" s="1224"/>
      <c r="CN54" s="1224"/>
      <c r="CO54" s="1224"/>
      <c r="CP54" s="1224"/>
      <c r="CQ54" s="1224"/>
      <c r="CR54" s="1224"/>
      <c r="CS54" s="1224"/>
      <c r="CT54" s="1224"/>
      <c r="CU54" s="1224"/>
      <c r="CV54" s="1224"/>
      <c r="CW54" s="1224"/>
      <c r="CX54" s="1224"/>
      <c r="CY54" s="1224"/>
      <c r="CZ54" s="1224"/>
      <c r="DA54" s="1224"/>
      <c r="DB54" s="1224"/>
      <c r="DC54" s="1224"/>
    </row>
    <row r="55" spans="1:109" ht="13.2" x14ac:dyDescent="0.2">
      <c r="A55" s="1202"/>
      <c r="B55" s="251"/>
      <c r="G55" s="1213"/>
      <c r="H55" s="1213"/>
      <c r="I55" s="1213"/>
      <c r="J55" s="1213"/>
      <c r="K55" s="1222"/>
      <c r="L55" s="1222"/>
      <c r="M55" s="1222"/>
      <c r="N55" s="1222"/>
      <c r="AN55" s="1219" t="s">
        <v>612</v>
      </c>
      <c r="AO55" s="1219"/>
      <c r="AP55" s="1219"/>
      <c r="AQ55" s="1219"/>
      <c r="AR55" s="1219"/>
      <c r="AS55" s="1219"/>
      <c r="AT55" s="1219"/>
      <c r="AU55" s="1219"/>
      <c r="AV55" s="1219"/>
      <c r="AW55" s="1219"/>
      <c r="AX55" s="1219"/>
      <c r="AY55" s="1219"/>
      <c r="AZ55" s="1219"/>
      <c r="BA55" s="1219"/>
      <c r="BB55" s="1223" t="s">
        <v>610</v>
      </c>
      <c r="BC55" s="1223"/>
      <c r="BD55" s="1223"/>
      <c r="BE55" s="1223"/>
      <c r="BF55" s="1223"/>
      <c r="BG55" s="1223"/>
      <c r="BH55" s="1223"/>
      <c r="BI55" s="1223"/>
      <c r="BJ55" s="1223"/>
      <c r="BK55" s="1223"/>
      <c r="BL55" s="1223"/>
      <c r="BM55" s="1223"/>
      <c r="BN55" s="1223"/>
      <c r="BO55" s="1223"/>
      <c r="BP55" s="1224">
        <v>17.399999999999999</v>
      </c>
      <c r="BQ55" s="1224"/>
      <c r="BR55" s="1224"/>
      <c r="BS55" s="1224"/>
      <c r="BT55" s="1224"/>
      <c r="BU55" s="1224"/>
      <c r="BV55" s="1224"/>
      <c r="BW55" s="1224"/>
      <c r="BX55" s="1224">
        <v>12.1</v>
      </c>
      <c r="BY55" s="1224"/>
      <c r="BZ55" s="1224"/>
      <c r="CA55" s="1224"/>
      <c r="CB55" s="1224"/>
      <c r="CC55" s="1224"/>
      <c r="CD55" s="1224"/>
      <c r="CE55" s="1224"/>
      <c r="CF55" s="1224">
        <v>11.2</v>
      </c>
      <c r="CG55" s="1224"/>
      <c r="CH55" s="1224"/>
      <c r="CI55" s="1224"/>
      <c r="CJ55" s="1224"/>
      <c r="CK55" s="1224"/>
      <c r="CL55" s="1224"/>
      <c r="CM55" s="1224"/>
      <c r="CN55" s="1224">
        <v>7.1</v>
      </c>
      <c r="CO55" s="1224"/>
      <c r="CP55" s="1224"/>
      <c r="CQ55" s="1224"/>
      <c r="CR55" s="1224"/>
      <c r="CS55" s="1224"/>
      <c r="CT55" s="1224"/>
      <c r="CU55" s="1224"/>
      <c r="CV55" s="1224">
        <v>5</v>
      </c>
      <c r="CW55" s="1224"/>
      <c r="CX55" s="1224"/>
      <c r="CY55" s="1224"/>
      <c r="CZ55" s="1224"/>
      <c r="DA55" s="1224"/>
      <c r="DB55" s="1224"/>
      <c r="DC55" s="1224"/>
    </row>
    <row r="56" spans="1:109" ht="13.2" x14ac:dyDescent="0.2">
      <c r="A56" s="1202"/>
      <c r="B56" s="251"/>
      <c r="G56" s="1213"/>
      <c r="H56" s="1213"/>
      <c r="I56" s="1213"/>
      <c r="J56" s="1213"/>
      <c r="K56" s="1222"/>
      <c r="L56" s="1222"/>
      <c r="M56" s="1222"/>
      <c r="N56" s="1222"/>
      <c r="AN56" s="1219"/>
      <c r="AO56" s="1219"/>
      <c r="AP56" s="1219"/>
      <c r="AQ56" s="1219"/>
      <c r="AR56" s="1219"/>
      <c r="AS56" s="1219"/>
      <c r="AT56" s="1219"/>
      <c r="AU56" s="1219"/>
      <c r="AV56" s="1219"/>
      <c r="AW56" s="1219"/>
      <c r="AX56" s="1219"/>
      <c r="AY56" s="1219"/>
      <c r="AZ56" s="1219"/>
      <c r="BA56" s="1219"/>
      <c r="BB56" s="1223"/>
      <c r="BC56" s="1223"/>
      <c r="BD56" s="1223"/>
      <c r="BE56" s="1223"/>
      <c r="BF56" s="1223"/>
      <c r="BG56" s="1223"/>
      <c r="BH56" s="1223"/>
      <c r="BI56" s="1223"/>
      <c r="BJ56" s="1223"/>
      <c r="BK56" s="1223"/>
      <c r="BL56" s="1223"/>
      <c r="BM56" s="1223"/>
      <c r="BN56" s="1223"/>
      <c r="BO56" s="1223"/>
      <c r="BP56" s="1224"/>
      <c r="BQ56" s="1224"/>
      <c r="BR56" s="1224"/>
      <c r="BS56" s="1224"/>
      <c r="BT56" s="1224"/>
      <c r="BU56" s="1224"/>
      <c r="BV56" s="1224"/>
      <c r="BW56" s="1224"/>
      <c r="BX56" s="1224"/>
      <c r="BY56" s="1224"/>
      <c r="BZ56" s="1224"/>
      <c r="CA56" s="1224"/>
      <c r="CB56" s="1224"/>
      <c r="CC56" s="1224"/>
      <c r="CD56" s="1224"/>
      <c r="CE56" s="1224"/>
      <c r="CF56" s="1224"/>
      <c r="CG56" s="1224"/>
      <c r="CH56" s="1224"/>
      <c r="CI56" s="1224"/>
      <c r="CJ56" s="1224"/>
      <c r="CK56" s="1224"/>
      <c r="CL56" s="1224"/>
      <c r="CM56" s="1224"/>
      <c r="CN56" s="1224"/>
      <c r="CO56" s="1224"/>
      <c r="CP56" s="1224"/>
      <c r="CQ56" s="1224"/>
      <c r="CR56" s="1224"/>
      <c r="CS56" s="1224"/>
      <c r="CT56" s="1224"/>
      <c r="CU56" s="1224"/>
      <c r="CV56" s="1224"/>
      <c r="CW56" s="1224"/>
      <c r="CX56" s="1224"/>
      <c r="CY56" s="1224"/>
      <c r="CZ56" s="1224"/>
      <c r="DA56" s="1224"/>
      <c r="DB56" s="1224"/>
      <c r="DC56" s="1224"/>
    </row>
    <row r="57" spans="1:109" s="1202" customFormat="1" ht="13.2" x14ac:dyDescent="0.2">
      <c r="B57" s="1225"/>
      <c r="G57" s="1213"/>
      <c r="H57" s="1213"/>
      <c r="I57" s="1226"/>
      <c r="J57" s="1226"/>
      <c r="K57" s="1222"/>
      <c r="L57" s="1222"/>
      <c r="M57" s="1222"/>
      <c r="N57" s="1222"/>
      <c r="AM57" s="247"/>
      <c r="AN57" s="1219"/>
      <c r="AO57" s="1219"/>
      <c r="AP57" s="1219"/>
      <c r="AQ57" s="1219"/>
      <c r="AR57" s="1219"/>
      <c r="AS57" s="1219"/>
      <c r="AT57" s="1219"/>
      <c r="AU57" s="1219"/>
      <c r="AV57" s="1219"/>
      <c r="AW57" s="1219"/>
      <c r="AX57" s="1219"/>
      <c r="AY57" s="1219"/>
      <c r="AZ57" s="1219"/>
      <c r="BA57" s="1219"/>
      <c r="BB57" s="1223" t="s">
        <v>611</v>
      </c>
      <c r="BC57" s="1223"/>
      <c r="BD57" s="1223"/>
      <c r="BE57" s="1223"/>
      <c r="BF57" s="1223"/>
      <c r="BG57" s="1223"/>
      <c r="BH57" s="1223"/>
      <c r="BI57" s="1223"/>
      <c r="BJ57" s="1223"/>
      <c r="BK57" s="1223"/>
      <c r="BL57" s="1223"/>
      <c r="BM57" s="1223"/>
      <c r="BN57" s="1223"/>
      <c r="BO57" s="1223"/>
      <c r="BP57" s="1224">
        <v>58.9</v>
      </c>
      <c r="BQ57" s="1224"/>
      <c r="BR57" s="1224"/>
      <c r="BS57" s="1224"/>
      <c r="BT57" s="1224"/>
      <c r="BU57" s="1224"/>
      <c r="BV57" s="1224"/>
      <c r="BW57" s="1224"/>
      <c r="BX57" s="1224">
        <v>59.4</v>
      </c>
      <c r="BY57" s="1224"/>
      <c r="BZ57" s="1224"/>
      <c r="CA57" s="1224"/>
      <c r="CB57" s="1224"/>
      <c r="CC57" s="1224"/>
      <c r="CD57" s="1224"/>
      <c r="CE57" s="1224"/>
      <c r="CF57" s="1224">
        <v>60.2</v>
      </c>
      <c r="CG57" s="1224"/>
      <c r="CH57" s="1224"/>
      <c r="CI57" s="1224"/>
      <c r="CJ57" s="1224"/>
      <c r="CK57" s="1224"/>
      <c r="CL57" s="1224"/>
      <c r="CM57" s="1224"/>
      <c r="CN57" s="1224">
        <v>61</v>
      </c>
      <c r="CO57" s="1224"/>
      <c r="CP57" s="1224"/>
      <c r="CQ57" s="1224"/>
      <c r="CR57" s="1224"/>
      <c r="CS57" s="1224"/>
      <c r="CT57" s="1224"/>
      <c r="CU57" s="1224"/>
      <c r="CV57" s="1224">
        <v>62.1</v>
      </c>
      <c r="CW57" s="1224"/>
      <c r="CX57" s="1224"/>
      <c r="CY57" s="1224"/>
      <c r="CZ57" s="1224"/>
      <c r="DA57" s="1224"/>
      <c r="DB57" s="1224"/>
      <c r="DC57" s="1224"/>
      <c r="DD57" s="1227"/>
      <c r="DE57" s="1225"/>
    </row>
    <row r="58" spans="1:109" s="1202" customFormat="1" ht="13.2" x14ac:dyDescent="0.2">
      <c r="A58" s="247"/>
      <c r="B58" s="1225"/>
      <c r="G58" s="1213"/>
      <c r="H58" s="1213"/>
      <c r="I58" s="1226"/>
      <c r="J58" s="1226"/>
      <c r="K58" s="1222"/>
      <c r="L58" s="1222"/>
      <c r="M58" s="1222"/>
      <c r="N58" s="1222"/>
      <c r="AM58" s="247"/>
      <c r="AN58" s="1219"/>
      <c r="AO58" s="1219"/>
      <c r="AP58" s="1219"/>
      <c r="AQ58" s="1219"/>
      <c r="AR58" s="1219"/>
      <c r="AS58" s="1219"/>
      <c r="AT58" s="1219"/>
      <c r="AU58" s="1219"/>
      <c r="AV58" s="1219"/>
      <c r="AW58" s="1219"/>
      <c r="AX58" s="1219"/>
      <c r="AY58" s="1219"/>
      <c r="AZ58" s="1219"/>
      <c r="BA58" s="1219"/>
      <c r="BB58" s="1223"/>
      <c r="BC58" s="1223"/>
      <c r="BD58" s="1223"/>
      <c r="BE58" s="1223"/>
      <c r="BF58" s="1223"/>
      <c r="BG58" s="1223"/>
      <c r="BH58" s="1223"/>
      <c r="BI58" s="1223"/>
      <c r="BJ58" s="1223"/>
      <c r="BK58" s="1223"/>
      <c r="BL58" s="1223"/>
      <c r="BM58" s="1223"/>
      <c r="BN58" s="1223"/>
      <c r="BO58" s="1223"/>
      <c r="BP58" s="1224"/>
      <c r="BQ58" s="1224"/>
      <c r="BR58" s="1224"/>
      <c r="BS58" s="1224"/>
      <c r="BT58" s="1224"/>
      <c r="BU58" s="1224"/>
      <c r="BV58" s="1224"/>
      <c r="BW58" s="1224"/>
      <c r="BX58" s="1224"/>
      <c r="BY58" s="1224"/>
      <c r="BZ58" s="1224"/>
      <c r="CA58" s="1224"/>
      <c r="CB58" s="1224"/>
      <c r="CC58" s="1224"/>
      <c r="CD58" s="1224"/>
      <c r="CE58" s="1224"/>
      <c r="CF58" s="1224"/>
      <c r="CG58" s="1224"/>
      <c r="CH58" s="1224"/>
      <c r="CI58" s="1224"/>
      <c r="CJ58" s="1224"/>
      <c r="CK58" s="1224"/>
      <c r="CL58" s="1224"/>
      <c r="CM58" s="1224"/>
      <c r="CN58" s="1224"/>
      <c r="CO58" s="1224"/>
      <c r="CP58" s="1224"/>
      <c r="CQ58" s="1224"/>
      <c r="CR58" s="1224"/>
      <c r="CS58" s="1224"/>
      <c r="CT58" s="1224"/>
      <c r="CU58" s="1224"/>
      <c r="CV58" s="1224"/>
      <c r="CW58" s="1224"/>
      <c r="CX58" s="1224"/>
      <c r="CY58" s="1224"/>
      <c r="CZ58" s="1224"/>
      <c r="DA58" s="1224"/>
      <c r="DB58" s="1224"/>
      <c r="DC58" s="1224"/>
      <c r="DD58" s="1227"/>
      <c r="DE58" s="1225"/>
    </row>
    <row r="59" spans="1:109" s="1202" customFormat="1" ht="13.2" x14ac:dyDescent="0.2">
      <c r="A59" s="247"/>
      <c r="B59" s="1225"/>
      <c r="K59" s="1228"/>
      <c r="L59" s="1228"/>
      <c r="M59" s="1228"/>
      <c r="N59" s="1228"/>
      <c r="AQ59" s="1228"/>
      <c r="AR59" s="1228"/>
      <c r="AS59" s="1228"/>
      <c r="AT59" s="1228"/>
      <c r="BC59" s="1228"/>
      <c r="BD59" s="1228"/>
      <c r="BE59" s="1228"/>
      <c r="BF59" s="1228"/>
      <c r="BO59" s="1228"/>
      <c r="BP59" s="1228"/>
      <c r="BQ59" s="1228"/>
      <c r="BR59" s="1228"/>
      <c r="CA59" s="1228"/>
      <c r="CB59" s="1228"/>
      <c r="CC59" s="1228"/>
      <c r="CD59" s="1228"/>
      <c r="CM59" s="1228"/>
      <c r="CN59" s="1228"/>
      <c r="CO59" s="1228"/>
      <c r="CP59" s="1228"/>
      <c r="CY59" s="1228"/>
      <c r="CZ59" s="1228"/>
      <c r="DA59" s="1228"/>
      <c r="DB59" s="1228"/>
      <c r="DC59" s="1228"/>
      <c r="DD59" s="1227"/>
      <c r="DE59" s="1225"/>
    </row>
    <row r="60" spans="1:109" s="1202" customFormat="1" ht="13.2" x14ac:dyDescent="0.2">
      <c r="A60" s="247"/>
      <c r="B60" s="1225"/>
      <c r="K60" s="1228"/>
      <c r="L60" s="1228"/>
      <c r="M60" s="1228"/>
      <c r="N60" s="1228"/>
      <c r="AQ60" s="1228"/>
      <c r="AR60" s="1228"/>
      <c r="AS60" s="1228"/>
      <c r="AT60" s="1228"/>
      <c r="BC60" s="1228"/>
      <c r="BD60" s="1228"/>
      <c r="BE60" s="1228"/>
      <c r="BF60" s="1228"/>
      <c r="BO60" s="1228"/>
      <c r="BP60" s="1228"/>
      <c r="BQ60" s="1228"/>
      <c r="BR60" s="1228"/>
      <c r="CA60" s="1228"/>
      <c r="CB60" s="1228"/>
      <c r="CC60" s="1228"/>
      <c r="CD60" s="1228"/>
      <c r="CM60" s="1228"/>
      <c r="CN60" s="1228"/>
      <c r="CO60" s="1228"/>
      <c r="CP60" s="1228"/>
      <c r="CY60" s="1228"/>
      <c r="CZ60" s="1228"/>
      <c r="DA60" s="1228"/>
      <c r="DB60" s="1228"/>
      <c r="DC60" s="1228"/>
      <c r="DD60" s="1227"/>
      <c r="DE60" s="1225"/>
    </row>
    <row r="61" spans="1:109" s="1202" customFormat="1" ht="13.2" x14ac:dyDescent="0.2">
      <c r="A61" s="247"/>
      <c r="B61" s="1229"/>
      <c r="C61" s="1230"/>
      <c r="D61" s="1230"/>
      <c r="E61" s="1230"/>
      <c r="F61" s="1230"/>
      <c r="G61" s="1230"/>
      <c r="H61" s="1230"/>
      <c r="I61" s="1230"/>
      <c r="J61" s="1230"/>
      <c r="K61" s="1230"/>
      <c r="L61" s="1230"/>
      <c r="M61" s="1231"/>
      <c r="N61" s="1231"/>
      <c r="O61" s="1230"/>
      <c r="P61" s="1230"/>
      <c r="Q61" s="1230"/>
      <c r="R61" s="1230"/>
      <c r="S61" s="1230"/>
      <c r="T61" s="1230"/>
      <c r="U61" s="1230"/>
      <c r="V61" s="1230"/>
      <c r="W61" s="1230"/>
      <c r="X61" s="1230"/>
      <c r="Y61" s="1230"/>
      <c r="Z61" s="1230"/>
      <c r="AA61" s="1230"/>
      <c r="AB61" s="1230"/>
      <c r="AC61" s="1230"/>
      <c r="AD61" s="1230"/>
      <c r="AE61" s="1230"/>
      <c r="AF61" s="1230"/>
      <c r="AG61" s="1230"/>
      <c r="AH61" s="1230"/>
      <c r="AI61" s="1230"/>
      <c r="AJ61" s="1230"/>
      <c r="AK61" s="1230"/>
      <c r="AL61" s="1230"/>
      <c r="AM61" s="1230"/>
      <c r="AN61" s="1230"/>
      <c r="AO61" s="1230"/>
      <c r="AP61" s="1230"/>
      <c r="AQ61" s="1230"/>
      <c r="AR61" s="1230"/>
      <c r="AS61" s="1231"/>
      <c r="AT61" s="1231"/>
      <c r="AU61" s="1230"/>
      <c r="AV61" s="1230"/>
      <c r="AW61" s="1230"/>
      <c r="AX61" s="1230"/>
      <c r="AY61" s="1230"/>
      <c r="AZ61" s="1230"/>
      <c r="BA61" s="1230"/>
      <c r="BB61" s="1230"/>
      <c r="BC61" s="1230"/>
      <c r="BD61" s="1230"/>
      <c r="BE61" s="1231"/>
      <c r="BF61" s="1231"/>
      <c r="BG61" s="1230"/>
      <c r="BH61" s="1230"/>
      <c r="BI61" s="1230"/>
      <c r="BJ61" s="1230"/>
      <c r="BK61" s="1230"/>
      <c r="BL61" s="1230"/>
      <c r="BM61" s="1230"/>
      <c r="BN61" s="1230"/>
      <c r="BO61" s="1230"/>
      <c r="BP61" s="1230"/>
      <c r="BQ61" s="1231"/>
      <c r="BR61" s="1231"/>
      <c r="BS61" s="1230"/>
      <c r="BT61" s="1230"/>
      <c r="BU61" s="1230"/>
      <c r="BV61" s="1230"/>
      <c r="BW61" s="1230"/>
      <c r="BX61" s="1230"/>
      <c r="BY61" s="1230"/>
      <c r="BZ61" s="1230"/>
      <c r="CA61" s="1230"/>
      <c r="CB61" s="1230"/>
      <c r="CC61" s="1231"/>
      <c r="CD61" s="1231"/>
      <c r="CE61" s="1230"/>
      <c r="CF61" s="1230"/>
      <c r="CG61" s="1230"/>
      <c r="CH61" s="1230"/>
      <c r="CI61" s="1230"/>
      <c r="CJ61" s="1230"/>
      <c r="CK61" s="1230"/>
      <c r="CL61" s="1230"/>
      <c r="CM61" s="1230"/>
      <c r="CN61" s="1230"/>
      <c r="CO61" s="1231"/>
      <c r="CP61" s="1231"/>
      <c r="CQ61" s="1230"/>
      <c r="CR61" s="1230"/>
      <c r="CS61" s="1230"/>
      <c r="CT61" s="1230"/>
      <c r="CU61" s="1230"/>
      <c r="CV61" s="1230"/>
      <c r="CW61" s="1230"/>
      <c r="CX61" s="1230"/>
      <c r="CY61" s="1230"/>
      <c r="CZ61" s="1230"/>
      <c r="DA61" s="1231"/>
      <c r="DB61" s="1231"/>
      <c r="DC61" s="1231"/>
      <c r="DD61" s="1232"/>
      <c r="DE61" s="1225"/>
    </row>
    <row r="62" spans="1:109" ht="13.2" x14ac:dyDescent="0.2">
      <c r="B62" s="1200"/>
      <c r="C62" s="1200"/>
      <c r="D62" s="1200"/>
      <c r="E62" s="1200"/>
      <c r="F62" s="1200"/>
      <c r="G62" s="1200"/>
      <c r="H62" s="1200"/>
      <c r="I62" s="1200"/>
      <c r="J62" s="1200"/>
      <c r="K62" s="1200"/>
      <c r="L62" s="1200"/>
      <c r="M62" s="1200"/>
      <c r="N62" s="1200"/>
      <c r="O62" s="1200"/>
      <c r="P62" s="1200"/>
      <c r="Q62" s="1200"/>
      <c r="R62" s="1200"/>
      <c r="S62" s="1200"/>
      <c r="T62" s="1200"/>
      <c r="U62" s="1200"/>
      <c r="V62" s="1200"/>
      <c r="W62" s="1200"/>
      <c r="X62" s="1200"/>
      <c r="Y62" s="1200"/>
      <c r="Z62" s="1200"/>
      <c r="AA62" s="1200"/>
      <c r="AB62" s="1200"/>
      <c r="AC62" s="1200"/>
      <c r="AD62" s="1200"/>
      <c r="AE62" s="1200"/>
      <c r="AF62" s="1200"/>
      <c r="AG62" s="1200"/>
      <c r="AH62" s="1200"/>
      <c r="AI62" s="1200"/>
      <c r="AJ62" s="1200"/>
      <c r="AK62" s="1200"/>
      <c r="AL62" s="1200"/>
      <c r="AM62" s="1200"/>
      <c r="AN62" s="1200"/>
      <c r="AO62" s="1200"/>
      <c r="AP62" s="1200"/>
      <c r="AQ62" s="1200"/>
      <c r="AR62" s="1200"/>
      <c r="AS62" s="1200"/>
      <c r="AT62" s="1200"/>
      <c r="AU62" s="1200"/>
      <c r="AV62" s="1200"/>
      <c r="AW62" s="1200"/>
      <c r="AX62" s="1200"/>
      <c r="AY62" s="1200"/>
      <c r="AZ62" s="1200"/>
      <c r="BA62" s="1200"/>
      <c r="BB62" s="1200"/>
      <c r="BC62" s="1200"/>
      <c r="BD62" s="1200"/>
      <c r="BE62" s="1200"/>
      <c r="BF62" s="1200"/>
      <c r="BG62" s="1200"/>
      <c r="BH62" s="1200"/>
      <c r="BI62" s="1200"/>
      <c r="BJ62" s="1200"/>
      <c r="BK62" s="1200"/>
      <c r="BL62" s="1200"/>
      <c r="BM62" s="1200"/>
      <c r="BN62" s="1200"/>
      <c r="BO62" s="1200"/>
      <c r="BP62" s="1200"/>
      <c r="BQ62" s="1200"/>
      <c r="BR62" s="1200"/>
      <c r="BS62" s="1200"/>
      <c r="BT62" s="1200"/>
      <c r="BU62" s="1200"/>
      <c r="BV62" s="1200"/>
      <c r="BW62" s="1200"/>
      <c r="BX62" s="1200"/>
      <c r="BY62" s="1200"/>
      <c r="BZ62" s="1200"/>
      <c r="CA62" s="1200"/>
      <c r="CB62" s="1200"/>
      <c r="CC62" s="1200"/>
      <c r="CD62" s="1200"/>
      <c r="CE62" s="1200"/>
      <c r="CF62" s="1200"/>
      <c r="CG62" s="1200"/>
      <c r="CH62" s="1200"/>
      <c r="CI62" s="1200"/>
      <c r="CJ62" s="1200"/>
      <c r="CK62" s="1200"/>
      <c r="CL62" s="1200"/>
      <c r="CM62" s="1200"/>
      <c r="CN62" s="1200"/>
      <c r="CO62" s="1200"/>
      <c r="CP62" s="1200"/>
      <c r="CQ62" s="1200"/>
      <c r="CR62" s="1200"/>
      <c r="CS62" s="1200"/>
      <c r="CT62" s="1200"/>
      <c r="CU62" s="1200"/>
      <c r="CV62" s="1200"/>
      <c r="CW62" s="1200"/>
      <c r="CX62" s="1200"/>
      <c r="CY62" s="1200"/>
      <c r="CZ62" s="1200"/>
      <c r="DA62" s="1200"/>
      <c r="DB62" s="1200"/>
      <c r="DC62" s="1200"/>
      <c r="DD62" s="1200"/>
      <c r="DE62" s="247"/>
    </row>
    <row r="63" spans="1:109" ht="16.2" x14ac:dyDescent="0.2">
      <c r="B63" s="304" t="s">
        <v>613</v>
      </c>
    </row>
    <row r="64" spans="1:109" ht="13.2" x14ac:dyDescent="0.2">
      <c r="B64" s="251"/>
      <c r="G64" s="1201"/>
      <c r="I64" s="1233"/>
      <c r="J64" s="1233"/>
      <c r="K64" s="1233"/>
      <c r="L64" s="1233"/>
      <c r="M64" s="1233"/>
      <c r="N64" s="1234"/>
      <c r="AM64" s="1201"/>
      <c r="AN64" s="1201" t="s">
        <v>606</v>
      </c>
      <c r="AP64" s="1202"/>
      <c r="AQ64" s="1202"/>
      <c r="AR64" s="1202"/>
      <c r="AY64" s="1201"/>
      <c r="BA64" s="1202"/>
      <c r="BB64" s="1202"/>
      <c r="BC64" s="1202"/>
      <c r="BK64" s="1201"/>
      <c r="BM64" s="1202"/>
      <c r="BN64" s="1202"/>
      <c r="BO64" s="1202"/>
      <c r="BW64" s="1201"/>
      <c r="BY64" s="1202"/>
      <c r="BZ64" s="1202"/>
      <c r="CA64" s="1202"/>
      <c r="CI64" s="1201"/>
      <c r="CK64" s="1202"/>
      <c r="CL64" s="1202"/>
      <c r="CM64" s="1202"/>
      <c r="CU64" s="1201"/>
      <c r="CW64" s="1202"/>
      <c r="CX64" s="1202"/>
      <c r="CY64" s="1202"/>
    </row>
    <row r="65" spans="2:107" ht="13.2" x14ac:dyDescent="0.2">
      <c r="B65" s="251"/>
      <c r="AN65" s="1203" t="s">
        <v>614</v>
      </c>
      <c r="AO65" s="1204"/>
      <c r="AP65" s="1204"/>
      <c r="AQ65" s="1204"/>
      <c r="AR65" s="1204"/>
      <c r="AS65" s="1204"/>
      <c r="AT65" s="1204"/>
      <c r="AU65" s="1204"/>
      <c r="AV65" s="1204"/>
      <c r="AW65" s="1204"/>
      <c r="AX65" s="1204"/>
      <c r="AY65" s="1204"/>
      <c r="AZ65" s="1204"/>
      <c r="BA65" s="1204"/>
      <c r="BB65" s="1204"/>
      <c r="BC65" s="1204"/>
      <c r="BD65" s="1204"/>
      <c r="BE65" s="1204"/>
      <c r="BF65" s="1204"/>
      <c r="BG65" s="1204"/>
      <c r="BH65" s="1204"/>
      <c r="BI65" s="1204"/>
      <c r="BJ65" s="1204"/>
      <c r="BK65" s="1204"/>
      <c r="BL65" s="1204"/>
      <c r="BM65" s="1204"/>
      <c r="BN65" s="1204"/>
      <c r="BO65" s="1204"/>
      <c r="BP65" s="1204"/>
      <c r="BQ65" s="1204"/>
      <c r="BR65" s="1204"/>
      <c r="BS65" s="1204"/>
      <c r="BT65" s="1204"/>
      <c r="BU65" s="1204"/>
      <c r="BV65" s="1204"/>
      <c r="BW65" s="1204"/>
      <c r="BX65" s="1204"/>
      <c r="BY65" s="1204"/>
      <c r="BZ65" s="1204"/>
      <c r="CA65" s="1204"/>
      <c r="CB65" s="1204"/>
      <c r="CC65" s="1204"/>
      <c r="CD65" s="1204"/>
      <c r="CE65" s="1204"/>
      <c r="CF65" s="1204"/>
      <c r="CG65" s="1204"/>
      <c r="CH65" s="1204"/>
      <c r="CI65" s="1204"/>
      <c r="CJ65" s="1204"/>
      <c r="CK65" s="1204"/>
      <c r="CL65" s="1204"/>
      <c r="CM65" s="1204"/>
      <c r="CN65" s="1204"/>
      <c r="CO65" s="1204"/>
      <c r="CP65" s="1204"/>
      <c r="CQ65" s="1204"/>
      <c r="CR65" s="1204"/>
      <c r="CS65" s="1204"/>
      <c r="CT65" s="1204"/>
      <c r="CU65" s="1204"/>
      <c r="CV65" s="1204"/>
      <c r="CW65" s="1204"/>
      <c r="CX65" s="1204"/>
      <c r="CY65" s="1204"/>
      <c r="CZ65" s="1204"/>
      <c r="DA65" s="1204"/>
      <c r="DB65" s="1204"/>
      <c r="DC65" s="1205"/>
    </row>
    <row r="66" spans="2:107" ht="13.2" x14ac:dyDescent="0.2">
      <c r="B66" s="251"/>
      <c r="AN66" s="1206"/>
      <c r="AO66" s="1207"/>
      <c r="AP66" s="1207"/>
      <c r="AQ66" s="1207"/>
      <c r="AR66" s="1207"/>
      <c r="AS66" s="1207"/>
      <c r="AT66" s="1207"/>
      <c r="AU66" s="1207"/>
      <c r="AV66" s="1207"/>
      <c r="AW66" s="1207"/>
      <c r="AX66" s="1207"/>
      <c r="AY66" s="1207"/>
      <c r="AZ66" s="1207"/>
      <c r="BA66" s="1207"/>
      <c r="BB66" s="1207"/>
      <c r="BC66" s="1207"/>
      <c r="BD66" s="1207"/>
      <c r="BE66" s="1207"/>
      <c r="BF66" s="1207"/>
      <c r="BG66" s="1207"/>
      <c r="BH66" s="1207"/>
      <c r="BI66" s="1207"/>
      <c r="BJ66" s="1207"/>
      <c r="BK66" s="1207"/>
      <c r="BL66" s="1207"/>
      <c r="BM66" s="1207"/>
      <c r="BN66" s="1207"/>
      <c r="BO66" s="1207"/>
      <c r="BP66" s="1207"/>
      <c r="BQ66" s="1207"/>
      <c r="BR66" s="1207"/>
      <c r="BS66" s="1207"/>
      <c r="BT66" s="1207"/>
      <c r="BU66" s="1207"/>
      <c r="BV66" s="1207"/>
      <c r="BW66" s="1207"/>
      <c r="BX66" s="1207"/>
      <c r="BY66" s="1207"/>
      <c r="BZ66" s="1207"/>
      <c r="CA66" s="1207"/>
      <c r="CB66" s="1207"/>
      <c r="CC66" s="1207"/>
      <c r="CD66" s="1207"/>
      <c r="CE66" s="1207"/>
      <c r="CF66" s="1207"/>
      <c r="CG66" s="1207"/>
      <c r="CH66" s="1207"/>
      <c r="CI66" s="1207"/>
      <c r="CJ66" s="1207"/>
      <c r="CK66" s="1207"/>
      <c r="CL66" s="1207"/>
      <c r="CM66" s="1207"/>
      <c r="CN66" s="1207"/>
      <c r="CO66" s="1207"/>
      <c r="CP66" s="1207"/>
      <c r="CQ66" s="1207"/>
      <c r="CR66" s="1207"/>
      <c r="CS66" s="1207"/>
      <c r="CT66" s="1207"/>
      <c r="CU66" s="1207"/>
      <c r="CV66" s="1207"/>
      <c r="CW66" s="1207"/>
      <c r="CX66" s="1207"/>
      <c r="CY66" s="1207"/>
      <c r="CZ66" s="1207"/>
      <c r="DA66" s="1207"/>
      <c r="DB66" s="1207"/>
      <c r="DC66" s="1208"/>
    </row>
    <row r="67" spans="2:107" ht="13.2" x14ac:dyDescent="0.2">
      <c r="B67" s="251"/>
      <c r="AN67" s="1206"/>
      <c r="AO67" s="1207"/>
      <c r="AP67" s="1207"/>
      <c r="AQ67" s="1207"/>
      <c r="AR67" s="1207"/>
      <c r="AS67" s="1207"/>
      <c r="AT67" s="1207"/>
      <c r="AU67" s="1207"/>
      <c r="AV67" s="1207"/>
      <c r="AW67" s="1207"/>
      <c r="AX67" s="1207"/>
      <c r="AY67" s="1207"/>
      <c r="AZ67" s="1207"/>
      <c r="BA67" s="1207"/>
      <c r="BB67" s="1207"/>
      <c r="BC67" s="1207"/>
      <c r="BD67" s="1207"/>
      <c r="BE67" s="1207"/>
      <c r="BF67" s="1207"/>
      <c r="BG67" s="1207"/>
      <c r="BH67" s="1207"/>
      <c r="BI67" s="1207"/>
      <c r="BJ67" s="1207"/>
      <c r="BK67" s="1207"/>
      <c r="BL67" s="1207"/>
      <c r="BM67" s="1207"/>
      <c r="BN67" s="1207"/>
      <c r="BO67" s="1207"/>
      <c r="BP67" s="1207"/>
      <c r="BQ67" s="1207"/>
      <c r="BR67" s="1207"/>
      <c r="BS67" s="1207"/>
      <c r="BT67" s="1207"/>
      <c r="BU67" s="1207"/>
      <c r="BV67" s="1207"/>
      <c r="BW67" s="1207"/>
      <c r="BX67" s="1207"/>
      <c r="BY67" s="1207"/>
      <c r="BZ67" s="1207"/>
      <c r="CA67" s="1207"/>
      <c r="CB67" s="1207"/>
      <c r="CC67" s="1207"/>
      <c r="CD67" s="1207"/>
      <c r="CE67" s="1207"/>
      <c r="CF67" s="1207"/>
      <c r="CG67" s="1207"/>
      <c r="CH67" s="1207"/>
      <c r="CI67" s="1207"/>
      <c r="CJ67" s="1207"/>
      <c r="CK67" s="1207"/>
      <c r="CL67" s="1207"/>
      <c r="CM67" s="1207"/>
      <c r="CN67" s="1207"/>
      <c r="CO67" s="1207"/>
      <c r="CP67" s="1207"/>
      <c r="CQ67" s="1207"/>
      <c r="CR67" s="1207"/>
      <c r="CS67" s="1207"/>
      <c r="CT67" s="1207"/>
      <c r="CU67" s="1207"/>
      <c r="CV67" s="1207"/>
      <c r="CW67" s="1207"/>
      <c r="CX67" s="1207"/>
      <c r="CY67" s="1207"/>
      <c r="CZ67" s="1207"/>
      <c r="DA67" s="1207"/>
      <c r="DB67" s="1207"/>
      <c r="DC67" s="1208"/>
    </row>
    <row r="68" spans="2:107" ht="13.2" x14ac:dyDescent="0.2">
      <c r="B68" s="251"/>
      <c r="AN68" s="1206"/>
      <c r="AO68" s="1207"/>
      <c r="AP68" s="1207"/>
      <c r="AQ68" s="1207"/>
      <c r="AR68" s="1207"/>
      <c r="AS68" s="1207"/>
      <c r="AT68" s="1207"/>
      <c r="AU68" s="1207"/>
      <c r="AV68" s="1207"/>
      <c r="AW68" s="1207"/>
      <c r="AX68" s="1207"/>
      <c r="AY68" s="1207"/>
      <c r="AZ68" s="1207"/>
      <c r="BA68" s="1207"/>
      <c r="BB68" s="1207"/>
      <c r="BC68" s="1207"/>
      <c r="BD68" s="1207"/>
      <c r="BE68" s="1207"/>
      <c r="BF68" s="1207"/>
      <c r="BG68" s="1207"/>
      <c r="BH68" s="1207"/>
      <c r="BI68" s="1207"/>
      <c r="BJ68" s="1207"/>
      <c r="BK68" s="1207"/>
      <c r="BL68" s="1207"/>
      <c r="BM68" s="1207"/>
      <c r="BN68" s="1207"/>
      <c r="BO68" s="1207"/>
      <c r="BP68" s="1207"/>
      <c r="BQ68" s="1207"/>
      <c r="BR68" s="1207"/>
      <c r="BS68" s="1207"/>
      <c r="BT68" s="1207"/>
      <c r="BU68" s="1207"/>
      <c r="BV68" s="1207"/>
      <c r="BW68" s="1207"/>
      <c r="BX68" s="1207"/>
      <c r="BY68" s="1207"/>
      <c r="BZ68" s="1207"/>
      <c r="CA68" s="1207"/>
      <c r="CB68" s="1207"/>
      <c r="CC68" s="1207"/>
      <c r="CD68" s="1207"/>
      <c r="CE68" s="1207"/>
      <c r="CF68" s="1207"/>
      <c r="CG68" s="1207"/>
      <c r="CH68" s="1207"/>
      <c r="CI68" s="1207"/>
      <c r="CJ68" s="1207"/>
      <c r="CK68" s="1207"/>
      <c r="CL68" s="1207"/>
      <c r="CM68" s="1207"/>
      <c r="CN68" s="1207"/>
      <c r="CO68" s="1207"/>
      <c r="CP68" s="1207"/>
      <c r="CQ68" s="1207"/>
      <c r="CR68" s="1207"/>
      <c r="CS68" s="1207"/>
      <c r="CT68" s="1207"/>
      <c r="CU68" s="1207"/>
      <c r="CV68" s="1207"/>
      <c r="CW68" s="1207"/>
      <c r="CX68" s="1207"/>
      <c r="CY68" s="1207"/>
      <c r="CZ68" s="1207"/>
      <c r="DA68" s="1207"/>
      <c r="DB68" s="1207"/>
      <c r="DC68" s="1208"/>
    </row>
    <row r="69" spans="2:107" ht="13.2" x14ac:dyDescent="0.2">
      <c r="B69" s="251"/>
      <c r="AN69" s="1209"/>
      <c r="AO69" s="1210"/>
      <c r="AP69" s="1210"/>
      <c r="AQ69" s="1210"/>
      <c r="AR69" s="1210"/>
      <c r="AS69" s="1210"/>
      <c r="AT69" s="1210"/>
      <c r="AU69" s="1210"/>
      <c r="AV69" s="1210"/>
      <c r="AW69" s="1210"/>
      <c r="AX69" s="1210"/>
      <c r="AY69" s="1210"/>
      <c r="AZ69" s="1210"/>
      <c r="BA69" s="1210"/>
      <c r="BB69" s="1210"/>
      <c r="BC69" s="1210"/>
      <c r="BD69" s="1210"/>
      <c r="BE69" s="1210"/>
      <c r="BF69" s="1210"/>
      <c r="BG69" s="1210"/>
      <c r="BH69" s="1210"/>
      <c r="BI69" s="1210"/>
      <c r="BJ69" s="1210"/>
      <c r="BK69" s="1210"/>
      <c r="BL69" s="1210"/>
      <c r="BM69" s="1210"/>
      <c r="BN69" s="1210"/>
      <c r="BO69" s="1210"/>
      <c r="BP69" s="1210"/>
      <c r="BQ69" s="1210"/>
      <c r="BR69" s="1210"/>
      <c r="BS69" s="1210"/>
      <c r="BT69" s="1210"/>
      <c r="BU69" s="1210"/>
      <c r="BV69" s="1210"/>
      <c r="BW69" s="1210"/>
      <c r="BX69" s="1210"/>
      <c r="BY69" s="1210"/>
      <c r="BZ69" s="1210"/>
      <c r="CA69" s="1210"/>
      <c r="CB69" s="1210"/>
      <c r="CC69" s="1210"/>
      <c r="CD69" s="1210"/>
      <c r="CE69" s="1210"/>
      <c r="CF69" s="1210"/>
      <c r="CG69" s="1210"/>
      <c r="CH69" s="1210"/>
      <c r="CI69" s="1210"/>
      <c r="CJ69" s="1210"/>
      <c r="CK69" s="1210"/>
      <c r="CL69" s="1210"/>
      <c r="CM69" s="1210"/>
      <c r="CN69" s="1210"/>
      <c r="CO69" s="1210"/>
      <c r="CP69" s="1210"/>
      <c r="CQ69" s="1210"/>
      <c r="CR69" s="1210"/>
      <c r="CS69" s="1210"/>
      <c r="CT69" s="1210"/>
      <c r="CU69" s="1210"/>
      <c r="CV69" s="1210"/>
      <c r="CW69" s="1210"/>
      <c r="CX69" s="1210"/>
      <c r="CY69" s="1210"/>
      <c r="CZ69" s="1210"/>
      <c r="DA69" s="1210"/>
      <c r="DB69" s="1210"/>
      <c r="DC69" s="1211"/>
    </row>
    <row r="70" spans="2:107" ht="13.2" x14ac:dyDescent="0.2">
      <c r="B70" s="251"/>
      <c r="H70" s="1235"/>
      <c r="I70" s="1235"/>
      <c r="J70" s="1236"/>
      <c r="K70" s="1236"/>
      <c r="L70" s="1237"/>
      <c r="M70" s="1236"/>
      <c r="N70" s="1237"/>
      <c r="AN70" s="1212"/>
      <c r="AO70" s="1212"/>
      <c r="AP70" s="1212"/>
      <c r="AZ70" s="1212"/>
      <c r="BA70" s="1212"/>
      <c r="BB70" s="1212"/>
      <c r="BL70" s="1212"/>
      <c r="BM70" s="1212"/>
      <c r="BN70" s="1212"/>
      <c r="BX70" s="1212"/>
      <c r="BY70" s="1212"/>
      <c r="BZ70" s="1212"/>
      <c r="CJ70" s="1212"/>
      <c r="CK70" s="1212"/>
      <c r="CL70" s="1212"/>
      <c r="CV70" s="1212"/>
      <c r="CW70" s="1212"/>
      <c r="CX70" s="1212"/>
    </row>
    <row r="71" spans="2:107" ht="13.2" x14ac:dyDescent="0.2">
      <c r="B71" s="251"/>
      <c r="G71" s="1238"/>
      <c r="I71" s="1239"/>
      <c r="J71" s="1236"/>
      <c r="K71" s="1236"/>
      <c r="L71" s="1237"/>
      <c r="M71" s="1236"/>
      <c r="N71" s="1237"/>
      <c r="AM71" s="1238"/>
      <c r="AN71" s="247" t="s">
        <v>608</v>
      </c>
    </row>
    <row r="72" spans="2:107" ht="13.2" x14ac:dyDescent="0.2">
      <c r="B72" s="251"/>
      <c r="G72" s="1213"/>
      <c r="H72" s="1213"/>
      <c r="I72" s="1213"/>
      <c r="J72" s="1213"/>
      <c r="K72" s="1214"/>
      <c r="L72" s="1214"/>
      <c r="M72" s="1215"/>
      <c r="N72" s="1215"/>
      <c r="AN72" s="1216"/>
      <c r="AO72" s="1217"/>
      <c r="AP72" s="1217"/>
      <c r="AQ72" s="1217"/>
      <c r="AR72" s="1217"/>
      <c r="AS72" s="1217"/>
      <c r="AT72" s="1217"/>
      <c r="AU72" s="1217"/>
      <c r="AV72" s="1217"/>
      <c r="AW72" s="1217"/>
      <c r="AX72" s="1217"/>
      <c r="AY72" s="1217"/>
      <c r="AZ72" s="1217"/>
      <c r="BA72" s="1217"/>
      <c r="BB72" s="1217"/>
      <c r="BC72" s="1217"/>
      <c r="BD72" s="1217"/>
      <c r="BE72" s="1217"/>
      <c r="BF72" s="1217"/>
      <c r="BG72" s="1217"/>
      <c r="BH72" s="1217"/>
      <c r="BI72" s="1217"/>
      <c r="BJ72" s="1217"/>
      <c r="BK72" s="1217"/>
      <c r="BL72" s="1217"/>
      <c r="BM72" s="1217"/>
      <c r="BN72" s="1217"/>
      <c r="BO72" s="1218"/>
      <c r="BP72" s="1219" t="s">
        <v>565</v>
      </c>
      <c r="BQ72" s="1219"/>
      <c r="BR72" s="1219"/>
      <c r="BS72" s="1219"/>
      <c r="BT72" s="1219"/>
      <c r="BU72" s="1219"/>
      <c r="BV72" s="1219"/>
      <c r="BW72" s="1219"/>
      <c r="BX72" s="1219" t="s">
        <v>566</v>
      </c>
      <c r="BY72" s="1219"/>
      <c r="BZ72" s="1219"/>
      <c r="CA72" s="1219"/>
      <c r="CB72" s="1219"/>
      <c r="CC72" s="1219"/>
      <c r="CD72" s="1219"/>
      <c r="CE72" s="1219"/>
      <c r="CF72" s="1219" t="s">
        <v>567</v>
      </c>
      <c r="CG72" s="1219"/>
      <c r="CH72" s="1219"/>
      <c r="CI72" s="1219"/>
      <c r="CJ72" s="1219"/>
      <c r="CK72" s="1219"/>
      <c r="CL72" s="1219"/>
      <c r="CM72" s="1219"/>
      <c r="CN72" s="1219" t="s">
        <v>568</v>
      </c>
      <c r="CO72" s="1219"/>
      <c r="CP72" s="1219"/>
      <c r="CQ72" s="1219"/>
      <c r="CR72" s="1219"/>
      <c r="CS72" s="1219"/>
      <c r="CT72" s="1219"/>
      <c r="CU72" s="1219"/>
      <c r="CV72" s="1219" t="s">
        <v>569</v>
      </c>
      <c r="CW72" s="1219"/>
      <c r="CX72" s="1219"/>
      <c r="CY72" s="1219"/>
      <c r="CZ72" s="1219"/>
      <c r="DA72" s="1219"/>
      <c r="DB72" s="1219"/>
      <c r="DC72" s="1219"/>
    </row>
    <row r="73" spans="2:107" ht="13.2" x14ac:dyDescent="0.2">
      <c r="B73" s="251"/>
      <c r="G73" s="1220"/>
      <c r="H73" s="1220"/>
      <c r="I73" s="1220"/>
      <c r="J73" s="1220"/>
      <c r="K73" s="1240"/>
      <c r="L73" s="1240"/>
      <c r="M73" s="1240"/>
      <c r="N73" s="1240"/>
      <c r="AM73" s="1212"/>
      <c r="AN73" s="1223" t="s">
        <v>609</v>
      </c>
      <c r="AO73" s="1223"/>
      <c r="AP73" s="1223"/>
      <c r="AQ73" s="1223"/>
      <c r="AR73" s="1223"/>
      <c r="AS73" s="1223"/>
      <c r="AT73" s="1223"/>
      <c r="AU73" s="1223"/>
      <c r="AV73" s="1223"/>
      <c r="AW73" s="1223"/>
      <c r="AX73" s="1223"/>
      <c r="AY73" s="1223"/>
      <c r="AZ73" s="1223"/>
      <c r="BA73" s="1223"/>
      <c r="BB73" s="1223" t="s">
        <v>610</v>
      </c>
      <c r="BC73" s="1223"/>
      <c r="BD73" s="1223"/>
      <c r="BE73" s="1223"/>
      <c r="BF73" s="1223"/>
      <c r="BG73" s="1223"/>
      <c r="BH73" s="1223"/>
      <c r="BI73" s="1223"/>
      <c r="BJ73" s="1223"/>
      <c r="BK73" s="1223"/>
      <c r="BL73" s="1223"/>
      <c r="BM73" s="1223"/>
      <c r="BN73" s="1223"/>
      <c r="BO73" s="1223"/>
      <c r="BP73" s="1224">
        <v>30.6</v>
      </c>
      <c r="BQ73" s="1224"/>
      <c r="BR73" s="1224"/>
      <c r="BS73" s="1224"/>
      <c r="BT73" s="1224"/>
      <c r="BU73" s="1224"/>
      <c r="BV73" s="1224"/>
      <c r="BW73" s="1224"/>
      <c r="BX73" s="1224">
        <v>27.1</v>
      </c>
      <c r="BY73" s="1224"/>
      <c r="BZ73" s="1224"/>
      <c r="CA73" s="1224"/>
      <c r="CB73" s="1224"/>
      <c r="CC73" s="1224"/>
      <c r="CD73" s="1224"/>
      <c r="CE73" s="1224"/>
      <c r="CF73" s="1224">
        <v>25.4</v>
      </c>
      <c r="CG73" s="1224"/>
      <c r="CH73" s="1224"/>
      <c r="CI73" s="1224"/>
      <c r="CJ73" s="1224"/>
      <c r="CK73" s="1224"/>
      <c r="CL73" s="1224"/>
      <c r="CM73" s="1224"/>
      <c r="CN73" s="1224">
        <v>30.4</v>
      </c>
      <c r="CO73" s="1224"/>
      <c r="CP73" s="1224"/>
      <c r="CQ73" s="1224"/>
      <c r="CR73" s="1224"/>
      <c r="CS73" s="1224"/>
      <c r="CT73" s="1224"/>
      <c r="CU73" s="1224"/>
      <c r="CV73" s="1224">
        <v>45.1</v>
      </c>
      <c r="CW73" s="1224"/>
      <c r="CX73" s="1224"/>
      <c r="CY73" s="1224"/>
      <c r="CZ73" s="1224"/>
      <c r="DA73" s="1224"/>
      <c r="DB73" s="1224"/>
      <c r="DC73" s="1224"/>
    </row>
    <row r="74" spans="2:107" ht="13.2" x14ac:dyDescent="0.2">
      <c r="B74" s="251"/>
      <c r="G74" s="1220"/>
      <c r="H74" s="1220"/>
      <c r="I74" s="1220"/>
      <c r="J74" s="1220"/>
      <c r="K74" s="1240"/>
      <c r="L74" s="1240"/>
      <c r="M74" s="1240"/>
      <c r="N74" s="1240"/>
      <c r="AM74" s="1212"/>
      <c r="AN74" s="1223"/>
      <c r="AO74" s="1223"/>
      <c r="AP74" s="1223"/>
      <c r="AQ74" s="1223"/>
      <c r="AR74" s="1223"/>
      <c r="AS74" s="1223"/>
      <c r="AT74" s="1223"/>
      <c r="AU74" s="1223"/>
      <c r="AV74" s="1223"/>
      <c r="AW74" s="1223"/>
      <c r="AX74" s="1223"/>
      <c r="AY74" s="1223"/>
      <c r="AZ74" s="1223"/>
      <c r="BA74" s="1223"/>
      <c r="BB74" s="1223"/>
      <c r="BC74" s="1223"/>
      <c r="BD74" s="1223"/>
      <c r="BE74" s="1223"/>
      <c r="BF74" s="1223"/>
      <c r="BG74" s="1223"/>
      <c r="BH74" s="1223"/>
      <c r="BI74" s="1223"/>
      <c r="BJ74" s="1223"/>
      <c r="BK74" s="1223"/>
      <c r="BL74" s="1223"/>
      <c r="BM74" s="1223"/>
      <c r="BN74" s="1223"/>
      <c r="BO74" s="1223"/>
      <c r="BP74" s="1224"/>
      <c r="BQ74" s="1224"/>
      <c r="BR74" s="1224"/>
      <c r="BS74" s="1224"/>
      <c r="BT74" s="1224"/>
      <c r="BU74" s="1224"/>
      <c r="BV74" s="1224"/>
      <c r="BW74" s="1224"/>
      <c r="BX74" s="1224"/>
      <c r="BY74" s="1224"/>
      <c r="BZ74" s="1224"/>
      <c r="CA74" s="1224"/>
      <c r="CB74" s="1224"/>
      <c r="CC74" s="1224"/>
      <c r="CD74" s="1224"/>
      <c r="CE74" s="1224"/>
      <c r="CF74" s="1224"/>
      <c r="CG74" s="1224"/>
      <c r="CH74" s="1224"/>
      <c r="CI74" s="1224"/>
      <c r="CJ74" s="1224"/>
      <c r="CK74" s="1224"/>
      <c r="CL74" s="1224"/>
      <c r="CM74" s="1224"/>
      <c r="CN74" s="1224"/>
      <c r="CO74" s="1224"/>
      <c r="CP74" s="1224"/>
      <c r="CQ74" s="1224"/>
      <c r="CR74" s="1224"/>
      <c r="CS74" s="1224"/>
      <c r="CT74" s="1224"/>
      <c r="CU74" s="1224"/>
      <c r="CV74" s="1224"/>
      <c r="CW74" s="1224"/>
      <c r="CX74" s="1224"/>
      <c r="CY74" s="1224"/>
      <c r="CZ74" s="1224"/>
      <c r="DA74" s="1224"/>
      <c r="DB74" s="1224"/>
      <c r="DC74" s="1224"/>
    </row>
    <row r="75" spans="2:107" ht="13.2" x14ac:dyDescent="0.2">
      <c r="B75" s="251"/>
      <c r="G75" s="1220"/>
      <c r="H75" s="1220"/>
      <c r="I75" s="1213"/>
      <c r="J75" s="1213"/>
      <c r="K75" s="1222"/>
      <c r="L75" s="1222"/>
      <c r="M75" s="1222"/>
      <c r="N75" s="1222"/>
      <c r="AM75" s="1212"/>
      <c r="AN75" s="1223"/>
      <c r="AO75" s="1223"/>
      <c r="AP75" s="1223"/>
      <c r="AQ75" s="1223"/>
      <c r="AR75" s="1223"/>
      <c r="AS75" s="1223"/>
      <c r="AT75" s="1223"/>
      <c r="AU75" s="1223"/>
      <c r="AV75" s="1223"/>
      <c r="AW75" s="1223"/>
      <c r="AX75" s="1223"/>
      <c r="AY75" s="1223"/>
      <c r="AZ75" s="1223"/>
      <c r="BA75" s="1223"/>
      <c r="BB75" s="1223" t="s">
        <v>615</v>
      </c>
      <c r="BC75" s="1223"/>
      <c r="BD75" s="1223"/>
      <c r="BE75" s="1223"/>
      <c r="BF75" s="1223"/>
      <c r="BG75" s="1223"/>
      <c r="BH75" s="1223"/>
      <c r="BI75" s="1223"/>
      <c r="BJ75" s="1223"/>
      <c r="BK75" s="1223"/>
      <c r="BL75" s="1223"/>
      <c r="BM75" s="1223"/>
      <c r="BN75" s="1223"/>
      <c r="BO75" s="1223"/>
      <c r="BP75" s="1224">
        <v>3.3</v>
      </c>
      <c r="BQ75" s="1224"/>
      <c r="BR75" s="1224"/>
      <c r="BS75" s="1224"/>
      <c r="BT75" s="1224"/>
      <c r="BU75" s="1224"/>
      <c r="BV75" s="1224"/>
      <c r="BW75" s="1224"/>
      <c r="BX75" s="1224">
        <v>2.5</v>
      </c>
      <c r="BY75" s="1224"/>
      <c r="BZ75" s="1224"/>
      <c r="CA75" s="1224"/>
      <c r="CB75" s="1224"/>
      <c r="CC75" s="1224"/>
      <c r="CD75" s="1224"/>
      <c r="CE75" s="1224"/>
      <c r="CF75" s="1224">
        <v>1.7</v>
      </c>
      <c r="CG75" s="1224"/>
      <c r="CH75" s="1224"/>
      <c r="CI75" s="1224"/>
      <c r="CJ75" s="1224"/>
      <c r="CK75" s="1224"/>
      <c r="CL75" s="1224"/>
      <c r="CM75" s="1224"/>
      <c r="CN75" s="1224">
        <v>1</v>
      </c>
      <c r="CO75" s="1224"/>
      <c r="CP75" s="1224"/>
      <c r="CQ75" s="1224"/>
      <c r="CR75" s="1224"/>
      <c r="CS75" s="1224"/>
      <c r="CT75" s="1224"/>
      <c r="CU75" s="1224"/>
      <c r="CV75" s="1224">
        <v>1.1000000000000001</v>
      </c>
      <c r="CW75" s="1224"/>
      <c r="CX75" s="1224"/>
      <c r="CY75" s="1224"/>
      <c r="CZ75" s="1224"/>
      <c r="DA75" s="1224"/>
      <c r="DB75" s="1224"/>
      <c r="DC75" s="1224"/>
    </row>
    <row r="76" spans="2:107" ht="13.2" x14ac:dyDescent="0.2">
      <c r="B76" s="251"/>
      <c r="G76" s="1220"/>
      <c r="H76" s="1220"/>
      <c r="I76" s="1213"/>
      <c r="J76" s="1213"/>
      <c r="K76" s="1222"/>
      <c r="L76" s="1222"/>
      <c r="M76" s="1222"/>
      <c r="N76" s="1222"/>
      <c r="AM76" s="1212"/>
      <c r="AN76" s="1223"/>
      <c r="AO76" s="1223"/>
      <c r="AP76" s="1223"/>
      <c r="AQ76" s="1223"/>
      <c r="AR76" s="1223"/>
      <c r="AS76" s="1223"/>
      <c r="AT76" s="1223"/>
      <c r="AU76" s="1223"/>
      <c r="AV76" s="1223"/>
      <c r="AW76" s="1223"/>
      <c r="AX76" s="1223"/>
      <c r="AY76" s="1223"/>
      <c r="AZ76" s="1223"/>
      <c r="BA76" s="1223"/>
      <c r="BB76" s="1223"/>
      <c r="BC76" s="1223"/>
      <c r="BD76" s="1223"/>
      <c r="BE76" s="1223"/>
      <c r="BF76" s="1223"/>
      <c r="BG76" s="1223"/>
      <c r="BH76" s="1223"/>
      <c r="BI76" s="1223"/>
      <c r="BJ76" s="1223"/>
      <c r="BK76" s="1223"/>
      <c r="BL76" s="1223"/>
      <c r="BM76" s="1223"/>
      <c r="BN76" s="1223"/>
      <c r="BO76" s="1223"/>
      <c r="BP76" s="1224"/>
      <c r="BQ76" s="1224"/>
      <c r="BR76" s="1224"/>
      <c r="BS76" s="1224"/>
      <c r="BT76" s="1224"/>
      <c r="BU76" s="1224"/>
      <c r="BV76" s="1224"/>
      <c r="BW76" s="1224"/>
      <c r="BX76" s="1224"/>
      <c r="BY76" s="1224"/>
      <c r="BZ76" s="1224"/>
      <c r="CA76" s="1224"/>
      <c r="CB76" s="1224"/>
      <c r="CC76" s="1224"/>
      <c r="CD76" s="1224"/>
      <c r="CE76" s="1224"/>
      <c r="CF76" s="1224"/>
      <c r="CG76" s="1224"/>
      <c r="CH76" s="1224"/>
      <c r="CI76" s="1224"/>
      <c r="CJ76" s="1224"/>
      <c r="CK76" s="1224"/>
      <c r="CL76" s="1224"/>
      <c r="CM76" s="1224"/>
      <c r="CN76" s="1224"/>
      <c r="CO76" s="1224"/>
      <c r="CP76" s="1224"/>
      <c r="CQ76" s="1224"/>
      <c r="CR76" s="1224"/>
      <c r="CS76" s="1224"/>
      <c r="CT76" s="1224"/>
      <c r="CU76" s="1224"/>
      <c r="CV76" s="1224"/>
      <c r="CW76" s="1224"/>
      <c r="CX76" s="1224"/>
      <c r="CY76" s="1224"/>
      <c r="CZ76" s="1224"/>
      <c r="DA76" s="1224"/>
      <c r="DB76" s="1224"/>
      <c r="DC76" s="1224"/>
    </row>
    <row r="77" spans="2:107" ht="13.2" x14ac:dyDescent="0.2">
      <c r="B77" s="251"/>
      <c r="G77" s="1213"/>
      <c r="H77" s="1213"/>
      <c r="I77" s="1213"/>
      <c r="J77" s="1213"/>
      <c r="K77" s="1240"/>
      <c r="L77" s="1240"/>
      <c r="M77" s="1240"/>
      <c r="N77" s="1240"/>
      <c r="AN77" s="1219" t="s">
        <v>612</v>
      </c>
      <c r="AO77" s="1219"/>
      <c r="AP77" s="1219"/>
      <c r="AQ77" s="1219"/>
      <c r="AR77" s="1219"/>
      <c r="AS77" s="1219"/>
      <c r="AT77" s="1219"/>
      <c r="AU77" s="1219"/>
      <c r="AV77" s="1219"/>
      <c r="AW77" s="1219"/>
      <c r="AX77" s="1219"/>
      <c r="AY77" s="1219"/>
      <c r="AZ77" s="1219"/>
      <c r="BA77" s="1219"/>
      <c r="BB77" s="1223" t="s">
        <v>610</v>
      </c>
      <c r="BC77" s="1223"/>
      <c r="BD77" s="1223"/>
      <c r="BE77" s="1223"/>
      <c r="BF77" s="1223"/>
      <c r="BG77" s="1223"/>
      <c r="BH77" s="1223"/>
      <c r="BI77" s="1223"/>
      <c r="BJ77" s="1223"/>
      <c r="BK77" s="1223"/>
      <c r="BL77" s="1223"/>
      <c r="BM77" s="1223"/>
      <c r="BN77" s="1223"/>
      <c r="BO77" s="1223"/>
      <c r="BP77" s="1224">
        <v>17.399999999999999</v>
      </c>
      <c r="BQ77" s="1224"/>
      <c r="BR77" s="1224"/>
      <c r="BS77" s="1224"/>
      <c r="BT77" s="1224"/>
      <c r="BU77" s="1224"/>
      <c r="BV77" s="1224"/>
      <c r="BW77" s="1224"/>
      <c r="BX77" s="1224">
        <v>12.1</v>
      </c>
      <c r="BY77" s="1224"/>
      <c r="BZ77" s="1224"/>
      <c r="CA77" s="1224"/>
      <c r="CB77" s="1224"/>
      <c r="CC77" s="1224"/>
      <c r="CD77" s="1224"/>
      <c r="CE77" s="1224"/>
      <c r="CF77" s="1224">
        <v>11.2</v>
      </c>
      <c r="CG77" s="1224"/>
      <c r="CH77" s="1224"/>
      <c r="CI77" s="1224"/>
      <c r="CJ77" s="1224"/>
      <c r="CK77" s="1224"/>
      <c r="CL77" s="1224"/>
      <c r="CM77" s="1224"/>
      <c r="CN77" s="1224">
        <v>7.1</v>
      </c>
      <c r="CO77" s="1224"/>
      <c r="CP77" s="1224"/>
      <c r="CQ77" s="1224"/>
      <c r="CR77" s="1224"/>
      <c r="CS77" s="1224"/>
      <c r="CT77" s="1224"/>
      <c r="CU77" s="1224"/>
      <c r="CV77" s="1224">
        <v>5</v>
      </c>
      <c r="CW77" s="1224"/>
      <c r="CX77" s="1224"/>
      <c r="CY77" s="1224"/>
      <c r="CZ77" s="1224"/>
      <c r="DA77" s="1224"/>
      <c r="DB77" s="1224"/>
      <c r="DC77" s="1224"/>
    </row>
    <row r="78" spans="2:107" ht="13.2" x14ac:dyDescent="0.2">
      <c r="B78" s="251"/>
      <c r="G78" s="1213"/>
      <c r="H78" s="1213"/>
      <c r="I78" s="1213"/>
      <c r="J78" s="1213"/>
      <c r="K78" s="1240"/>
      <c r="L78" s="1240"/>
      <c r="M78" s="1240"/>
      <c r="N78" s="1240"/>
      <c r="AN78" s="1219"/>
      <c r="AO78" s="1219"/>
      <c r="AP78" s="1219"/>
      <c r="AQ78" s="1219"/>
      <c r="AR78" s="1219"/>
      <c r="AS78" s="1219"/>
      <c r="AT78" s="1219"/>
      <c r="AU78" s="1219"/>
      <c r="AV78" s="1219"/>
      <c r="AW78" s="1219"/>
      <c r="AX78" s="1219"/>
      <c r="AY78" s="1219"/>
      <c r="AZ78" s="1219"/>
      <c r="BA78" s="1219"/>
      <c r="BB78" s="1223"/>
      <c r="BC78" s="1223"/>
      <c r="BD78" s="1223"/>
      <c r="BE78" s="1223"/>
      <c r="BF78" s="1223"/>
      <c r="BG78" s="1223"/>
      <c r="BH78" s="1223"/>
      <c r="BI78" s="1223"/>
      <c r="BJ78" s="1223"/>
      <c r="BK78" s="1223"/>
      <c r="BL78" s="1223"/>
      <c r="BM78" s="1223"/>
      <c r="BN78" s="1223"/>
      <c r="BO78" s="1223"/>
      <c r="BP78" s="1224"/>
      <c r="BQ78" s="1224"/>
      <c r="BR78" s="1224"/>
      <c r="BS78" s="1224"/>
      <c r="BT78" s="1224"/>
      <c r="BU78" s="1224"/>
      <c r="BV78" s="1224"/>
      <c r="BW78" s="1224"/>
      <c r="BX78" s="1224"/>
      <c r="BY78" s="1224"/>
      <c r="BZ78" s="1224"/>
      <c r="CA78" s="1224"/>
      <c r="CB78" s="1224"/>
      <c r="CC78" s="1224"/>
      <c r="CD78" s="1224"/>
      <c r="CE78" s="1224"/>
      <c r="CF78" s="1224"/>
      <c r="CG78" s="1224"/>
      <c r="CH78" s="1224"/>
      <c r="CI78" s="1224"/>
      <c r="CJ78" s="1224"/>
      <c r="CK78" s="1224"/>
      <c r="CL78" s="1224"/>
      <c r="CM78" s="1224"/>
      <c r="CN78" s="1224"/>
      <c r="CO78" s="1224"/>
      <c r="CP78" s="1224"/>
      <c r="CQ78" s="1224"/>
      <c r="CR78" s="1224"/>
      <c r="CS78" s="1224"/>
      <c r="CT78" s="1224"/>
      <c r="CU78" s="1224"/>
      <c r="CV78" s="1224"/>
      <c r="CW78" s="1224"/>
      <c r="CX78" s="1224"/>
      <c r="CY78" s="1224"/>
      <c r="CZ78" s="1224"/>
      <c r="DA78" s="1224"/>
      <c r="DB78" s="1224"/>
      <c r="DC78" s="1224"/>
    </row>
    <row r="79" spans="2:107" ht="13.2" x14ac:dyDescent="0.2">
      <c r="B79" s="251"/>
      <c r="G79" s="1213"/>
      <c r="H79" s="1213"/>
      <c r="I79" s="1226"/>
      <c r="J79" s="1226"/>
      <c r="K79" s="1241"/>
      <c r="L79" s="1241"/>
      <c r="M79" s="1241"/>
      <c r="N79" s="1241"/>
      <c r="AN79" s="1219"/>
      <c r="AO79" s="1219"/>
      <c r="AP79" s="1219"/>
      <c r="AQ79" s="1219"/>
      <c r="AR79" s="1219"/>
      <c r="AS79" s="1219"/>
      <c r="AT79" s="1219"/>
      <c r="AU79" s="1219"/>
      <c r="AV79" s="1219"/>
      <c r="AW79" s="1219"/>
      <c r="AX79" s="1219"/>
      <c r="AY79" s="1219"/>
      <c r="AZ79" s="1219"/>
      <c r="BA79" s="1219"/>
      <c r="BB79" s="1223" t="s">
        <v>615</v>
      </c>
      <c r="BC79" s="1223"/>
      <c r="BD79" s="1223"/>
      <c r="BE79" s="1223"/>
      <c r="BF79" s="1223"/>
      <c r="BG79" s="1223"/>
      <c r="BH79" s="1223"/>
      <c r="BI79" s="1223"/>
      <c r="BJ79" s="1223"/>
      <c r="BK79" s="1223"/>
      <c r="BL79" s="1223"/>
      <c r="BM79" s="1223"/>
      <c r="BN79" s="1223"/>
      <c r="BO79" s="1223"/>
      <c r="BP79" s="1224">
        <v>3.6</v>
      </c>
      <c r="BQ79" s="1224"/>
      <c r="BR79" s="1224"/>
      <c r="BS79" s="1224"/>
      <c r="BT79" s="1224"/>
      <c r="BU79" s="1224"/>
      <c r="BV79" s="1224"/>
      <c r="BW79" s="1224"/>
      <c r="BX79" s="1224">
        <v>3.5</v>
      </c>
      <c r="BY79" s="1224"/>
      <c r="BZ79" s="1224"/>
      <c r="CA79" s="1224"/>
      <c r="CB79" s="1224"/>
      <c r="CC79" s="1224"/>
      <c r="CD79" s="1224"/>
      <c r="CE79" s="1224"/>
      <c r="CF79" s="1224">
        <v>3.5</v>
      </c>
      <c r="CG79" s="1224"/>
      <c r="CH79" s="1224"/>
      <c r="CI79" s="1224"/>
      <c r="CJ79" s="1224"/>
      <c r="CK79" s="1224"/>
      <c r="CL79" s="1224"/>
      <c r="CM79" s="1224"/>
      <c r="CN79" s="1224">
        <v>3.4</v>
      </c>
      <c r="CO79" s="1224"/>
      <c r="CP79" s="1224"/>
      <c r="CQ79" s="1224"/>
      <c r="CR79" s="1224"/>
      <c r="CS79" s="1224"/>
      <c r="CT79" s="1224"/>
      <c r="CU79" s="1224"/>
      <c r="CV79" s="1224">
        <v>3.6</v>
      </c>
      <c r="CW79" s="1224"/>
      <c r="CX79" s="1224"/>
      <c r="CY79" s="1224"/>
      <c r="CZ79" s="1224"/>
      <c r="DA79" s="1224"/>
      <c r="DB79" s="1224"/>
      <c r="DC79" s="1224"/>
    </row>
    <row r="80" spans="2:107" ht="13.2" x14ac:dyDescent="0.2">
      <c r="B80" s="251"/>
      <c r="G80" s="1213"/>
      <c r="H80" s="1213"/>
      <c r="I80" s="1226"/>
      <c r="J80" s="1226"/>
      <c r="K80" s="1241"/>
      <c r="L80" s="1241"/>
      <c r="M80" s="1241"/>
      <c r="N80" s="1241"/>
      <c r="AN80" s="1219"/>
      <c r="AO80" s="1219"/>
      <c r="AP80" s="1219"/>
      <c r="AQ80" s="1219"/>
      <c r="AR80" s="1219"/>
      <c r="AS80" s="1219"/>
      <c r="AT80" s="1219"/>
      <c r="AU80" s="1219"/>
      <c r="AV80" s="1219"/>
      <c r="AW80" s="1219"/>
      <c r="AX80" s="1219"/>
      <c r="AY80" s="1219"/>
      <c r="AZ80" s="1219"/>
      <c r="BA80" s="1219"/>
      <c r="BB80" s="1223"/>
      <c r="BC80" s="1223"/>
      <c r="BD80" s="1223"/>
      <c r="BE80" s="1223"/>
      <c r="BF80" s="1223"/>
      <c r="BG80" s="1223"/>
      <c r="BH80" s="1223"/>
      <c r="BI80" s="1223"/>
      <c r="BJ80" s="1223"/>
      <c r="BK80" s="1223"/>
      <c r="BL80" s="1223"/>
      <c r="BM80" s="1223"/>
      <c r="BN80" s="1223"/>
      <c r="BO80" s="1223"/>
      <c r="BP80" s="1224"/>
      <c r="BQ80" s="1224"/>
      <c r="BR80" s="1224"/>
      <c r="BS80" s="1224"/>
      <c r="BT80" s="1224"/>
      <c r="BU80" s="1224"/>
      <c r="BV80" s="1224"/>
      <c r="BW80" s="1224"/>
      <c r="BX80" s="1224"/>
      <c r="BY80" s="1224"/>
      <c r="BZ80" s="1224"/>
      <c r="CA80" s="1224"/>
      <c r="CB80" s="1224"/>
      <c r="CC80" s="1224"/>
      <c r="CD80" s="1224"/>
      <c r="CE80" s="1224"/>
      <c r="CF80" s="1224"/>
      <c r="CG80" s="1224"/>
      <c r="CH80" s="1224"/>
      <c r="CI80" s="1224"/>
      <c r="CJ80" s="1224"/>
      <c r="CK80" s="1224"/>
      <c r="CL80" s="1224"/>
      <c r="CM80" s="1224"/>
      <c r="CN80" s="1224"/>
      <c r="CO80" s="1224"/>
      <c r="CP80" s="1224"/>
      <c r="CQ80" s="1224"/>
      <c r="CR80" s="1224"/>
      <c r="CS80" s="1224"/>
      <c r="CT80" s="1224"/>
      <c r="CU80" s="1224"/>
      <c r="CV80" s="1224"/>
      <c r="CW80" s="1224"/>
      <c r="CX80" s="1224"/>
      <c r="CY80" s="1224"/>
      <c r="CZ80" s="1224"/>
      <c r="DA80" s="1224"/>
      <c r="DB80" s="1224"/>
      <c r="DC80" s="1224"/>
    </row>
    <row r="81" spans="2:109" ht="13.2" x14ac:dyDescent="0.2">
      <c r="B81" s="251"/>
    </row>
    <row r="82" spans="2:109" ht="16.2" x14ac:dyDescent="0.2">
      <c r="B82" s="251"/>
      <c r="K82" s="1242"/>
      <c r="L82" s="1242"/>
      <c r="M82" s="1242"/>
      <c r="N82" s="1242"/>
      <c r="AQ82" s="1242"/>
      <c r="AR82" s="1242"/>
      <c r="AS82" s="1242"/>
      <c r="AT82" s="1242"/>
      <c r="BC82" s="1242"/>
      <c r="BD82" s="1242"/>
      <c r="BE82" s="1242"/>
      <c r="BF82" s="1242"/>
      <c r="BO82" s="1242"/>
      <c r="BP82" s="1242"/>
      <c r="BQ82" s="1242"/>
      <c r="BR82" s="1242"/>
      <c r="CA82" s="1242"/>
      <c r="CB82" s="1242"/>
      <c r="CC82" s="1242"/>
      <c r="CD82" s="1242"/>
      <c r="CM82" s="1242"/>
      <c r="CN82" s="1242"/>
      <c r="CO82" s="1242"/>
      <c r="CP82" s="1242"/>
      <c r="CY82" s="1242"/>
      <c r="CZ82" s="1242"/>
      <c r="DA82" s="1242"/>
      <c r="DB82" s="1242"/>
      <c r="DC82" s="1242"/>
    </row>
    <row r="83" spans="2:109" ht="13.2" x14ac:dyDescent="0.2">
      <c r="B83" s="332"/>
      <c r="C83" s="303"/>
      <c r="D83" s="303"/>
      <c r="E83" s="303"/>
      <c r="F83" s="303"/>
      <c r="G83" s="303"/>
      <c r="H83" s="303"/>
      <c r="I83" s="303"/>
      <c r="J83" s="303"/>
      <c r="K83" s="303"/>
      <c r="L83" s="303"/>
      <c r="M83" s="303"/>
      <c r="N83" s="303"/>
      <c r="O83" s="303"/>
      <c r="P83" s="303"/>
      <c r="Q83" s="303"/>
      <c r="R83" s="303"/>
      <c r="S83" s="303"/>
      <c r="T83" s="303"/>
      <c r="U83" s="303"/>
      <c r="V83" s="303"/>
      <c r="W83" s="303"/>
      <c r="X83" s="303"/>
      <c r="Y83" s="303"/>
      <c r="Z83" s="303"/>
      <c r="AA83" s="303"/>
      <c r="AB83" s="303"/>
      <c r="AC83" s="303"/>
      <c r="AD83" s="303"/>
      <c r="AE83" s="303"/>
      <c r="AF83" s="303"/>
      <c r="AG83" s="303"/>
      <c r="AH83" s="303"/>
      <c r="AI83" s="303"/>
      <c r="AJ83" s="303"/>
      <c r="AK83" s="303"/>
      <c r="AL83" s="303"/>
      <c r="AM83" s="303"/>
      <c r="AN83" s="303"/>
      <c r="AO83" s="303"/>
      <c r="AP83" s="303"/>
      <c r="AQ83" s="303"/>
      <c r="AR83" s="303"/>
      <c r="AS83" s="303"/>
      <c r="AT83" s="303"/>
      <c r="AU83" s="303"/>
      <c r="AV83" s="303"/>
      <c r="AW83" s="303"/>
      <c r="AX83" s="303"/>
      <c r="AY83" s="303"/>
      <c r="AZ83" s="303"/>
      <c r="BA83" s="303"/>
      <c r="BB83" s="303"/>
      <c r="BC83" s="303"/>
      <c r="BD83" s="303"/>
      <c r="BE83" s="303"/>
      <c r="BF83" s="303"/>
      <c r="BG83" s="303"/>
      <c r="BH83" s="303"/>
      <c r="BI83" s="303"/>
      <c r="BJ83" s="303"/>
      <c r="BK83" s="303"/>
      <c r="BL83" s="303"/>
      <c r="BM83" s="303"/>
      <c r="BN83" s="303"/>
      <c r="BO83" s="303"/>
      <c r="BP83" s="303"/>
      <c r="BQ83" s="303"/>
      <c r="BR83" s="303"/>
      <c r="BS83" s="303"/>
      <c r="BT83" s="303"/>
      <c r="BU83" s="303"/>
      <c r="BV83" s="303"/>
      <c r="BW83" s="303"/>
      <c r="BX83" s="303"/>
      <c r="BY83" s="303"/>
      <c r="BZ83" s="303"/>
      <c r="CA83" s="303"/>
      <c r="CB83" s="303"/>
      <c r="CC83" s="303"/>
      <c r="CD83" s="303"/>
      <c r="CE83" s="303"/>
      <c r="CF83" s="303"/>
      <c r="CG83" s="303"/>
      <c r="CH83" s="303"/>
      <c r="CI83" s="303"/>
      <c r="CJ83" s="303"/>
      <c r="CK83" s="303"/>
      <c r="CL83" s="303"/>
      <c r="CM83" s="303"/>
      <c r="CN83" s="303"/>
      <c r="CO83" s="303"/>
      <c r="CP83" s="303"/>
      <c r="CQ83" s="303"/>
      <c r="CR83" s="303"/>
      <c r="CS83" s="303"/>
      <c r="CT83" s="303"/>
      <c r="CU83" s="303"/>
      <c r="CV83" s="303"/>
      <c r="CW83" s="303"/>
      <c r="CX83" s="303"/>
      <c r="CY83" s="303"/>
      <c r="CZ83" s="303"/>
      <c r="DA83" s="303"/>
      <c r="DB83" s="303"/>
      <c r="DC83" s="303"/>
      <c r="DD83" s="333"/>
    </row>
    <row r="84" spans="2:109" ht="13.2" x14ac:dyDescent="0.2">
      <c r="DD84" s="247"/>
      <c r="DE84" s="247"/>
    </row>
    <row r="85" spans="2:109" ht="13.2" x14ac:dyDescent="0.2">
      <c r="DD85" s="247"/>
      <c r="DE85" s="247"/>
    </row>
  </sheetData>
  <sheetProtection algorithmName="SHA-512" hashValue="KICCEtqlyVX2ak9rgeknMwgBAXwv8wF39wkEbglVjeVue/6OXDGBYbzhUr04L9Em+O4+NqcU6hYdf7TWKWDNwg==" saltValue="UijPCpfPD92MHrSP9p/gZ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4"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1B213-E7A9-4424-A5D4-A732BCE7E3E3}">
  <sheetPr>
    <pageSetUpPr fitToPage="1"/>
  </sheetPr>
  <dimension ref="A1:DR125"/>
  <sheetViews>
    <sheetView showGridLines="0" zoomScaleNormal="100" zoomScaleSheetLayoutView="70" workbookViewId="0">
      <selection activeCell="BJ109" sqref="BJ109"/>
    </sheetView>
  </sheetViews>
  <sheetFormatPr defaultColWidth="0" defaultRowHeight="13.5" customHeight="1" zeroHeight="1" x14ac:dyDescent="0.2"/>
  <cols>
    <col min="1" max="34" width="2.44140625" style="246" customWidth="1"/>
    <col min="35" max="122" width="2.44140625" style="245" customWidth="1"/>
    <col min="123" max="16384" width="2.44140625" style="245" hidden="1"/>
  </cols>
  <sheetData>
    <row r="1" spans="1:34" ht="13.5" customHeight="1" x14ac:dyDescent="0.2">
      <c r="A1" s="24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row>
    <row r="2" spans="1:34" ht="13.2" x14ac:dyDescent="0.2">
      <c r="S2" s="245"/>
      <c r="AH2" s="245"/>
    </row>
    <row r="3" spans="1:34" ht="13.2" x14ac:dyDescent="0.2">
      <c r="C3" s="245"/>
      <c r="D3" s="245"/>
      <c r="E3" s="245"/>
      <c r="F3" s="245"/>
      <c r="G3" s="245"/>
      <c r="H3" s="245"/>
      <c r="I3" s="245"/>
      <c r="J3" s="245"/>
      <c r="K3" s="245"/>
      <c r="L3" s="245"/>
      <c r="M3" s="245"/>
      <c r="N3" s="245"/>
      <c r="O3" s="245"/>
      <c r="P3" s="245"/>
      <c r="Q3" s="245"/>
      <c r="R3" s="245"/>
      <c r="S3" s="245"/>
      <c r="U3" s="245"/>
      <c r="V3" s="245"/>
      <c r="W3" s="245"/>
      <c r="X3" s="245"/>
      <c r="Y3" s="245"/>
      <c r="Z3" s="245"/>
      <c r="AA3" s="245"/>
      <c r="AB3" s="245"/>
      <c r="AC3" s="245"/>
      <c r="AD3" s="245"/>
      <c r="AE3" s="245"/>
      <c r="AF3" s="245"/>
      <c r="AG3" s="245"/>
      <c r="AH3" s="245"/>
    </row>
    <row r="4" spans="1:34" ht="13.2" x14ac:dyDescent="0.2"/>
    <row r="5" spans="1:34" ht="13.2" x14ac:dyDescent="0.2"/>
    <row r="6" spans="1:34" ht="13.2" x14ac:dyDescent="0.2"/>
    <row r="7" spans="1:34" ht="13.2" x14ac:dyDescent="0.2"/>
    <row r="8" spans="1:34" ht="13.2" x14ac:dyDescent="0.2"/>
    <row r="9" spans="1:34" ht="13.2" x14ac:dyDescent="0.2">
      <c r="AH9" s="245"/>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45"/>
    </row>
    <row r="18" spans="12:34" ht="13.2" x14ac:dyDescent="0.2"/>
    <row r="19" spans="12:34" ht="13.2" x14ac:dyDescent="0.2"/>
    <row r="20" spans="12:34" ht="13.2" x14ac:dyDescent="0.2">
      <c r="AH20" s="245"/>
    </row>
    <row r="21" spans="12:34" ht="13.2" x14ac:dyDescent="0.2">
      <c r="AH21" s="245"/>
    </row>
    <row r="22" spans="12:34" ht="13.2" x14ac:dyDescent="0.2"/>
    <row r="23" spans="12:34" ht="13.2" x14ac:dyDescent="0.2"/>
    <row r="24" spans="12:34" ht="13.2" x14ac:dyDescent="0.2">
      <c r="Q24" s="245"/>
    </row>
    <row r="25" spans="12:34" ht="13.2" x14ac:dyDescent="0.2"/>
    <row r="26" spans="12:34" ht="13.2" x14ac:dyDescent="0.2"/>
    <row r="27" spans="12:34" ht="13.2" x14ac:dyDescent="0.2"/>
    <row r="28" spans="12:34" ht="13.2" x14ac:dyDescent="0.2">
      <c r="O28" s="245"/>
      <c r="T28" s="245"/>
      <c r="AH28" s="245"/>
    </row>
    <row r="29" spans="12:34" ht="13.2" x14ac:dyDescent="0.2"/>
    <row r="30" spans="12:34" ht="13.2" x14ac:dyDescent="0.2"/>
    <row r="31" spans="12:34" ht="13.2" x14ac:dyDescent="0.2">
      <c r="Q31" s="245"/>
    </row>
    <row r="32" spans="12:34" ht="13.2" x14ac:dyDescent="0.2">
      <c r="L32" s="245"/>
    </row>
    <row r="33" spans="2:34" ht="13.2" x14ac:dyDescent="0.2">
      <c r="C33" s="245"/>
      <c r="E33" s="245"/>
      <c r="G33" s="245"/>
      <c r="I33" s="245"/>
      <c r="X33" s="245"/>
    </row>
    <row r="34" spans="2:34" ht="13.2" x14ac:dyDescent="0.2">
      <c r="B34" s="245"/>
      <c r="P34" s="245"/>
      <c r="R34" s="245"/>
      <c r="T34" s="245"/>
    </row>
    <row r="35" spans="2:34" ht="13.2" x14ac:dyDescent="0.2">
      <c r="D35" s="245"/>
      <c r="W35" s="245"/>
      <c r="AC35" s="245"/>
      <c r="AD35" s="245"/>
      <c r="AE35" s="245"/>
      <c r="AF35" s="245"/>
      <c r="AG35" s="245"/>
      <c r="AH35" s="245"/>
    </row>
    <row r="36" spans="2:34" ht="13.2" x14ac:dyDescent="0.2">
      <c r="H36" s="245"/>
      <c r="J36" s="245"/>
      <c r="K36" s="245"/>
      <c r="M36" s="245"/>
      <c r="Y36" s="245"/>
      <c r="Z36" s="245"/>
      <c r="AA36" s="245"/>
      <c r="AB36" s="245"/>
      <c r="AC36" s="245"/>
      <c r="AD36" s="245"/>
      <c r="AE36" s="245"/>
      <c r="AF36" s="245"/>
      <c r="AG36" s="245"/>
      <c r="AH36" s="245"/>
    </row>
    <row r="37" spans="2:34" ht="13.2" x14ac:dyDescent="0.2">
      <c r="AH37" s="245"/>
    </row>
    <row r="38" spans="2:34" ht="13.2" x14ac:dyDescent="0.2">
      <c r="AG38" s="245"/>
      <c r="AH38" s="245"/>
    </row>
    <row r="39" spans="2:34" ht="13.2" x14ac:dyDescent="0.2"/>
    <row r="40" spans="2:34" ht="13.2" x14ac:dyDescent="0.2">
      <c r="X40" s="245"/>
    </row>
    <row r="41" spans="2:34" ht="13.2" x14ac:dyDescent="0.2">
      <c r="R41" s="245"/>
    </row>
    <row r="42" spans="2:34" ht="13.2" x14ac:dyDescent="0.2">
      <c r="W42" s="245"/>
    </row>
    <row r="43" spans="2:34" ht="13.2" x14ac:dyDescent="0.2">
      <c r="Y43" s="245"/>
      <c r="Z43" s="245"/>
      <c r="AA43" s="245"/>
      <c r="AB43" s="245"/>
      <c r="AC43" s="245"/>
      <c r="AD43" s="245"/>
      <c r="AE43" s="245"/>
      <c r="AF43" s="245"/>
      <c r="AG43" s="245"/>
      <c r="AH43" s="245"/>
    </row>
    <row r="44" spans="2:34" ht="13.2" x14ac:dyDescent="0.2">
      <c r="AH44" s="245"/>
    </row>
    <row r="45" spans="2:34" ht="13.2" x14ac:dyDescent="0.2">
      <c r="X45" s="245"/>
    </row>
    <row r="46" spans="2:34" ht="13.2" x14ac:dyDescent="0.2"/>
    <row r="47" spans="2:34" ht="13.2" x14ac:dyDescent="0.2"/>
    <row r="48" spans="2:34" ht="13.2" x14ac:dyDescent="0.2">
      <c r="W48" s="245"/>
      <c r="Y48" s="245"/>
      <c r="Z48" s="245"/>
      <c r="AA48" s="245"/>
      <c r="AB48" s="245"/>
      <c r="AC48" s="245"/>
      <c r="AD48" s="245"/>
      <c r="AE48" s="245"/>
      <c r="AF48" s="245"/>
      <c r="AG48" s="245"/>
      <c r="AH48" s="245"/>
    </row>
    <row r="49" spans="28:34" ht="13.2" x14ac:dyDescent="0.2"/>
    <row r="50" spans="28:34" ht="13.2" x14ac:dyDescent="0.2">
      <c r="AE50" s="245"/>
      <c r="AF50" s="245"/>
      <c r="AG50" s="245"/>
      <c r="AH50" s="245"/>
    </row>
    <row r="51" spans="28:34" ht="13.2" x14ac:dyDescent="0.2">
      <c r="AC51" s="245"/>
      <c r="AD51" s="245"/>
      <c r="AE51" s="245"/>
      <c r="AF51" s="245"/>
      <c r="AG51" s="245"/>
      <c r="AH51" s="245"/>
    </row>
    <row r="52" spans="28:34" ht="13.2" x14ac:dyDescent="0.2"/>
    <row r="53" spans="28:34" ht="13.2" x14ac:dyDescent="0.2">
      <c r="AF53" s="245"/>
      <c r="AG53" s="245"/>
      <c r="AH53" s="245"/>
    </row>
    <row r="54" spans="28:34" ht="13.2" x14ac:dyDescent="0.2">
      <c r="AH54" s="245"/>
    </row>
    <row r="55" spans="28:34" ht="13.2" x14ac:dyDescent="0.2"/>
    <row r="56" spans="28:34" ht="13.2" x14ac:dyDescent="0.2">
      <c r="AB56" s="245"/>
      <c r="AC56" s="245"/>
      <c r="AD56" s="245"/>
      <c r="AE56" s="245"/>
      <c r="AF56" s="245"/>
      <c r="AG56" s="245"/>
      <c r="AH56" s="245"/>
    </row>
    <row r="57" spans="28:34" ht="13.2" x14ac:dyDescent="0.2">
      <c r="AH57" s="245"/>
    </row>
    <row r="58" spans="28:34" ht="13.2" x14ac:dyDescent="0.2">
      <c r="AH58" s="245"/>
    </row>
    <row r="59" spans="28:34" ht="13.2" x14ac:dyDescent="0.2"/>
    <row r="60" spans="28:34" ht="13.2" x14ac:dyDescent="0.2"/>
    <row r="61" spans="28:34" ht="13.2" x14ac:dyDescent="0.2"/>
    <row r="62" spans="28:34" ht="13.2" x14ac:dyDescent="0.2"/>
    <row r="63" spans="28:34" ht="13.2" x14ac:dyDescent="0.2">
      <c r="AH63" s="245"/>
    </row>
    <row r="64" spans="28:34" ht="13.2" x14ac:dyDescent="0.2">
      <c r="AG64" s="245"/>
      <c r="AH64" s="245"/>
    </row>
    <row r="65" spans="28:34" ht="13.2" x14ac:dyDescent="0.2"/>
    <row r="66" spans="28:34" ht="13.2" x14ac:dyDescent="0.2"/>
    <row r="67" spans="28:34" ht="13.2" x14ac:dyDescent="0.2"/>
    <row r="68" spans="28:34" ht="13.2" x14ac:dyDescent="0.2">
      <c r="AB68" s="245"/>
      <c r="AC68" s="245"/>
      <c r="AD68" s="245"/>
      <c r="AE68" s="245"/>
      <c r="AF68" s="245"/>
      <c r="AG68" s="245"/>
      <c r="AH68" s="245"/>
    </row>
    <row r="69" spans="28:34" ht="13.2" x14ac:dyDescent="0.2">
      <c r="AF69" s="245"/>
      <c r="AG69" s="245"/>
      <c r="AH69" s="245"/>
    </row>
    <row r="70" spans="28:34" ht="13.2" x14ac:dyDescent="0.2"/>
    <row r="71" spans="28:34" ht="13.2" x14ac:dyDescent="0.2"/>
    <row r="72" spans="28:34" ht="13.2" x14ac:dyDescent="0.2"/>
    <row r="73" spans="28:34" ht="13.2" x14ac:dyDescent="0.2"/>
    <row r="74" spans="28:34" ht="13.2" x14ac:dyDescent="0.2"/>
    <row r="75" spans="28:34" ht="13.2" x14ac:dyDescent="0.2">
      <c r="AH75" s="245"/>
    </row>
    <row r="76" spans="28:34" ht="13.2" x14ac:dyDescent="0.2">
      <c r="AF76" s="245"/>
      <c r="AG76" s="245"/>
      <c r="AH76" s="245"/>
    </row>
    <row r="77" spans="28:34" ht="13.2" x14ac:dyDescent="0.2">
      <c r="AG77" s="245"/>
      <c r="AH77" s="245"/>
    </row>
    <row r="78" spans="28:34" ht="13.2" x14ac:dyDescent="0.2"/>
    <row r="79" spans="28:34" ht="13.2" x14ac:dyDescent="0.2"/>
    <row r="80" spans="28:34" ht="13.2" x14ac:dyDescent="0.2"/>
    <row r="81" spans="25:34" ht="13.2" x14ac:dyDescent="0.2"/>
    <row r="82" spans="25:34" ht="13.2" x14ac:dyDescent="0.2">
      <c r="Y82" s="245"/>
    </row>
    <row r="83" spans="25:34" ht="13.2" x14ac:dyDescent="0.2">
      <c r="Y83" s="245"/>
      <c r="Z83" s="245"/>
      <c r="AA83" s="245"/>
      <c r="AB83" s="245"/>
      <c r="AC83" s="245"/>
      <c r="AD83" s="245"/>
      <c r="AE83" s="245"/>
      <c r="AF83" s="245"/>
      <c r="AG83" s="245"/>
      <c r="AH83" s="245"/>
    </row>
    <row r="84" spans="25:34" ht="13.2" x14ac:dyDescent="0.2"/>
    <row r="85" spans="25:34" ht="13.2" x14ac:dyDescent="0.2"/>
    <row r="86" spans="25:34" ht="13.2" x14ac:dyDescent="0.2"/>
    <row r="87" spans="25:34" ht="13.2" x14ac:dyDescent="0.2"/>
    <row r="88" spans="25:34" ht="13.2" x14ac:dyDescent="0.2">
      <c r="AH88" s="24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5"/>
      <c r="AG94" s="245"/>
      <c r="AH94" s="245"/>
    </row>
    <row r="95" spans="25:34" ht="13.5" customHeight="1" x14ac:dyDescent="0.2">
      <c r="AH95" s="24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5"/>
    </row>
    <row r="102" spans="33:34" ht="13.5" customHeight="1" x14ac:dyDescent="0.2"/>
    <row r="103" spans="33:34" ht="13.5" customHeight="1" x14ac:dyDescent="0.2"/>
    <row r="104" spans="33:34" ht="13.5" customHeight="1" x14ac:dyDescent="0.2">
      <c r="AG104" s="245"/>
      <c r="AH104" s="24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45"/>
    </row>
    <row r="117" spans="34:122" ht="13.5" customHeight="1" x14ac:dyDescent="0.2"/>
    <row r="118" spans="34:122" ht="13.5" customHeight="1" x14ac:dyDescent="0.2"/>
    <row r="119" spans="34:122" ht="13.5" customHeight="1" x14ac:dyDescent="0.2"/>
    <row r="120" spans="34:122" ht="13.5" customHeight="1" x14ac:dyDescent="0.2">
      <c r="AH120" s="245"/>
    </row>
    <row r="121" spans="34:122" ht="13.5" customHeight="1" x14ac:dyDescent="0.2">
      <c r="AH121" s="245"/>
    </row>
    <row r="122" spans="34:122" ht="13.5" customHeight="1" x14ac:dyDescent="0.2"/>
    <row r="123" spans="34:122" ht="13.5" customHeight="1" x14ac:dyDescent="0.2"/>
    <row r="124" spans="34:122" ht="13.5" customHeight="1" x14ac:dyDescent="0.2"/>
    <row r="125" spans="34:122" ht="13.5" customHeight="1" x14ac:dyDescent="0.2">
      <c r="DR125" s="245" t="s">
        <v>512</v>
      </c>
    </row>
  </sheetData>
  <sheetProtection algorithmName="SHA-512" hashValue="SBLh8ZDcTK4MU+NpLvvPCaEl5wGjBYkDT68/tWVX01lroBIeQ8CWK6xaiaJGAChwFSNGvqQVt07nMixRSJB9TQ==" saltValue="nK5G/m4NSQn6U3IHogBCNA=="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E1AAEB-48C2-4BC8-B21F-9E22B52A11BA}">
  <sheetPr>
    <pageSetUpPr fitToPage="1"/>
  </sheetPr>
  <dimension ref="A1:DR125"/>
  <sheetViews>
    <sheetView showGridLines="0" topLeftCell="A2" zoomScaleNormal="100" zoomScaleSheetLayoutView="55" workbookViewId="0">
      <selection activeCell="BJ109" sqref="BJ109"/>
    </sheetView>
  </sheetViews>
  <sheetFormatPr defaultColWidth="0" defaultRowHeight="13.5" customHeight="1" zeroHeight="1" x14ac:dyDescent="0.2"/>
  <cols>
    <col min="1" max="34" width="2.44140625" style="246" customWidth="1"/>
    <col min="35" max="122" width="2.44140625" style="245" customWidth="1"/>
    <col min="123" max="16384" width="2.44140625" style="245" hidden="1"/>
  </cols>
  <sheetData>
    <row r="1" spans="2:34" ht="13.5" customHeight="1" x14ac:dyDescent="0.2">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row>
    <row r="2" spans="2:34" ht="13.2" x14ac:dyDescent="0.2">
      <c r="S2" s="245"/>
      <c r="AH2" s="245"/>
    </row>
    <row r="3" spans="2:34" ht="13.2" x14ac:dyDescent="0.2">
      <c r="C3" s="245"/>
      <c r="D3" s="245"/>
      <c r="E3" s="245"/>
      <c r="F3" s="245"/>
      <c r="G3" s="245"/>
      <c r="H3" s="245"/>
      <c r="I3" s="245"/>
      <c r="J3" s="245"/>
      <c r="K3" s="245"/>
      <c r="L3" s="245"/>
      <c r="M3" s="245"/>
      <c r="N3" s="245"/>
      <c r="O3" s="245"/>
      <c r="P3" s="245"/>
      <c r="Q3" s="245"/>
      <c r="R3" s="245"/>
      <c r="S3" s="245"/>
      <c r="U3" s="245"/>
      <c r="V3" s="245"/>
      <c r="W3" s="245"/>
      <c r="X3" s="245"/>
      <c r="Y3" s="245"/>
      <c r="Z3" s="245"/>
      <c r="AA3" s="245"/>
      <c r="AB3" s="245"/>
      <c r="AC3" s="245"/>
      <c r="AD3" s="245"/>
      <c r="AE3" s="245"/>
      <c r="AF3" s="245"/>
      <c r="AG3" s="245"/>
      <c r="AH3" s="245"/>
    </row>
    <row r="4" spans="2:34" ht="13.2" x14ac:dyDescent="0.2"/>
    <row r="5" spans="2:34" ht="13.2" x14ac:dyDescent="0.2"/>
    <row r="6" spans="2:34" ht="13.2" x14ac:dyDescent="0.2"/>
    <row r="7" spans="2:34" ht="13.2" x14ac:dyDescent="0.2"/>
    <row r="8" spans="2:34" ht="13.2" x14ac:dyDescent="0.2"/>
    <row r="9" spans="2:34" ht="13.2" x14ac:dyDescent="0.2">
      <c r="AH9" s="245"/>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45"/>
    </row>
    <row r="18" spans="12:34" ht="13.2" x14ac:dyDescent="0.2"/>
    <row r="19" spans="12:34" ht="13.2" x14ac:dyDescent="0.2"/>
    <row r="20" spans="12:34" ht="13.2" x14ac:dyDescent="0.2">
      <c r="AH20" s="245"/>
    </row>
    <row r="21" spans="12:34" ht="13.2" x14ac:dyDescent="0.2">
      <c r="AH21" s="245"/>
    </row>
    <row r="22" spans="12:34" ht="13.2" x14ac:dyDescent="0.2"/>
    <row r="23" spans="12:34" ht="13.2" x14ac:dyDescent="0.2"/>
    <row r="24" spans="12:34" ht="13.2" x14ac:dyDescent="0.2">
      <c r="Q24" s="245"/>
    </row>
    <row r="25" spans="12:34" ht="13.2" x14ac:dyDescent="0.2"/>
    <row r="26" spans="12:34" ht="13.2" x14ac:dyDescent="0.2"/>
    <row r="27" spans="12:34" ht="13.2" x14ac:dyDescent="0.2"/>
    <row r="28" spans="12:34" ht="13.2" x14ac:dyDescent="0.2">
      <c r="O28" s="245"/>
      <c r="T28" s="245"/>
      <c r="AH28" s="245"/>
    </row>
    <row r="29" spans="12:34" ht="13.2" x14ac:dyDescent="0.2"/>
    <row r="30" spans="12:34" ht="13.2" x14ac:dyDescent="0.2"/>
    <row r="31" spans="12:34" ht="13.2" x14ac:dyDescent="0.2">
      <c r="Q31" s="245"/>
    </row>
    <row r="32" spans="12:34" ht="13.2" x14ac:dyDescent="0.2">
      <c r="L32" s="245"/>
    </row>
    <row r="33" spans="2:34" ht="13.2" x14ac:dyDescent="0.2">
      <c r="C33" s="245"/>
      <c r="E33" s="245"/>
      <c r="G33" s="245"/>
      <c r="I33" s="245"/>
      <c r="X33" s="245"/>
    </row>
    <row r="34" spans="2:34" ht="13.2" x14ac:dyDescent="0.2">
      <c r="B34" s="245"/>
      <c r="P34" s="245"/>
      <c r="R34" s="245"/>
      <c r="T34" s="245"/>
    </row>
    <row r="35" spans="2:34" ht="13.2" x14ac:dyDescent="0.2">
      <c r="D35" s="245"/>
      <c r="W35" s="245"/>
      <c r="AC35" s="245"/>
      <c r="AD35" s="245"/>
      <c r="AE35" s="245"/>
      <c r="AF35" s="245"/>
      <c r="AG35" s="245"/>
      <c r="AH35" s="245"/>
    </row>
    <row r="36" spans="2:34" ht="13.2" x14ac:dyDescent="0.2">
      <c r="H36" s="245"/>
      <c r="J36" s="245"/>
      <c r="K36" s="245"/>
      <c r="M36" s="245"/>
      <c r="Y36" s="245"/>
      <c r="Z36" s="245"/>
      <c r="AA36" s="245"/>
      <c r="AB36" s="245"/>
      <c r="AC36" s="245"/>
      <c r="AD36" s="245"/>
      <c r="AE36" s="245"/>
      <c r="AF36" s="245"/>
      <c r="AG36" s="245"/>
      <c r="AH36" s="245"/>
    </row>
    <row r="37" spans="2:34" ht="13.2" x14ac:dyDescent="0.2">
      <c r="AH37" s="245"/>
    </row>
    <row r="38" spans="2:34" ht="13.2" x14ac:dyDescent="0.2">
      <c r="AG38" s="245"/>
      <c r="AH38" s="245"/>
    </row>
    <row r="39" spans="2:34" ht="13.2" x14ac:dyDescent="0.2"/>
    <row r="40" spans="2:34" ht="13.2" x14ac:dyDescent="0.2">
      <c r="X40" s="245"/>
    </row>
    <row r="41" spans="2:34" ht="13.2" x14ac:dyDescent="0.2">
      <c r="R41" s="245"/>
    </row>
    <row r="42" spans="2:34" ht="13.2" x14ac:dyDescent="0.2">
      <c r="W42" s="245"/>
    </row>
    <row r="43" spans="2:34" ht="13.2" x14ac:dyDescent="0.2">
      <c r="Y43" s="245"/>
      <c r="Z43" s="245"/>
      <c r="AA43" s="245"/>
      <c r="AB43" s="245"/>
      <c r="AC43" s="245"/>
      <c r="AD43" s="245"/>
      <c r="AE43" s="245"/>
      <c r="AF43" s="245"/>
      <c r="AG43" s="245"/>
      <c r="AH43" s="245"/>
    </row>
    <row r="44" spans="2:34" ht="13.2" x14ac:dyDescent="0.2">
      <c r="AH44" s="245"/>
    </row>
    <row r="45" spans="2:34" ht="13.2" x14ac:dyDescent="0.2">
      <c r="X45" s="245"/>
    </row>
    <row r="46" spans="2:34" ht="13.2" x14ac:dyDescent="0.2"/>
    <row r="47" spans="2:34" ht="13.2" x14ac:dyDescent="0.2"/>
    <row r="48" spans="2:34" ht="13.2" x14ac:dyDescent="0.2">
      <c r="W48" s="245"/>
      <c r="Y48" s="245"/>
      <c r="Z48" s="245"/>
      <c r="AA48" s="245"/>
      <c r="AB48" s="245"/>
      <c r="AC48" s="245"/>
      <c r="AD48" s="245"/>
      <c r="AE48" s="245"/>
      <c r="AF48" s="245"/>
      <c r="AG48" s="245"/>
      <c r="AH48" s="245"/>
    </row>
    <row r="49" spans="28:34" ht="13.2" x14ac:dyDescent="0.2"/>
    <row r="50" spans="28:34" ht="13.2" x14ac:dyDescent="0.2">
      <c r="AE50" s="245"/>
      <c r="AF50" s="245"/>
      <c r="AG50" s="245"/>
      <c r="AH50" s="245"/>
    </row>
    <row r="51" spans="28:34" ht="13.2" x14ac:dyDescent="0.2">
      <c r="AC51" s="245"/>
      <c r="AD51" s="245"/>
      <c r="AE51" s="245"/>
      <c r="AF51" s="245"/>
      <c r="AG51" s="245"/>
      <c r="AH51" s="245"/>
    </row>
    <row r="52" spans="28:34" ht="13.2" x14ac:dyDescent="0.2"/>
    <row r="53" spans="28:34" ht="13.2" x14ac:dyDescent="0.2">
      <c r="AF53" s="245"/>
      <c r="AG53" s="245"/>
      <c r="AH53" s="245"/>
    </row>
    <row r="54" spans="28:34" ht="13.2" x14ac:dyDescent="0.2">
      <c r="AH54" s="245"/>
    </row>
    <row r="55" spans="28:34" ht="13.2" x14ac:dyDescent="0.2"/>
    <row r="56" spans="28:34" ht="13.2" x14ac:dyDescent="0.2">
      <c r="AB56" s="245"/>
      <c r="AC56" s="245"/>
      <c r="AD56" s="245"/>
      <c r="AE56" s="245"/>
      <c r="AF56" s="245"/>
      <c r="AG56" s="245"/>
      <c r="AH56" s="245"/>
    </row>
    <row r="57" spans="28:34" ht="13.2" x14ac:dyDescent="0.2">
      <c r="AH57" s="245"/>
    </row>
    <row r="58" spans="28:34" ht="13.2" x14ac:dyDescent="0.2">
      <c r="AH58" s="245"/>
    </row>
    <row r="59" spans="28:34" ht="13.2" x14ac:dyDescent="0.2">
      <c r="AG59" s="245"/>
      <c r="AH59" s="245"/>
    </row>
    <row r="60" spans="28:34" ht="13.2" x14ac:dyDescent="0.2"/>
    <row r="61" spans="28:34" ht="13.2" x14ac:dyDescent="0.2"/>
    <row r="62" spans="28:34" ht="13.2" x14ac:dyDescent="0.2"/>
    <row r="63" spans="28:34" ht="13.2" x14ac:dyDescent="0.2">
      <c r="AH63" s="245"/>
    </row>
    <row r="64" spans="28:34" ht="13.2" x14ac:dyDescent="0.2">
      <c r="AG64" s="245"/>
      <c r="AH64" s="245"/>
    </row>
    <row r="65" spans="28:34" ht="13.2" x14ac:dyDescent="0.2"/>
    <row r="66" spans="28:34" ht="13.2" x14ac:dyDescent="0.2"/>
    <row r="67" spans="28:34" ht="13.2" x14ac:dyDescent="0.2"/>
    <row r="68" spans="28:34" ht="13.2" x14ac:dyDescent="0.2">
      <c r="AB68" s="245"/>
      <c r="AC68" s="245"/>
      <c r="AD68" s="245"/>
      <c r="AE68" s="245"/>
      <c r="AF68" s="245"/>
      <c r="AG68" s="245"/>
      <c r="AH68" s="245"/>
    </row>
    <row r="69" spans="28:34" ht="13.2" x14ac:dyDescent="0.2">
      <c r="AF69" s="245"/>
      <c r="AG69" s="245"/>
      <c r="AH69" s="245"/>
    </row>
    <row r="70" spans="28:34" ht="13.2" x14ac:dyDescent="0.2"/>
    <row r="71" spans="28:34" ht="13.2" x14ac:dyDescent="0.2"/>
    <row r="72" spans="28:34" ht="13.2" x14ac:dyDescent="0.2"/>
    <row r="73" spans="28:34" ht="13.2" x14ac:dyDescent="0.2"/>
    <row r="74" spans="28:34" ht="13.2" x14ac:dyDescent="0.2"/>
    <row r="75" spans="28:34" ht="13.2" x14ac:dyDescent="0.2">
      <c r="AH75" s="245"/>
    </row>
    <row r="76" spans="28:34" ht="13.2" x14ac:dyDescent="0.2">
      <c r="AF76" s="245"/>
      <c r="AG76" s="245"/>
      <c r="AH76" s="245"/>
    </row>
    <row r="77" spans="28:34" ht="13.2" x14ac:dyDescent="0.2">
      <c r="AG77" s="245"/>
      <c r="AH77" s="245"/>
    </row>
    <row r="78" spans="28:34" ht="13.2" x14ac:dyDescent="0.2"/>
    <row r="79" spans="28:34" ht="13.2" x14ac:dyDescent="0.2"/>
    <row r="80" spans="28:34" ht="13.2" x14ac:dyDescent="0.2"/>
    <row r="81" spans="25:34" ht="13.2" x14ac:dyDescent="0.2"/>
    <row r="82" spans="25:34" ht="13.2" x14ac:dyDescent="0.2">
      <c r="Y82" s="245"/>
    </row>
    <row r="83" spans="25:34" ht="13.2" x14ac:dyDescent="0.2">
      <c r="Y83" s="245"/>
      <c r="Z83" s="245"/>
      <c r="AA83" s="245"/>
      <c r="AB83" s="245"/>
      <c r="AC83" s="245"/>
      <c r="AD83" s="245"/>
      <c r="AE83" s="245"/>
      <c r="AF83" s="245"/>
      <c r="AG83" s="245"/>
      <c r="AH83" s="245"/>
    </row>
    <row r="84" spans="25:34" ht="13.2" x14ac:dyDescent="0.2"/>
    <row r="85" spans="25:34" ht="13.2" x14ac:dyDescent="0.2"/>
    <row r="86" spans="25:34" ht="13.2" x14ac:dyDescent="0.2"/>
    <row r="87" spans="25:34" ht="13.2" x14ac:dyDescent="0.2"/>
    <row r="88" spans="25:34" ht="13.2" x14ac:dyDescent="0.2">
      <c r="AH88" s="24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5"/>
      <c r="AG94" s="245"/>
      <c r="AH94" s="245"/>
    </row>
    <row r="95" spans="25:34" ht="13.5" customHeight="1" x14ac:dyDescent="0.2">
      <c r="AH95" s="24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5"/>
    </row>
    <row r="102" spans="33:34" ht="13.5" customHeight="1" x14ac:dyDescent="0.2"/>
    <row r="103" spans="33:34" ht="13.5" customHeight="1" x14ac:dyDescent="0.2"/>
    <row r="104" spans="33:34" ht="13.5" customHeight="1" x14ac:dyDescent="0.2">
      <c r="AG104" s="245"/>
      <c r="AH104" s="24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45"/>
    </row>
    <row r="117" spans="34:122" ht="13.5" customHeight="1" x14ac:dyDescent="0.2"/>
    <row r="118" spans="34:122" ht="13.5" customHeight="1" x14ac:dyDescent="0.2"/>
    <row r="119" spans="34:122" ht="13.5" customHeight="1" x14ac:dyDescent="0.2"/>
    <row r="120" spans="34:122" ht="13.5" customHeight="1" x14ac:dyDescent="0.2">
      <c r="AH120" s="245"/>
    </row>
    <row r="121" spans="34:122" ht="13.5" customHeight="1" x14ac:dyDescent="0.2">
      <c r="AH121" s="245"/>
    </row>
    <row r="122" spans="34:122" ht="13.5" customHeight="1" x14ac:dyDescent="0.2"/>
    <row r="123" spans="34:122" ht="13.5" customHeight="1" x14ac:dyDescent="0.2"/>
    <row r="124" spans="34:122" ht="13.5" customHeight="1" x14ac:dyDescent="0.2"/>
    <row r="125" spans="34:122" ht="13.5" customHeight="1" x14ac:dyDescent="0.2">
      <c r="DR125" s="245" t="s">
        <v>512</v>
      </c>
    </row>
  </sheetData>
  <sheetProtection algorithmName="SHA-512" hashValue="o2rrv3BVSX4RVntukKl7Yt/v92seeIqRyClBQ9SXRv/ZFk3/+z8SgdyAdiMhLPlWyuV2tl5zAYH0dQJls+/imw==" saltValue="Ze/REQkTYvjoX2LPUQKTIA=="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39" customWidth="1"/>
    <col min="2" max="8" width="13.33203125" style="139" customWidth="1"/>
    <col min="9" max="16384" width="11.109375" style="139"/>
  </cols>
  <sheetData>
    <row r="1" spans="1:8" x14ac:dyDescent="0.2">
      <c r="A1" s="133"/>
      <c r="B1" s="134"/>
      <c r="C1" s="135"/>
      <c r="D1" s="136"/>
      <c r="E1" s="137"/>
      <c r="F1" s="137"/>
      <c r="G1" s="137"/>
      <c r="H1" s="138"/>
    </row>
    <row r="2" spans="1:8" x14ac:dyDescent="0.2">
      <c r="A2" s="140"/>
      <c r="B2" s="141"/>
      <c r="C2" s="142"/>
      <c r="D2" s="143" t="s">
        <v>52</v>
      </c>
      <c r="E2" s="144"/>
      <c r="F2" s="145" t="s">
        <v>562</v>
      </c>
      <c r="G2" s="146"/>
      <c r="H2" s="147"/>
    </row>
    <row r="3" spans="1:8" x14ac:dyDescent="0.2">
      <c r="A3" s="143" t="s">
        <v>555</v>
      </c>
      <c r="B3" s="148"/>
      <c r="C3" s="149"/>
      <c r="D3" s="150">
        <v>38139</v>
      </c>
      <c r="E3" s="151"/>
      <c r="F3" s="152">
        <v>41080</v>
      </c>
      <c r="G3" s="153"/>
      <c r="H3" s="154"/>
    </row>
    <row r="4" spans="1:8" x14ac:dyDescent="0.2">
      <c r="A4" s="155"/>
      <c r="B4" s="156"/>
      <c r="C4" s="157"/>
      <c r="D4" s="158">
        <v>16056</v>
      </c>
      <c r="E4" s="159"/>
      <c r="F4" s="160">
        <v>27265</v>
      </c>
      <c r="G4" s="161"/>
      <c r="H4" s="162"/>
    </row>
    <row r="5" spans="1:8" x14ac:dyDescent="0.2">
      <c r="A5" s="143" t="s">
        <v>557</v>
      </c>
      <c r="B5" s="148"/>
      <c r="C5" s="149"/>
      <c r="D5" s="150">
        <v>37294</v>
      </c>
      <c r="E5" s="151"/>
      <c r="F5" s="152">
        <v>33173</v>
      </c>
      <c r="G5" s="153"/>
      <c r="H5" s="154"/>
    </row>
    <row r="6" spans="1:8" x14ac:dyDescent="0.2">
      <c r="A6" s="155"/>
      <c r="B6" s="156"/>
      <c r="C6" s="157"/>
      <c r="D6" s="158">
        <v>16393</v>
      </c>
      <c r="E6" s="159"/>
      <c r="F6" s="160">
        <v>20353</v>
      </c>
      <c r="G6" s="161"/>
      <c r="H6" s="162"/>
    </row>
    <row r="7" spans="1:8" x14ac:dyDescent="0.2">
      <c r="A7" s="143" t="s">
        <v>558</v>
      </c>
      <c r="B7" s="148"/>
      <c r="C7" s="149"/>
      <c r="D7" s="150">
        <v>41348</v>
      </c>
      <c r="E7" s="151"/>
      <c r="F7" s="152">
        <v>37644</v>
      </c>
      <c r="G7" s="153"/>
      <c r="H7" s="154"/>
    </row>
    <row r="8" spans="1:8" x14ac:dyDescent="0.2">
      <c r="A8" s="155"/>
      <c r="B8" s="156"/>
      <c r="C8" s="157"/>
      <c r="D8" s="158">
        <v>21890</v>
      </c>
      <c r="E8" s="159"/>
      <c r="F8" s="160">
        <v>24939</v>
      </c>
      <c r="G8" s="161"/>
      <c r="H8" s="162"/>
    </row>
    <row r="9" spans="1:8" x14ac:dyDescent="0.2">
      <c r="A9" s="143" t="s">
        <v>559</v>
      </c>
      <c r="B9" s="148"/>
      <c r="C9" s="149"/>
      <c r="D9" s="150">
        <v>55149</v>
      </c>
      <c r="E9" s="151"/>
      <c r="F9" s="152">
        <v>39221</v>
      </c>
      <c r="G9" s="153"/>
      <c r="H9" s="154"/>
    </row>
    <row r="10" spans="1:8" x14ac:dyDescent="0.2">
      <c r="A10" s="155"/>
      <c r="B10" s="156"/>
      <c r="C10" s="157"/>
      <c r="D10" s="158">
        <v>22669</v>
      </c>
      <c r="E10" s="159"/>
      <c r="F10" s="160">
        <v>24821</v>
      </c>
      <c r="G10" s="161"/>
      <c r="H10" s="162"/>
    </row>
    <row r="11" spans="1:8" x14ac:dyDescent="0.2">
      <c r="A11" s="143" t="s">
        <v>560</v>
      </c>
      <c r="B11" s="148"/>
      <c r="C11" s="149"/>
      <c r="D11" s="150">
        <v>68063</v>
      </c>
      <c r="E11" s="151"/>
      <c r="F11" s="152">
        <v>38566</v>
      </c>
      <c r="G11" s="153"/>
      <c r="H11" s="154"/>
    </row>
    <row r="12" spans="1:8" x14ac:dyDescent="0.2">
      <c r="A12" s="155"/>
      <c r="B12" s="156"/>
      <c r="C12" s="163"/>
      <c r="D12" s="158">
        <v>36198</v>
      </c>
      <c r="E12" s="159"/>
      <c r="F12" s="160">
        <v>24059</v>
      </c>
      <c r="G12" s="161"/>
      <c r="H12" s="162"/>
    </row>
    <row r="13" spans="1:8" x14ac:dyDescent="0.2">
      <c r="A13" s="143"/>
      <c r="B13" s="148"/>
      <c r="C13" s="149"/>
      <c r="D13" s="150">
        <v>47999</v>
      </c>
      <c r="E13" s="151"/>
      <c r="F13" s="152">
        <v>37937</v>
      </c>
      <c r="G13" s="164"/>
      <c r="H13" s="154"/>
    </row>
    <row r="14" spans="1:8" x14ac:dyDescent="0.2">
      <c r="A14" s="155"/>
      <c r="B14" s="156"/>
      <c r="C14" s="157"/>
      <c r="D14" s="158">
        <v>22641</v>
      </c>
      <c r="E14" s="159"/>
      <c r="F14" s="160">
        <v>24287</v>
      </c>
      <c r="G14" s="161"/>
      <c r="H14" s="162"/>
    </row>
    <row r="17" spans="1:11" x14ac:dyDescent="0.2">
      <c r="A17" s="139" t="s">
        <v>53</v>
      </c>
    </row>
    <row r="18" spans="1:11" x14ac:dyDescent="0.2">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2">
      <c r="A19" s="165" t="s">
        <v>54</v>
      </c>
      <c r="B19" s="165">
        <f>ROUND(VALUE(SUBSTITUTE(実質収支比率等に係る経年分析!F$48,"▲","-")),2)</f>
        <v>6.96</v>
      </c>
      <c r="C19" s="165">
        <f>ROUND(VALUE(SUBSTITUTE(実質収支比率等に係る経年分析!G$48,"▲","-")),2)</f>
        <v>4.67</v>
      </c>
      <c r="D19" s="165">
        <f>ROUND(VALUE(SUBSTITUTE(実質収支比率等に係る経年分析!H$48,"▲","-")),2)</f>
        <v>6.48</v>
      </c>
      <c r="E19" s="165">
        <f>ROUND(VALUE(SUBSTITUTE(実質収支比率等に係る経年分析!I$48,"▲","-")),2)</f>
        <v>6.32</v>
      </c>
      <c r="F19" s="165">
        <f>ROUND(VALUE(SUBSTITUTE(実質収支比率等に係る経年分析!J$48,"▲","-")),2)</f>
        <v>8.4700000000000006</v>
      </c>
    </row>
    <row r="20" spans="1:11" x14ac:dyDescent="0.2">
      <c r="A20" s="165" t="s">
        <v>55</v>
      </c>
      <c r="B20" s="165">
        <f>ROUND(VALUE(SUBSTITUTE(実質収支比率等に係る経年分析!F$47,"▲","-")),2)</f>
        <v>14.72</v>
      </c>
      <c r="C20" s="165">
        <f>ROUND(VALUE(SUBSTITUTE(実質収支比率等に係る経年分析!G$47,"▲","-")),2)</f>
        <v>14.29</v>
      </c>
      <c r="D20" s="165">
        <f>ROUND(VALUE(SUBSTITUTE(実質収支比率等に係る経年分析!H$47,"▲","-")),2)</f>
        <v>13.93</v>
      </c>
      <c r="E20" s="165">
        <f>ROUND(VALUE(SUBSTITUTE(実質収支比率等に係る経年分析!I$47,"▲","-")),2)</f>
        <v>13.28</v>
      </c>
      <c r="F20" s="165">
        <f>ROUND(VALUE(SUBSTITUTE(実質収支比率等に係る経年分析!J$47,"▲","-")),2)</f>
        <v>12.21</v>
      </c>
    </row>
    <row r="21" spans="1:11" x14ac:dyDescent="0.2">
      <c r="A21" s="165" t="s">
        <v>56</v>
      </c>
      <c r="B21" s="165">
        <f>IF(ISNUMBER(VALUE(SUBSTITUTE(実質収支比率等に係る経年分析!F$49,"▲","-"))),ROUND(VALUE(SUBSTITUTE(実質収支比率等に係る経年分析!F$49,"▲","-")),2),NA())</f>
        <v>2.2799999999999998</v>
      </c>
      <c r="C21" s="165">
        <f>IF(ISNUMBER(VALUE(SUBSTITUTE(実質収支比率等に係る経年分析!G$49,"▲","-"))),ROUND(VALUE(SUBSTITUTE(実質収支比率等に係る経年分析!G$49,"▲","-")),2),NA())</f>
        <v>-2.08</v>
      </c>
      <c r="D21" s="165">
        <f>IF(ISNUMBER(VALUE(SUBSTITUTE(実質収支比率等に係る経年分析!H$49,"▲","-"))),ROUND(VALUE(SUBSTITUTE(実質収支比率等に係る経年分析!H$49,"▲","-")),2),NA())</f>
        <v>2.11</v>
      </c>
      <c r="E21" s="165">
        <f>IF(ISNUMBER(VALUE(SUBSTITUTE(実質収支比率等に係る経年分析!I$49,"▲","-"))),ROUND(VALUE(SUBSTITUTE(実質収支比率等に係る経年分析!I$49,"▲","-")),2),NA())</f>
        <v>0.15</v>
      </c>
      <c r="F21" s="165">
        <f>IF(ISNUMBER(VALUE(SUBSTITUTE(実質収支比率等に係る経年分析!J$49,"▲","-"))),ROUND(VALUE(SUBSTITUTE(実質収支比率等に係る経年分析!J$49,"▲","-")),2),NA())</f>
        <v>2.66</v>
      </c>
    </row>
    <row r="24" spans="1:11" x14ac:dyDescent="0.2">
      <c r="A24" s="139" t="s">
        <v>57</v>
      </c>
    </row>
    <row r="25" spans="1:11" x14ac:dyDescent="0.2">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2">
      <c r="A26" s="166"/>
      <c r="B26" s="166" t="s">
        <v>58</v>
      </c>
      <c r="C26" s="166" t="s">
        <v>59</v>
      </c>
      <c r="D26" s="166" t="s">
        <v>58</v>
      </c>
      <c r="E26" s="166" t="s">
        <v>59</v>
      </c>
      <c r="F26" s="166" t="s">
        <v>58</v>
      </c>
      <c r="G26" s="166" t="s">
        <v>59</v>
      </c>
      <c r="H26" s="166" t="s">
        <v>58</v>
      </c>
      <c r="I26" s="166" t="s">
        <v>59</v>
      </c>
      <c r="J26" s="166" t="s">
        <v>58</v>
      </c>
      <c r="K26" s="166" t="s">
        <v>59</v>
      </c>
    </row>
    <row r="27" spans="1:11" x14ac:dyDescent="0.2">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#VALUE!</v>
      </c>
      <c r="C27" s="166" t="e">
        <f>IF(ROUND(VALUE(SUBSTITUTE(連結実質赤字比率に係る赤字・黒字の構成分析!F$43,"▲", "-")), 2) &gt;= 0, ABS(ROUND(VALUE(SUBSTITUTE(連結実質赤字比率に係る赤字・黒字の構成分析!F$43,"▲", "-")), 2)), NA())</f>
        <v>#VALUE!</v>
      </c>
      <c r="D27" s="166" t="e">
        <f>IF(ROUND(VALUE(SUBSTITUTE(連結実質赤字比率に係る赤字・黒字の構成分析!G$43,"▲", "-")), 2) &lt; 0, ABS(ROUND(VALUE(SUBSTITUTE(連結実質赤字比率に係る赤字・黒字の構成分析!G$43,"▲", "-")), 2)), NA())</f>
        <v>#VALUE!</v>
      </c>
      <c r="E27" s="166" t="e">
        <f>IF(ROUND(VALUE(SUBSTITUTE(連結実質赤字比率に係る赤字・黒字の構成分析!G$43,"▲", "-")), 2) &gt;= 0, ABS(ROUND(VALUE(SUBSTITUTE(連結実質赤字比率に係る赤字・黒字の構成分析!G$43,"▲", "-")), 2)), NA())</f>
        <v>#VALUE!</v>
      </c>
      <c r="F27" s="166" t="e">
        <f>IF(ROUND(VALUE(SUBSTITUTE(連結実質赤字比率に係る赤字・黒字の構成分析!H$43,"▲", "-")), 2) &lt; 0, ABS(ROUND(VALUE(SUBSTITUTE(連結実質赤字比率に係る赤字・黒字の構成分析!H$43,"▲", "-")), 2)), NA())</f>
        <v>#VALUE!</v>
      </c>
      <c r="G27" s="166" t="e">
        <f>IF(ROUND(VALUE(SUBSTITUTE(連結実質赤字比率に係る赤字・黒字の構成分析!H$43,"▲", "-")), 2) &gt;= 0, ABS(ROUND(VALUE(SUBSTITUTE(連結実質赤字比率に係る赤字・黒字の構成分析!H$43,"▲", "-")), 2)), NA())</f>
        <v>#VALUE!</v>
      </c>
      <c r="H27" s="166" t="e">
        <f>IF(ROUND(VALUE(SUBSTITUTE(連結実質赤字比率に係る赤字・黒字の構成分析!I$43,"▲", "-")), 2) &lt; 0, ABS(ROUND(VALUE(SUBSTITUTE(連結実質赤字比率に係る赤字・黒字の構成分析!I$43,"▲", "-")), 2)), NA())</f>
        <v>#VALUE!</v>
      </c>
      <c r="I27" s="166" t="e">
        <f>IF(ROUND(VALUE(SUBSTITUTE(連結実質赤字比率に係る赤字・黒字の構成分析!I$43,"▲", "-")), 2) &gt;= 0, ABS(ROUND(VALUE(SUBSTITUTE(連結実質赤字比率に係る赤字・黒字の構成分析!I$43,"▲", "-")), 2)), NA())</f>
        <v>#VALUE!</v>
      </c>
      <c r="J27" s="166" t="e">
        <f>IF(ROUND(VALUE(SUBSTITUTE(連結実質赤字比率に係る赤字・黒字の構成分析!J$43,"▲", "-")), 2) &lt; 0, ABS(ROUND(VALUE(SUBSTITUTE(連結実質赤字比率に係る赤字・黒字の構成分析!J$43,"▲", "-")), 2)), NA())</f>
        <v>#VALUE!</v>
      </c>
      <c r="K27" s="166" t="e">
        <f>IF(ROUND(VALUE(SUBSTITUTE(連結実質赤字比率に係る赤字・黒字の構成分析!J$43,"▲", "-")), 2) &gt;= 0, ABS(ROUND(VALUE(SUBSTITUTE(連結実質赤字比率に係る赤字・黒字の構成分析!J$43,"▲", "-")), 2)), NA())</f>
        <v>#VALUE!</v>
      </c>
    </row>
    <row r="28" spans="1:11" x14ac:dyDescent="0.2">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2">
      <c r="A29" s="166" t="e">
        <f>IF(連結実質赤字比率に係る赤字・黒字の構成分析!C$41="",NA(),連結実質赤字比率に係る赤字・黒字の構成分析!C$41)</f>
        <v>#N/A</v>
      </c>
      <c r="B29" s="166" t="e">
        <f>IF(ROUND(VALUE(SUBSTITUTE(連結実質赤字比率に係る赤字・黒字の構成分析!F$41,"▲", "-")), 2) &lt; 0, ABS(ROUND(VALUE(SUBSTITUTE(連結実質赤字比率に係る赤字・黒字の構成分析!F$41,"▲", "-")), 2)), NA())</f>
        <v>#VALUE!</v>
      </c>
      <c r="C29" s="166" t="e">
        <f>IF(ROUND(VALUE(SUBSTITUTE(連結実質赤字比率に係る赤字・黒字の構成分析!F$41,"▲", "-")), 2) &gt;= 0, ABS(ROUND(VALUE(SUBSTITUTE(連結実質赤字比率に係る赤字・黒字の構成分析!F$41,"▲", "-")), 2)), NA())</f>
        <v>#VALUE!</v>
      </c>
      <c r="D29" s="166" t="e">
        <f>IF(ROUND(VALUE(SUBSTITUTE(連結実質赤字比率に係る赤字・黒字の構成分析!G$41,"▲", "-")), 2) &lt; 0, ABS(ROUND(VALUE(SUBSTITUTE(連結実質赤字比率に係る赤字・黒字の構成分析!G$41,"▲", "-")), 2)), NA())</f>
        <v>#VALUE!</v>
      </c>
      <c r="E29" s="166" t="e">
        <f>IF(ROUND(VALUE(SUBSTITUTE(連結実質赤字比率に係る赤字・黒字の構成分析!G$41,"▲", "-")), 2) &gt;= 0, ABS(ROUND(VALUE(SUBSTITUTE(連結実質赤字比率に係る赤字・黒字の構成分析!G$41,"▲", "-")), 2)), NA())</f>
        <v>#VALUE!</v>
      </c>
      <c r="F29" s="166" t="e">
        <f>IF(ROUND(VALUE(SUBSTITUTE(連結実質赤字比率に係る赤字・黒字の構成分析!H$41,"▲", "-")), 2) &lt; 0, ABS(ROUND(VALUE(SUBSTITUTE(連結実質赤字比率に係る赤字・黒字の構成分析!H$41,"▲", "-")), 2)), NA())</f>
        <v>#VALUE!</v>
      </c>
      <c r="G29" s="166" t="e">
        <f>IF(ROUND(VALUE(SUBSTITUTE(連結実質赤字比率に係る赤字・黒字の構成分析!H$41,"▲", "-")), 2) &gt;= 0, ABS(ROUND(VALUE(SUBSTITUTE(連結実質赤字比率に係る赤字・黒字の構成分析!H$41,"▲", "-")), 2)), NA())</f>
        <v>#VALUE!</v>
      </c>
      <c r="H29" s="166" t="e">
        <f>IF(ROUND(VALUE(SUBSTITUTE(連結実質赤字比率に係る赤字・黒字の構成分析!I$41,"▲", "-")), 2) &lt; 0, ABS(ROUND(VALUE(SUBSTITUTE(連結実質赤字比率に係る赤字・黒字の構成分析!I$41,"▲", "-")), 2)), NA())</f>
        <v>#VALUE!</v>
      </c>
      <c r="I29" s="166" t="e">
        <f>IF(ROUND(VALUE(SUBSTITUTE(連結実質赤字比率に係る赤字・黒字の構成分析!I$41,"▲", "-")), 2) &gt;= 0, ABS(ROUND(VALUE(SUBSTITUTE(連結実質赤字比率に係る赤字・黒字の構成分析!I$41,"▲", "-")), 2)), NA())</f>
        <v>#VALUE!</v>
      </c>
      <c r="J29" s="166" t="e">
        <f>IF(ROUND(VALUE(SUBSTITUTE(連結実質赤字比率に係る赤字・黒字の構成分析!J$41,"▲", "-")), 2) &lt; 0, ABS(ROUND(VALUE(SUBSTITUTE(連結実質赤字比率に係る赤字・黒字の構成分析!J$41,"▲", "-")), 2)), NA())</f>
        <v>#VALUE!</v>
      </c>
      <c r="K29" s="166" t="e">
        <f>IF(ROUND(VALUE(SUBSTITUTE(連結実質赤字比率に係る赤字・黒字の構成分析!J$41,"▲", "-")), 2) &gt;= 0, ABS(ROUND(VALUE(SUBSTITUTE(連結実質赤字比率に係る赤字・黒字の構成分析!J$41,"▲", "-")), 2)), NA())</f>
        <v>#VALUE!</v>
      </c>
    </row>
    <row r="30" spans="1:11" x14ac:dyDescent="0.2">
      <c r="A30" s="166" t="str">
        <f>IF(連結実質赤字比率に係る赤字・黒字の構成分析!C$40="",NA(),連結実質赤字比率に係る赤字・黒字の構成分析!C$40)</f>
        <v>土地区画整理事業特別会計</v>
      </c>
      <c r="B30" s="166" t="e">
        <f>IF(ROUND(VALUE(SUBSTITUTE(連結実質赤字比率に係る赤字・黒字の構成分析!F$40,"▲", "-")), 2) &lt; 0, ABS(ROUND(VALUE(SUBSTITUTE(連結実質赤字比率に係る赤字・黒字の構成分析!F$40,"▲", "-")), 2)), NA())</f>
        <v>#N/A</v>
      </c>
      <c r="C30" s="166">
        <f>IF(ROUND(VALUE(SUBSTITUTE(連結実質赤字比率に係る赤字・黒字の構成分析!F$40,"▲", "-")), 2) &gt;= 0, ABS(ROUND(VALUE(SUBSTITUTE(連結実質赤字比率に係る赤字・黒字の構成分析!F$40,"▲", "-")), 2)), NA())</f>
        <v>0</v>
      </c>
      <c r="D30" s="166" t="e">
        <f>IF(ROUND(VALUE(SUBSTITUTE(連結実質赤字比率に係る赤字・黒字の構成分析!G$40,"▲", "-")), 2) &lt; 0, ABS(ROUND(VALUE(SUBSTITUTE(連結実質赤字比率に係る赤字・黒字の構成分析!G$40,"▲", "-")), 2)), NA())</f>
        <v>#N/A</v>
      </c>
      <c r="E30" s="166">
        <f>IF(ROUND(VALUE(SUBSTITUTE(連結実質赤字比率に係る赤字・黒字の構成分析!G$40,"▲", "-")), 2) &gt;= 0, ABS(ROUND(VALUE(SUBSTITUTE(連結実質赤字比率に係る赤字・黒字の構成分析!G$40,"▲", "-")), 2)), NA())</f>
        <v>0</v>
      </c>
      <c r="F30" s="166" t="e">
        <f>IF(ROUND(VALUE(SUBSTITUTE(連結実質赤字比率に係る赤字・黒字の構成分析!H$40,"▲", "-")), 2) &lt; 0, ABS(ROUND(VALUE(SUBSTITUTE(連結実質赤字比率に係る赤字・黒字の構成分析!H$40,"▲", "-")), 2)), NA())</f>
        <v>#N/A</v>
      </c>
      <c r="G30" s="166">
        <f>IF(ROUND(VALUE(SUBSTITUTE(連結実質赤字比率に係る赤字・黒字の構成分析!H$40,"▲", "-")), 2) &gt;= 0, ABS(ROUND(VALUE(SUBSTITUTE(連結実質赤字比率に係る赤字・黒字の構成分析!H$40,"▲", "-")), 2)), NA())</f>
        <v>0</v>
      </c>
      <c r="H30" s="166" t="e">
        <f>IF(ROUND(VALUE(SUBSTITUTE(連結実質赤字比率に係る赤字・黒字の構成分析!I$40,"▲", "-")), 2) &lt; 0, ABS(ROUND(VALUE(SUBSTITUTE(連結実質赤字比率に係る赤字・黒字の構成分析!I$40,"▲", "-")), 2)), NA())</f>
        <v>#N/A</v>
      </c>
      <c r="I30" s="166">
        <f>IF(ROUND(VALUE(SUBSTITUTE(連結実質赤字比率に係る赤字・黒字の構成分析!I$40,"▲", "-")), 2) &gt;= 0, ABS(ROUND(VALUE(SUBSTITUTE(連結実質赤字比率に係る赤字・黒字の構成分析!I$40,"▲", "-")), 2)), NA())</f>
        <v>0</v>
      </c>
      <c r="J30" s="166" t="e">
        <f>IF(ROUND(VALUE(SUBSTITUTE(連結実質赤字比率に係る赤字・黒字の構成分析!J$40,"▲", "-")), 2) &lt; 0, ABS(ROUND(VALUE(SUBSTITUTE(連結実質赤字比率に係る赤字・黒字の構成分析!J$40,"▲", "-")), 2)), NA())</f>
        <v>#N/A</v>
      </c>
      <c r="K30" s="166">
        <f>IF(ROUND(VALUE(SUBSTITUTE(連結実質赤字比率に係る赤字・黒字の構成分析!J$40,"▲", "-")), 2) &gt;= 0, ABS(ROUND(VALUE(SUBSTITUTE(連結実質赤字比率に係る赤字・黒字の構成分析!J$40,"▲", "-")), 2)), NA())</f>
        <v>0</v>
      </c>
    </row>
    <row r="31" spans="1:11" x14ac:dyDescent="0.2">
      <c r="A31" s="166" t="str">
        <f>IF(連結実質赤字比率に係る赤字・黒字の構成分析!C$39="",NA(),連結実質赤字比率に係る赤字・黒字の構成分析!C$39)</f>
        <v>後期高齢者医療特別会計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0.16</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0.15</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0.24</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0.03</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0.01</v>
      </c>
    </row>
    <row r="32" spans="1:11" x14ac:dyDescent="0.2">
      <c r="A32" s="166" t="str">
        <f>IF(連結実質赤字比率に係る赤字・黒字の構成分析!C$38="",NA(),連結実質赤字比率に係る赤字・黒字の構成分析!C$38)</f>
        <v>国民健康保険特別会計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1.69</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0.7</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0.23</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0.54</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0.48</v>
      </c>
    </row>
    <row r="33" spans="1:16" x14ac:dyDescent="0.2">
      <c r="A33" s="166" t="str">
        <f>IF(連結実質赤字比率に係る赤字・黒字の構成分析!C$37="",NA(),連結実質赤字比率に係る赤字・黒字の構成分析!C$37)</f>
        <v>介護保険特別会計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0.74</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0.68</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0.56000000000000005</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0.97</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1.1000000000000001</v>
      </c>
    </row>
    <row r="34" spans="1:16" x14ac:dyDescent="0.2">
      <c r="A34" s="166" t="str">
        <f>IF(連結実質赤字比率に係る赤字・黒字の構成分析!C$36="",NA(),連結実質赤字比率に係る赤字・黒字の構成分析!C$36)</f>
        <v>下水道事業会計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3.24</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4.32</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5.73</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5.16</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4.6900000000000004</v>
      </c>
    </row>
    <row r="35" spans="1:16" x14ac:dyDescent="0.2">
      <c r="A35" s="166" t="str">
        <f>IF(連結実質赤字比率に係る赤字・黒字の構成分析!C$35="",NA(),連結実質赤字比率に係る赤字・黒字の構成分析!C$35)</f>
        <v>一般会計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6.95</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4.66</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6.48</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6.31</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8.4600000000000009</v>
      </c>
    </row>
    <row r="36" spans="1:16" x14ac:dyDescent="0.2">
      <c r="A36" s="166" t="str">
        <f>IF(連結実質赤字比率に係る赤字・黒字の構成分析!C$34="",NA(),連結実質赤字比率に係る赤字・黒字の構成分析!C$34)</f>
        <v>水道事業会計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17.579999999999998</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17.399999999999999</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16.989999999999998</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14.39</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11.2</v>
      </c>
    </row>
    <row r="39" spans="1:16" x14ac:dyDescent="0.2">
      <c r="A39" s="139" t="s">
        <v>60</v>
      </c>
    </row>
    <row r="40" spans="1:16" x14ac:dyDescent="0.2">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2">
      <c r="A41" s="167"/>
      <c r="B41" s="167" t="s">
        <v>61</v>
      </c>
      <c r="C41" s="167"/>
      <c r="D41" s="167" t="s">
        <v>62</v>
      </c>
      <c r="E41" s="167" t="s">
        <v>61</v>
      </c>
      <c r="F41" s="167"/>
      <c r="G41" s="167" t="s">
        <v>62</v>
      </c>
      <c r="H41" s="167" t="s">
        <v>61</v>
      </c>
      <c r="I41" s="167"/>
      <c r="J41" s="167" t="s">
        <v>62</v>
      </c>
      <c r="K41" s="167" t="s">
        <v>61</v>
      </c>
      <c r="L41" s="167"/>
      <c r="M41" s="167" t="s">
        <v>62</v>
      </c>
      <c r="N41" s="167" t="s">
        <v>61</v>
      </c>
      <c r="O41" s="167"/>
      <c r="P41" s="167" t="s">
        <v>62</v>
      </c>
    </row>
    <row r="42" spans="1:16" x14ac:dyDescent="0.2">
      <c r="A42" s="167" t="s">
        <v>63</v>
      </c>
      <c r="B42" s="167"/>
      <c r="C42" s="167"/>
      <c r="D42" s="167">
        <f>'実質公債費比率（分子）の構造'!K$52</f>
        <v>4084</v>
      </c>
      <c r="E42" s="167"/>
      <c r="F42" s="167"/>
      <c r="G42" s="167">
        <f>'実質公債費比率（分子）の構造'!L$52</f>
        <v>3976</v>
      </c>
      <c r="H42" s="167"/>
      <c r="I42" s="167"/>
      <c r="J42" s="167">
        <f>'実質公債費比率（分子）の構造'!M$52</f>
        <v>4090</v>
      </c>
      <c r="K42" s="167"/>
      <c r="L42" s="167"/>
      <c r="M42" s="167">
        <f>'実質公債費比率（分子）の構造'!N$52</f>
        <v>4051</v>
      </c>
      <c r="N42" s="167"/>
      <c r="O42" s="167"/>
      <c r="P42" s="167">
        <f>'実質公債費比率（分子）の構造'!O$52</f>
        <v>4177</v>
      </c>
    </row>
    <row r="43" spans="1:16" x14ac:dyDescent="0.2">
      <c r="A43" s="167" t="s">
        <v>64</v>
      </c>
      <c r="B43" s="167" t="str">
        <f>'実質公債費比率（分子）の構造'!K$51</f>
        <v>-</v>
      </c>
      <c r="C43" s="167"/>
      <c r="D43" s="167"/>
      <c r="E43" s="167" t="str">
        <f>'実質公債費比率（分子）の構造'!L$51</f>
        <v>-</v>
      </c>
      <c r="F43" s="167"/>
      <c r="G43" s="167"/>
      <c r="H43" s="167" t="str">
        <f>'実質公債費比率（分子）の構造'!M$51</f>
        <v>-</v>
      </c>
      <c r="I43" s="167"/>
      <c r="J43" s="167"/>
      <c r="K43" s="167" t="str">
        <f>'実質公債費比率（分子）の構造'!N$51</f>
        <v>-</v>
      </c>
      <c r="L43" s="167"/>
      <c r="M43" s="167"/>
      <c r="N43" s="167" t="str">
        <f>'実質公債費比率（分子）の構造'!O$51</f>
        <v>-</v>
      </c>
      <c r="O43" s="167"/>
      <c r="P43" s="167"/>
    </row>
    <row r="44" spans="1:16" x14ac:dyDescent="0.2">
      <c r="A44" s="167" t="s">
        <v>65</v>
      </c>
      <c r="B44" s="167">
        <f>'実質公債費比率（分子）の構造'!K$50</f>
        <v>34</v>
      </c>
      <c r="C44" s="167"/>
      <c r="D44" s="167"/>
      <c r="E44" s="167">
        <f>'実質公債費比率（分子）の構造'!L$50</f>
        <v>36</v>
      </c>
      <c r="F44" s="167"/>
      <c r="G44" s="167"/>
      <c r="H44" s="167">
        <f>'実質公債費比率（分子）の構造'!M$50</f>
        <v>38</v>
      </c>
      <c r="I44" s="167"/>
      <c r="J44" s="167"/>
      <c r="K44" s="167">
        <f>'実質公債費比率（分子）の構造'!N$50</f>
        <v>122</v>
      </c>
      <c r="L44" s="167"/>
      <c r="M44" s="167"/>
      <c r="N44" s="167">
        <f>'実質公債費比率（分子）の構造'!O$50</f>
        <v>176</v>
      </c>
      <c r="O44" s="167"/>
      <c r="P44" s="167"/>
    </row>
    <row r="45" spans="1:16" x14ac:dyDescent="0.2">
      <c r="A45" s="167" t="s">
        <v>66</v>
      </c>
      <c r="B45" s="167">
        <f>'実質公債費比率（分子）の構造'!K$49</f>
        <v>14</v>
      </c>
      <c r="C45" s="167"/>
      <c r="D45" s="167"/>
      <c r="E45" s="167">
        <f>'実質公債費比率（分子）の構造'!L$49</f>
        <v>18</v>
      </c>
      <c r="F45" s="167"/>
      <c r="G45" s="167"/>
      <c r="H45" s="167">
        <f>'実質公債費比率（分子）の構造'!M$49</f>
        <v>13</v>
      </c>
      <c r="I45" s="167"/>
      <c r="J45" s="167"/>
      <c r="K45" s="167">
        <f>'実質公債費比率（分子）の構造'!N$49</f>
        <v>18</v>
      </c>
      <c r="L45" s="167"/>
      <c r="M45" s="167"/>
      <c r="N45" s="167">
        <f>'実質公債費比率（分子）の構造'!O$49</f>
        <v>19</v>
      </c>
      <c r="O45" s="167"/>
      <c r="P45" s="167"/>
    </row>
    <row r="46" spans="1:16" x14ac:dyDescent="0.2">
      <c r="A46" s="167" t="s">
        <v>67</v>
      </c>
      <c r="B46" s="167">
        <f>'実質公債費比率（分子）の構造'!K$48</f>
        <v>637</v>
      </c>
      <c r="C46" s="167"/>
      <c r="D46" s="167"/>
      <c r="E46" s="167">
        <f>'実質公債費比率（分子）の構造'!L$48</f>
        <v>532</v>
      </c>
      <c r="F46" s="167"/>
      <c r="G46" s="167"/>
      <c r="H46" s="167">
        <f>'実質公債費比率（分子）の構造'!M$48</f>
        <v>679</v>
      </c>
      <c r="I46" s="167"/>
      <c r="J46" s="167"/>
      <c r="K46" s="167">
        <f>'実質公債費比率（分子）の構造'!N$48</f>
        <v>555</v>
      </c>
      <c r="L46" s="167"/>
      <c r="M46" s="167"/>
      <c r="N46" s="167">
        <f>'実質公債費比率（分子）の構造'!O$48</f>
        <v>550</v>
      </c>
      <c r="O46" s="167"/>
      <c r="P46" s="167"/>
    </row>
    <row r="47" spans="1:16" x14ac:dyDescent="0.2">
      <c r="A47" s="167" t="s">
        <v>68</v>
      </c>
      <c r="B47" s="167">
        <f>'実質公債費比率（分子）の構造'!K$47</f>
        <v>15</v>
      </c>
      <c r="C47" s="167"/>
      <c r="D47" s="167"/>
      <c r="E47" s="167">
        <f>'実質公債費比率（分子）の構造'!L$47</f>
        <v>15</v>
      </c>
      <c r="F47" s="167"/>
      <c r="G47" s="167"/>
      <c r="H47" s="167">
        <f>'実質公債費比率（分子）の構造'!M$47</f>
        <v>15</v>
      </c>
      <c r="I47" s="167"/>
      <c r="J47" s="167"/>
      <c r="K47" s="167">
        <f>'実質公債費比率（分子）の構造'!N$47</f>
        <v>15</v>
      </c>
      <c r="L47" s="167"/>
      <c r="M47" s="167"/>
      <c r="N47" s="167">
        <f>'実質公債費比率（分子）の構造'!O$47</f>
        <v>15</v>
      </c>
      <c r="O47" s="167"/>
      <c r="P47" s="167"/>
    </row>
    <row r="48" spans="1:16" x14ac:dyDescent="0.2">
      <c r="A48" s="167" t="s">
        <v>69</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2">
      <c r="A49" s="167" t="s">
        <v>70</v>
      </c>
      <c r="B49" s="167">
        <f>'実質公債費比率（分子）の構造'!K$45</f>
        <v>4138</v>
      </c>
      <c r="C49" s="167"/>
      <c r="D49" s="167"/>
      <c r="E49" s="167">
        <f>'実質公債費比率（分子）の構造'!L$45</f>
        <v>3786</v>
      </c>
      <c r="F49" s="167"/>
      <c r="G49" s="167"/>
      <c r="H49" s="167">
        <f>'実質公債費比率（分子）の構造'!M$45</f>
        <v>3635</v>
      </c>
      <c r="I49" s="167"/>
      <c r="J49" s="167"/>
      <c r="K49" s="167">
        <f>'実質公債費比率（分子）の構造'!N$45</f>
        <v>3608</v>
      </c>
      <c r="L49" s="167"/>
      <c r="M49" s="167"/>
      <c r="N49" s="167">
        <f>'実質公債費比率（分子）の構造'!O$45</f>
        <v>3917</v>
      </c>
      <c r="O49" s="167"/>
      <c r="P49" s="167"/>
    </row>
    <row r="50" spans="1:16" x14ac:dyDescent="0.2">
      <c r="A50" s="167" t="s">
        <v>71</v>
      </c>
      <c r="B50" s="167" t="e">
        <f>NA()</f>
        <v>#N/A</v>
      </c>
      <c r="C50" s="167">
        <f>IF(ISNUMBER('実質公債費比率（分子）の構造'!K$53),'実質公債費比率（分子）の構造'!K$53,NA())</f>
        <v>754</v>
      </c>
      <c r="D50" s="167" t="e">
        <f>NA()</f>
        <v>#N/A</v>
      </c>
      <c r="E50" s="167" t="e">
        <f>NA()</f>
        <v>#N/A</v>
      </c>
      <c r="F50" s="167">
        <f>IF(ISNUMBER('実質公債費比率（分子）の構造'!L$53),'実質公債費比率（分子）の構造'!L$53,NA())</f>
        <v>411</v>
      </c>
      <c r="G50" s="167" t="e">
        <f>NA()</f>
        <v>#N/A</v>
      </c>
      <c r="H50" s="167" t="e">
        <f>NA()</f>
        <v>#N/A</v>
      </c>
      <c r="I50" s="167">
        <f>IF(ISNUMBER('実質公債費比率（分子）の構造'!M$53),'実質公債費比率（分子）の構造'!M$53,NA())</f>
        <v>290</v>
      </c>
      <c r="J50" s="167" t="e">
        <f>NA()</f>
        <v>#N/A</v>
      </c>
      <c r="K50" s="167" t="e">
        <f>NA()</f>
        <v>#N/A</v>
      </c>
      <c r="L50" s="167">
        <f>IF(ISNUMBER('実質公債費比率（分子）の構造'!N$53),'実質公債費比率（分子）の構造'!N$53,NA())</f>
        <v>267</v>
      </c>
      <c r="M50" s="167" t="e">
        <f>NA()</f>
        <v>#N/A</v>
      </c>
      <c r="N50" s="167" t="e">
        <f>NA()</f>
        <v>#N/A</v>
      </c>
      <c r="O50" s="167">
        <f>IF(ISNUMBER('実質公債費比率（分子）の構造'!O$53),'実質公債費比率（分子）の構造'!O$53,NA())</f>
        <v>500</v>
      </c>
      <c r="P50" s="167" t="e">
        <f>NA()</f>
        <v>#N/A</v>
      </c>
    </row>
    <row r="53" spans="1:16" x14ac:dyDescent="0.2">
      <c r="A53" s="139" t="s">
        <v>72</v>
      </c>
    </row>
    <row r="54" spans="1:16" x14ac:dyDescent="0.2">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2">
      <c r="A55" s="166"/>
      <c r="B55" s="166" t="s">
        <v>73</v>
      </c>
      <c r="C55" s="166"/>
      <c r="D55" s="166" t="s">
        <v>74</v>
      </c>
      <c r="E55" s="166" t="s">
        <v>73</v>
      </c>
      <c r="F55" s="166"/>
      <c r="G55" s="166" t="s">
        <v>74</v>
      </c>
      <c r="H55" s="166" t="s">
        <v>73</v>
      </c>
      <c r="I55" s="166"/>
      <c r="J55" s="166" t="s">
        <v>74</v>
      </c>
      <c r="K55" s="166" t="s">
        <v>73</v>
      </c>
      <c r="L55" s="166"/>
      <c r="M55" s="166" t="s">
        <v>74</v>
      </c>
      <c r="N55" s="166" t="s">
        <v>73</v>
      </c>
      <c r="O55" s="166"/>
      <c r="P55" s="166" t="s">
        <v>74</v>
      </c>
    </row>
    <row r="56" spans="1:16" x14ac:dyDescent="0.2">
      <c r="A56" s="166" t="s">
        <v>43</v>
      </c>
      <c r="B56" s="166"/>
      <c r="C56" s="166"/>
      <c r="D56" s="166">
        <f>'将来負担比率（分子）の構造'!I$52</f>
        <v>37372</v>
      </c>
      <c r="E56" s="166"/>
      <c r="F56" s="166"/>
      <c r="G56" s="166">
        <f>'将来負担比率（分子）の構造'!J$52</f>
        <v>36861</v>
      </c>
      <c r="H56" s="166"/>
      <c r="I56" s="166"/>
      <c r="J56" s="166">
        <f>'将来負担比率（分子）の構造'!K$52</f>
        <v>36535</v>
      </c>
      <c r="K56" s="166"/>
      <c r="L56" s="166"/>
      <c r="M56" s="166">
        <f>'将来負担比率（分子）の構造'!L$52</f>
        <v>36451</v>
      </c>
      <c r="N56" s="166"/>
      <c r="O56" s="166"/>
      <c r="P56" s="166">
        <f>'将来負担比率（分子）の構造'!M$52</f>
        <v>36571</v>
      </c>
    </row>
    <row r="57" spans="1:16" x14ac:dyDescent="0.2">
      <c r="A57" s="166" t="s">
        <v>42</v>
      </c>
      <c r="B57" s="166"/>
      <c r="C57" s="166"/>
      <c r="D57" s="166">
        <f>'将来負担比率（分子）の構造'!I$51</f>
        <v>8986</v>
      </c>
      <c r="E57" s="166"/>
      <c r="F57" s="166"/>
      <c r="G57" s="166">
        <f>'将来負担比率（分子）の構造'!J$51</f>
        <v>9833</v>
      </c>
      <c r="H57" s="166"/>
      <c r="I57" s="166"/>
      <c r="J57" s="166">
        <f>'将来負担比率（分子）の構造'!K$51</f>
        <v>11216</v>
      </c>
      <c r="K57" s="166"/>
      <c r="L57" s="166"/>
      <c r="M57" s="166">
        <f>'将来負担比率（分子）の構造'!L$51</f>
        <v>12038</v>
      </c>
      <c r="N57" s="166"/>
      <c r="O57" s="166"/>
      <c r="P57" s="166">
        <f>'将来負担比率（分子）の構造'!M$51</f>
        <v>13596</v>
      </c>
    </row>
    <row r="58" spans="1:16" x14ac:dyDescent="0.2">
      <c r="A58" s="166" t="s">
        <v>41</v>
      </c>
      <c r="B58" s="166"/>
      <c r="C58" s="166"/>
      <c r="D58" s="166">
        <f>'将来負担比率（分子）の構造'!I$50</f>
        <v>7411</v>
      </c>
      <c r="E58" s="166"/>
      <c r="F58" s="166"/>
      <c r="G58" s="166">
        <f>'将来負担比率（分子）の構造'!J$50</f>
        <v>7665</v>
      </c>
      <c r="H58" s="166"/>
      <c r="I58" s="166"/>
      <c r="J58" s="166">
        <f>'将来負担比率（分子）の構造'!K$50</f>
        <v>9525</v>
      </c>
      <c r="K58" s="166"/>
      <c r="L58" s="166"/>
      <c r="M58" s="166">
        <f>'将来負担比率（分子）の構造'!L$50</f>
        <v>9305</v>
      </c>
      <c r="N58" s="166"/>
      <c r="O58" s="166"/>
      <c r="P58" s="166">
        <f>'将来負担比率（分子）の構造'!M$50</f>
        <v>10700</v>
      </c>
    </row>
    <row r="59" spans="1:16" x14ac:dyDescent="0.2">
      <c r="A59" s="166" t="s">
        <v>39</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2">
      <c r="A60" s="166" t="s">
        <v>38</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2">
      <c r="A61" s="166" t="s">
        <v>36</v>
      </c>
      <c r="B61" s="166" t="str">
        <f>'将来負担比率（分子）の構造'!I$46</f>
        <v>-</v>
      </c>
      <c r="C61" s="166"/>
      <c r="D61" s="166"/>
      <c r="E61" s="166" t="str">
        <f>'将来負担比率（分子）の構造'!J$46</f>
        <v>-</v>
      </c>
      <c r="F61" s="166"/>
      <c r="G61" s="166"/>
      <c r="H61" s="166" t="str">
        <f>'将来負担比率（分子）の構造'!K$46</f>
        <v>-</v>
      </c>
      <c r="I61" s="166"/>
      <c r="J61" s="166"/>
      <c r="K61" s="166" t="str">
        <f>'将来負担比率（分子）の構造'!L$46</f>
        <v>-</v>
      </c>
      <c r="L61" s="166"/>
      <c r="M61" s="166"/>
      <c r="N61" s="166" t="str">
        <f>'将来負担比率（分子）の構造'!M$46</f>
        <v>-</v>
      </c>
      <c r="O61" s="166"/>
      <c r="P61" s="166"/>
    </row>
    <row r="62" spans="1:16" x14ac:dyDescent="0.2">
      <c r="A62" s="166" t="s">
        <v>35</v>
      </c>
      <c r="B62" s="166">
        <f>'将来負担比率（分子）の構造'!I$45</f>
        <v>4895</v>
      </c>
      <c r="C62" s="166"/>
      <c r="D62" s="166"/>
      <c r="E62" s="166">
        <f>'将来負担比率（分子）の構造'!J$45</f>
        <v>4315</v>
      </c>
      <c r="F62" s="166"/>
      <c r="G62" s="166"/>
      <c r="H62" s="166">
        <f>'将来負担比率（分子）の構造'!K$45</f>
        <v>4489</v>
      </c>
      <c r="I62" s="166"/>
      <c r="J62" s="166"/>
      <c r="K62" s="166">
        <f>'将来負担比率（分子）の構造'!L$45</f>
        <v>4452</v>
      </c>
      <c r="L62" s="166"/>
      <c r="M62" s="166"/>
      <c r="N62" s="166">
        <f>'将来負担比率（分子）の構造'!M$45</f>
        <v>4493</v>
      </c>
      <c r="O62" s="166"/>
      <c r="P62" s="166"/>
    </row>
    <row r="63" spans="1:16" x14ac:dyDescent="0.2">
      <c r="A63" s="166" t="s">
        <v>34</v>
      </c>
      <c r="B63" s="166">
        <f>'将来負担比率（分子）の構造'!I$44</f>
        <v>250</v>
      </c>
      <c r="C63" s="166"/>
      <c r="D63" s="166"/>
      <c r="E63" s="166">
        <f>'将来負担比率（分子）の構造'!J$44</f>
        <v>230</v>
      </c>
      <c r="F63" s="166"/>
      <c r="G63" s="166"/>
      <c r="H63" s="166">
        <f>'将来負担比率（分子）の構造'!K$44</f>
        <v>241</v>
      </c>
      <c r="I63" s="166"/>
      <c r="J63" s="166"/>
      <c r="K63" s="166">
        <f>'将来負担比率（分子）の構造'!L$44</f>
        <v>255</v>
      </c>
      <c r="L63" s="166"/>
      <c r="M63" s="166"/>
      <c r="N63" s="166">
        <f>'将来負担比率（分子）の構造'!M$44</f>
        <v>269</v>
      </c>
      <c r="O63" s="166"/>
      <c r="P63" s="166"/>
    </row>
    <row r="64" spans="1:16" x14ac:dyDescent="0.2">
      <c r="A64" s="166" t="s">
        <v>33</v>
      </c>
      <c r="B64" s="166">
        <f>'将来負担比率（分子）の構造'!I$43</f>
        <v>5508</v>
      </c>
      <c r="C64" s="166"/>
      <c r="D64" s="166"/>
      <c r="E64" s="166">
        <f>'将来負担比率（分子）の構造'!J$43</f>
        <v>4355</v>
      </c>
      <c r="F64" s="166"/>
      <c r="G64" s="166"/>
      <c r="H64" s="166">
        <f>'将来負担比率（分子）の構造'!K$43</f>
        <v>5162</v>
      </c>
      <c r="I64" s="166"/>
      <c r="J64" s="166"/>
      <c r="K64" s="166">
        <f>'将来負担比率（分子）の構造'!L$43</f>
        <v>4855</v>
      </c>
      <c r="L64" s="166"/>
      <c r="M64" s="166"/>
      <c r="N64" s="166">
        <f>'将来負担比率（分子）の構造'!M$43</f>
        <v>5111</v>
      </c>
      <c r="O64" s="166"/>
      <c r="P64" s="166"/>
    </row>
    <row r="65" spans="1:16" x14ac:dyDescent="0.2">
      <c r="A65" s="166" t="s">
        <v>32</v>
      </c>
      <c r="B65" s="166">
        <f>'将来負担比率（分子）の構造'!I$42</f>
        <v>2653</v>
      </c>
      <c r="C65" s="166"/>
      <c r="D65" s="166"/>
      <c r="E65" s="166">
        <f>'将来負担比率（分子）の構造'!J$42</f>
        <v>2524</v>
      </c>
      <c r="F65" s="166"/>
      <c r="G65" s="166"/>
      <c r="H65" s="166">
        <f>'将来負担比率（分子）の構造'!K$42</f>
        <v>2389</v>
      </c>
      <c r="I65" s="166"/>
      <c r="J65" s="166"/>
      <c r="K65" s="166">
        <f>'将来負担比率（分子）の構造'!L$42</f>
        <v>2213</v>
      </c>
      <c r="L65" s="166"/>
      <c r="M65" s="166"/>
      <c r="N65" s="166">
        <f>'将来負担比率（分子）の構造'!M$42</f>
        <v>5452</v>
      </c>
      <c r="O65" s="166"/>
      <c r="P65" s="166"/>
    </row>
    <row r="66" spans="1:16" x14ac:dyDescent="0.2">
      <c r="A66" s="166" t="s">
        <v>31</v>
      </c>
      <c r="B66" s="166">
        <f>'将来負担比率（分子）の構造'!I$41</f>
        <v>48967</v>
      </c>
      <c r="C66" s="166"/>
      <c r="D66" s="166"/>
      <c r="E66" s="166">
        <f>'将来負担比率（分子）の構造'!J$41</f>
        <v>50691</v>
      </c>
      <c r="F66" s="166"/>
      <c r="G66" s="166"/>
      <c r="H66" s="166">
        <f>'将来負担比率（分子）の構造'!K$41</f>
        <v>52522</v>
      </c>
      <c r="I66" s="166"/>
      <c r="J66" s="166"/>
      <c r="K66" s="166">
        <f>'将来負担比率（分子）の構造'!L$41</f>
        <v>55487</v>
      </c>
      <c r="L66" s="166"/>
      <c r="M66" s="166"/>
      <c r="N66" s="166">
        <f>'将来負担比率（分子）の構造'!M$41</f>
        <v>60940</v>
      </c>
      <c r="O66" s="166"/>
      <c r="P66" s="166"/>
    </row>
    <row r="67" spans="1:16" x14ac:dyDescent="0.2">
      <c r="A67" s="166" t="s">
        <v>75</v>
      </c>
      <c r="B67" s="166" t="e">
        <f>NA()</f>
        <v>#N/A</v>
      </c>
      <c r="C67" s="166">
        <f>IF(ISNUMBER('将来負担比率（分子）の構造'!I$53), IF('将来負担比率（分子）の構造'!I$53 &lt; 0, 0, '将来負担比率（分子）の構造'!I$53), NA())</f>
        <v>8504</v>
      </c>
      <c r="D67" s="166" t="e">
        <f>NA()</f>
        <v>#N/A</v>
      </c>
      <c r="E67" s="166" t="e">
        <f>NA()</f>
        <v>#N/A</v>
      </c>
      <c r="F67" s="166">
        <f>IF(ISNUMBER('将来負担比率（分子）の構造'!J$53), IF('将来負担比率（分子）の構造'!J$53 &lt; 0, 0, '将来負担比率（分子）の構造'!J$53), NA())</f>
        <v>7756</v>
      </c>
      <c r="G67" s="166" t="e">
        <f>NA()</f>
        <v>#N/A</v>
      </c>
      <c r="H67" s="166" t="e">
        <f>NA()</f>
        <v>#N/A</v>
      </c>
      <c r="I67" s="166">
        <f>IF(ISNUMBER('将来負担比率（分子）の構造'!K$53), IF('将来負担比率（分子）の構造'!K$53 &lt; 0, 0, '将来負担比率（分子）の構造'!K$53), NA())</f>
        <v>7526</v>
      </c>
      <c r="J67" s="166" t="e">
        <f>NA()</f>
        <v>#N/A</v>
      </c>
      <c r="K67" s="166" t="e">
        <f>NA()</f>
        <v>#N/A</v>
      </c>
      <c r="L67" s="166">
        <f>IF(ISNUMBER('将来負担比率（分子）の構造'!L$53), IF('将来負担比率（分子）の構造'!L$53 &lt; 0, 0, '将来負担比率（分子）の構造'!L$53), NA())</f>
        <v>9468</v>
      </c>
      <c r="M67" s="166" t="e">
        <f>NA()</f>
        <v>#N/A</v>
      </c>
      <c r="N67" s="166" t="e">
        <f>NA()</f>
        <v>#N/A</v>
      </c>
      <c r="O67" s="166">
        <f>IF(ISNUMBER('将来負担比率（分子）の構造'!M$53), IF('将来負担比率（分子）の構造'!M$53 &lt; 0, 0, '将来負担比率（分子）の構造'!M$53), NA())</f>
        <v>15398</v>
      </c>
      <c r="P67" s="166" t="e">
        <f>NA()</f>
        <v>#N/A</v>
      </c>
    </row>
    <row r="70" spans="1:16" x14ac:dyDescent="0.2">
      <c r="A70" s="168" t="s">
        <v>76</v>
      </c>
      <c r="B70" s="168"/>
      <c r="C70" s="168"/>
      <c r="D70" s="168"/>
      <c r="E70" s="168"/>
      <c r="F70" s="168"/>
    </row>
    <row r="71" spans="1:16" x14ac:dyDescent="0.2">
      <c r="A71" s="169"/>
      <c r="B71" s="169" t="str">
        <f>基金残高に係る経年分析!F54</f>
        <v>R01</v>
      </c>
      <c r="C71" s="169" t="str">
        <f>基金残高に係る経年分析!G54</f>
        <v>R02</v>
      </c>
      <c r="D71" s="169" t="str">
        <f>基金残高に係る経年分析!H54</f>
        <v>R03</v>
      </c>
    </row>
    <row r="72" spans="1:16" x14ac:dyDescent="0.2">
      <c r="A72" s="169" t="s">
        <v>77</v>
      </c>
      <c r="B72" s="170">
        <f>基金残高に係る経年分析!F55</f>
        <v>4533</v>
      </c>
      <c r="C72" s="170">
        <f>基金残高に係る経年分析!G55</f>
        <v>4533</v>
      </c>
      <c r="D72" s="170">
        <f>基金残高に係る経年分析!H55</f>
        <v>4533</v>
      </c>
    </row>
    <row r="73" spans="1:16" x14ac:dyDescent="0.2">
      <c r="A73" s="169" t="s">
        <v>78</v>
      </c>
      <c r="B73" s="170">
        <f>基金残高に係る経年分析!F56</f>
        <v>33</v>
      </c>
      <c r="C73" s="170">
        <f>基金残高に係る経年分析!G56</f>
        <v>33</v>
      </c>
      <c r="D73" s="170">
        <f>基金残高に係る経年分析!H56</f>
        <v>737</v>
      </c>
    </row>
    <row r="74" spans="1:16" x14ac:dyDescent="0.2">
      <c r="A74" s="169" t="s">
        <v>79</v>
      </c>
      <c r="B74" s="170">
        <f>基金残高に係る経年分析!F57</f>
        <v>3526</v>
      </c>
      <c r="C74" s="170">
        <f>基金残高に係る経年分析!G57</f>
        <v>3212</v>
      </c>
      <c r="D74" s="170">
        <f>基金残高に係る経年分析!H57</f>
        <v>4128</v>
      </c>
    </row>
  </sheetData>
  <sheetProtection algorithmName="SHA-512" hashValue="1jyHLsgJqwzUoaD2yqEGCuEvA+o9UXAvQZSnQqeWaJJvTuU2q6afqJKfGTYKX/y8BmGhKQSjtYF5QsWo72yCZQ==" saltValue="ETl18WdawRoqoiktW/yDO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2023-03-17T04:26:58Z</cp:lastPrinted>
  <dcterms:created xsi:type="dcterms:W3CDTF">2023-02-20T04:36:59Z</dcterms:created>
  <dcterms:modified xsi:type="dcterms:W3CDTF">2023-10-12T02:06:03Z</dcterms:modified>
  <cp:category/>
</cp:coreProperties>
</file>