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14370" windowHeight="9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alcChain>
</file>

<file path=xl/sharedStrings.xml><?xml version="1.0" encoding="utf-8"?>
<sst xmlns="http://schemas.openxmlformats.org/spreadsheetml/2006/main" count="1088" uniqueCount="617">
  <si>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</si>
  <si>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</si>
  <si>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</si>
  <si>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</si>
  <si>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</si>
  <si>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</si>
  <si>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</si>
  <si>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</si>
  <si>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</si>
  <si>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</si>
  <si>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</si>
  <si>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</si>
  <si>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</si>
  <si>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</si>
  <si>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</si>
  <si>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</si>
  <si>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</si>
  <si>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</si>
  <si>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</si>
  <si>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</si>
  <si>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</si>
  <si>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</si>
  <si>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</si>
  <si>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</si>
  <si>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</si>
  <si>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</si>
  <si>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</si>
  <si>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</si>
  <si>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</si>
  <si>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</si>
  <si>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</si>
  <si>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</si>
  <si>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</si>
  <si>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</si>
  <si>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</si>
  <si>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</si>
  <si>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</si>
  <si>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</si>
  <si>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</si>
  <si>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</si>
  <si>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</si>
  <si>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</si>
  <si>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</si>
  <si>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</si>
  <si>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</si>
  <si>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</si>
  <si>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</si>
  <si>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</si>
  <si>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</si>
  <si>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</si>
  <si>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</si>
  <si>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</si>
  <si>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</si>
  <si>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</si>
  <si>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</si>
  <si>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</si>
  <si>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</si>
  <si>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</si>
  <si>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</si>
  <si>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</si>
  <si>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</si>
  <si>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</si>
  <si>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</si>
  <si>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</si>
  <si>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</si>
  <si>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</si>
  <si>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</si>
  <si>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</si>
  <si>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</si>
  <si>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</si>
  <si>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</si>
  <si>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</si>
  <si>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</si>
  <si>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</si>
  <si>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</si>
  <si>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</si>
  <si>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</si>
  <si>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</si>
  <si>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</si>
  <si>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</si>
  <si>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</si>
  <si>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</si>
  <si>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</si>
  <si>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</si>
  <si>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</si>
  <si>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</si>
  <si>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</si>
  <si>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</si>
  <si>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</si>
  <si>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</si>
  <si>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</si>
  <si>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</si>
  <si>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</si>
  <si>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</si>
  <si>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</si>
  <si>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</si>
  <si>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</si>
  <si>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</si>
  <si>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</si>
  <si>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</si>
  <si>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</si>
  <si>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</si>
  <si>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</si>
  <si>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</si>
  <si>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</si>
  <si>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</si>
  <si>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</si>
  <si>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</si>
  <si>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</si>
  <si>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</si>
  <si>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</si>
  <si>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</si>
  <si>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</si>
  <si>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</si>
  <si>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</si>
  <si>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</si>
  <si>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</si>
  <si>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</si>
  <si>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</si>
  <si>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</si>
  <si>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</si>
  <si>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</si>
  <si>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</si>
  <si>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</si>
  <si>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</si>
  <si>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</si>
  <si>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</si>
  <si>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</si>
  <si>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</si>
  <si>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</si>
  <si>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</si>
  <si>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</si>
  <si>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</si>
  <si>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</si>
  <si>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</si>
  <si>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</si>
  <si>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</si>
  <si>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</si>
  <si>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</si>
  <si>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</si>
  <si>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</si>
  <si>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</si>
  <si>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</si>
  <si>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</si>
  <si>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</si>
  <si>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</si>
  <si>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</si>
  <si>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</si>
  <si>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</si>
  <si>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</si>
  <si>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</si>
  <si>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</si>
  <si>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</si>
  <si>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</si>
  <si>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</si>
  <si>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</si>
  <si>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</si>
  <si>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</si>
  <si>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</si>
  <si>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</si>
  <si>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</si>
  <si>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</si>
  <si>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</si>
  <si>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</si>
  <si>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</si>
  <si>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</si>
  <si>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</si>
  <si>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</si>
  <si>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</si>
  <si>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</si>
  <si>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</si>
  <si>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</si>
  <si>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</si>
  <si>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</si>
  <si>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</si>
  <si>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</si>
  <si>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</si>
  <si>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</si>
  <si>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</si>
  <si>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</si>
  <si>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</si>
  <si>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</si>
  <si>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</si>
  <si>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</si>
  <si>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</si>
  <si>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</si>
  <si>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</si>
  <si>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</si>
  <si>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</si>
  <si>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</si>
  <si>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</si>
  <si>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</si>
  <si>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</si>
  <si>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</si>
  <si>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</si>
  <si>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</si>
  <si>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</si>
  <si>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</si>
  <si>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</si>
  <si>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</si>
  <si>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</si>
  <si>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</si>
  <si>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</si>
  <si>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</si>
  <si>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</si>
  <si>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</si>
  <si>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</si>
  <si>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</si>
  <si>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</si>
  <si>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</si>
  <si>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</si>
  <si>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</si>
  <si>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</si>
  <si>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</si>
  <si>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</si>
  <si>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</si>
  <si>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</si>
  <si>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</si>
  <si>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</si>
  <si>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</si>
  <si>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</si>
  <si>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</si>
  <si>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</si>
  <si>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</si>
  <si>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</si>
  <si>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</si>
  <si>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</si>
  <si>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</si>
  <si>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</si>
  <si>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</si>
  <si>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</si>
  <si>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</si>
  <si>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</si>
  <si>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</si>
  <si>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</si>
  <si>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</si>
  <si>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</si>
  <si>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</si>
  <si>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</si>
  <si>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</si>
  <si>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</si>
  <si>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</si>
  <si>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</si>
  <si>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</si>
  <si>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</si>
  <si>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</si>
  <si>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</si>
  <si>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</si>
  <si>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</si>
  <si>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</si>
  <si>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</si>
  <si>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</si>
  <si>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</si>
  <si>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</si>
  <si>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</si>
  <si>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</si>
  <si>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</si>
  <si>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</si>
  <si>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</si>
  <si>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</si>
  <si>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</si>
  <si>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</si>
  <si>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</si>
  <si>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</si>
  <si>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</si>
  <si>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</si>
  <si>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</si>
  <si>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</si>
  <si>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</si>
  <si>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</si>
  <si>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</si>
  <si>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</si>
  <si>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</si>
  <si>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</si>
  <si>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</si>
  <si>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</si>
  <si>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</si>
  <si>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</si>
  <si>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</si>
  <si>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</si>
  <si>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</si>
  <si>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</si>
  <si>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</si>
  <si>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</si>
  <si>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</si>
  <si>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</si>
  <si>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</si>
  <si>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</si>
  <si>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</si>
  <si>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</si>
  <si>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</si>
  <si>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</si>
  <si>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</si>
  <si>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</si>
  <si>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</si>
  <si>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</si>
  <si>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</si>
  <si>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</si>
  <si>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</si>
  <si>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</si>
  <si>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</si>
  <si>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</si>
  <si>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</si>
  <si>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</si>
  <si>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</si>
  <si>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</si>
  <si>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</si>
  <si>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</si>
  <si>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</si>
  <si>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</si>
  <si>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</si>
  <si>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</si>
  <si>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</si>
  <si>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</si>
  <si>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</si>
  <si>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</si>
  <si>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</si>
  <si>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</si>
  <si>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</si>
  <si>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</si>
  <si>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</si>
  <si>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</si>
  <si>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</si>
  <si>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</si>
  <si>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</si>
  <si>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</si>
  <si>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</si>
  <si>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</si>
  <si>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</si>
  <si>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</si>
  <si>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</si>
  <si>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</si>
  <si>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</si>
  <si>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</si>
  <si>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</si>
  <si>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</si>
  <si>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</si>
  <si>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</si>
  <si>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</si>
  <si>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</si>
  <si>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</si>
  <si>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</si>
  <si>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</si>
  <si>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</si>
  <si>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</si>
  <si>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</si>
  <si>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</si>
  <si>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</si>
  <si>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</si>
  <si>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</si>
  <si>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</si>
  <si>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</si>
  <si>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</si>
  <si>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</si>
  <si>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</si>
  <si>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</si>
  <si>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</si>
  <si>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</si>
  <si>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</si>
  <si>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</si>
  <si>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</si>
  <si>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</si>
  <si>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</si>
  <si>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</si>
  <si>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</si>
  <si>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</si>
  <si>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</si>
  <si>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</si>
  <si>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</si>
  <si>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</si>
  <si>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</si>
  <si>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</si>
  <si>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</si>
  <si>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</si>
  <si>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</si>
  <si>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</si>
  <si>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</si>
  <si>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</si>
  <si>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</si>
  <si>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</si>
  <si>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</si>
  <si>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</si>
  <si>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</si>
  <si>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</si>
  <si>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</si>
  <si>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</si>
  <si>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</si>
  <si>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</si>
  <si>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</si>
  <si>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</si>
  <si>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</si>
  <si>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</si>
  <si>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</si>
  <si>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</si>
  <si>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</si>
  <si>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</si>
  <si>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</si>
  <si>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</si>
  <si>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</si>
  <si>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</si>
  <si>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</si>
  <si>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</si>
  <si>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</si>
  <si>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</si>
  <si>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</si>
  <si>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</si>
  <si>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</si>
  <si>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</si>
  <si>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</si>
  <si>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</si>
  <si>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</si>
  <si>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</si>
  <si>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</si>
  <si>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</si>
  <si>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</si>
  <si>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</si>
  <si>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</si>
  <si>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</si>
  <si>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</si>
  <si>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</si>
  <si>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</si>
  <si>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</si>
  <si>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</si>
  <si>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</si>
  <si>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</si>
  <si>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</si>
  <si>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</si>
  <si>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</si>
  <si>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</si>
  <si>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</si>
  <si>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</si>
  <si>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</si>
  <si>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</si>
  <si>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</si>
  <si>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</si>
  <si>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</si>
  <si>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</si>
  <si>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</si>
  <si>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</si>
  <si>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</si>
  <si>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</si>
  <si>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</si>
  <si>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</si>
  <si>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</si>
  <si>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</si>
  <si>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</si>
  <si>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</si>
  <si>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</si>
  <si>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</si>
  <si>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</si>
  <si>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</si>
  <si>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</si>
  <si>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</si>
  <si>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</si>
  <si>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</si>
  <si>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</si>
  <si>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</si>
  <si>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</si>
  <si>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</si>
  <si>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</si>
  <si>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</si>
  <si>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</si>
  <si>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</si>
  <si>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</si>
  <si>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</si>
  <si>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</si>
  <si>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</si>
  <si>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</si>
  <si>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</si>
  <si>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</si>
  <si>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</si>
  <si>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</si>
  <si>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</si>
  <si>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</si>
  <si>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</si>
  <si>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</si>
  <si>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</si>
  <si>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</si>
  <si>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</si>
  <si>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</si>
  <si>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</si>
  <si>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</si>
  <si>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</si>
  <si>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</si>
  <si>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</si>
  <si>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</si>
  <si>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</si>
  <si>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</si>
  <si>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</si>
  <si>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</si>
  <si>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</si>
  <si>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</si>
  <si>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</si>
  <si>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</si>
  <si>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</si>
  <si>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</si>
  <si>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</si>
  <si>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</si>
  <si>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</si>
  <si>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</si>
  <si>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</si>
  <si>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</si>
  <si>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</si>
  <si>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</si>
  <si>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</si>
  <si>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</si>
  <si>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</si>
  <si>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</si>
  <si>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</si>
  <si>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</si>
  <si>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</si>
  <si>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</si>
  <si>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</si>
  <si>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</si>
  <si>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</si>
  <si>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</si>
  <si>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</si>
  <si>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</si>
  <si>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</si>
  <si>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</si>
  <si>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</si>
  <si>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</si>
  <si>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</si>
  <si>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</si>
  <si>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</si>
  <si>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</si>
  <si>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</si>
  <si>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</si>
  <si>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</si>
  <si>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</si>
  <si>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</si>
  <si>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</si>
  <si>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</si>
  <si>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</si>
  <si>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</si>
  <si>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</si>
  <si>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</si>
  <si>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</si>
  <si>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</si>
  <si>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</si>
  <si>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</si>
  <si>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</si>
  <si>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</si>
  <si>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</si>
  <si>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</si>
  <si>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</si>
  <si>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</si>
  <si>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</si>
  <si>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</si>
  <si>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</si>
  <si>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</si>
  <si>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</si>
  <si>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</si>
  <si>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</si>
  <si>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</si>
  <si>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</si>
  <si>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</si>
  <si>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</si>
  <si>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</si>
  <si>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</si>
  <si>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</si>
  <si>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</si>
  <si>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</si>
  <si>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</si>
  <si>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</si>
  <si>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</si>
  <si>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</si>
  <si>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2.92</t>
  </si>
  <si>
    <t>▲ 0.40</t>
  </si>
  <si>
    <t>▲ 2.08</t>
  </si>
  <si>
    <t>▲ 5.70</t>
  </si>
  <si>
    <t>一般会計</t>
  </si>
  <si>
    <t>水道事業会計</t>
  </si>
  <si>
    <t>国民健康保険事業特別会計</t>
  </si>
  <si>
    <t>下水道事業会計</t>
  </si>
  <si>
    <t>介護保険事業特別会計</t>
  </si>
  <si>
    <t>後期高齢者医療事業特別会計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</si>
  <si>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</si>
  <si>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</si>
  <si>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</si>
  <si>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</si>
  <si>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</si>
  <si>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</si>
  <si>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</si>
  <si>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</si>
  <si>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</si>
  <si>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市原市観光協会</t>
    <phoneticPr fontId="2"/>
  </si>
  <si>
    <t>市原市文化振興財団</t>
    <phoneticPr fontId="2"/>
  </si>
  <si>
    <t>市原市体育協会</t>
    <phoneticPr fontId="2"/>
  </si>
  <si>
    <t>市原市地域振興財団</t>
    <phoneticPr fontId="2"/>
  </si>
  <si>
    <t>いちはらコミュニティー・ネットワーク・テレビ</t>
    <phoneticPr fontId="2"/>
  </si>
  <si>
    <t>〇</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</si>
  <si>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</si>
  <si>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</si>
  <si>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</si>
  <si>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</si>
  <si>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</si>
  <si>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</si>
  <si>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</si>
  <si>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公共施設整備基金</t>
    <rPh sb="0" eb="4">
      <t>コウキョウシセツ</t>
    </rPh>
    <rPh sb="4" eb="6">
      <t>セイビ</t>
    </rPh>
    <rPh sb="6" eb="8">
      <t>キキン</t>
    </rPh>
    <phoneticPr fontId="5"/>
  </si>
  <si>
    <t>文化基金</t>
    <rPh sb="0" eb="4">
      <t>ブンカキキン</t>
    </rPh>
    <phoneticPr fontId="5"/>
  </si>
  <si>
    <t>緑化基金</t>
    <rPh sb="0" eb="4">
      <t>リョクカキキン</t>
    </rPh>
    <phoneticPr fontId="5"/>
  </si>
  <si>
    <t>国際交流基金</t>
    <rPh sb="0" eb="6">
      <t>コクサイコウリュウキキン</t>
    </rPh>
    <phoneticPr fontId="5"/>
  </si>
  <si>
    <t>福祉基金</t>
    <rPh sb="0" eb="4">
      <t>フクシキキン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</si>
  <si>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</si>
  <si>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</si>
  <si>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</si>
  <si>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</si>
  <si>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</si>
  <si>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</si>
  <si>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実質公債費比率、将来負担比率ともに類似団体と比較して高いものの、将来負担を考慮し市債の発行額を抑制していることなどから、近年は指標が改善傾向となっている。
引き続き債務負担行為の適切な設定や、市債発行の抑制に努めていく。</t>
    <rPh sb="32" eb="34">
      <t>ショウライ</t>
    </rPh>
    <rPh sb="34" eb="36">
      <t>フタン</t>
    </rPh>
    <rPh sb="37" eb="39">
      <t>コウリョ</t>
    </rPh>
    <rPh sb="45" eb="46">
      <t>ガク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</si>
  <si>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</si>
  <si>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</si>
  <si>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</si>
  <si>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財政規模に占める将来負担額は減少傾向にあるものの、類似団体と比べ将来負担比率は大きくなっている。また、保有する有形固定資産の老朽化についても進行している。
個別施設計画等により、将来負担を考慮しつつ、施設・設備の改修、更新に取り組むなど、公共資産マネジメントの推進に努めていく。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</si>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</sst>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43532</c:v>
                </c:pt>
                <c:pt idx="1">
                  <c:v>52619</c:v>
                </c:pt>
                <c:pt idx="2">
                  <c:v>51875</c:v>
                </c:pt>
                <c:pt idx="3">
                  <c:v>48064</c:v>
                </c:pt>
                <c:pt idx="4">
                  <c:v>56662</c:v>
                </c:pt>
              </c:numCache>
            </c:numRef>
          </c:val>
          <c:smooth val="0"/>
          <c:extLst>
            <c:ext xmlns:c16="http://schemas.microsoft.com/office/drawing/2014/chart" uri="{C3380CC4-5D6E-409C-BE32-E72D297353CC}">
              <c16:uniqueId val="{00000000-D9DA-4CAB-A2E1-C98F719B8D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34218</c:v>
                </c:pt>
                <c:pt idx="1">
                  <c:v>33551</c:v>
                </c:pt>
                <c:pt idx="2">
                  <c:v>34466</c:v>
                </c:pt>
                <c:pt idx="3">
                  <c:v>23268</c:v>
                </c:pt>
                <c:pt idx="4">
                  <c:v>42316</c:v>
                </c:pt>
              </c:numCache>
            </c:numRef>
          </c:val>
          <c:smooth val="0"/>
          <c:extLst>
            <c:ext xmlns:c16="http://schemas.microsoft.com/office/drawing/2014/chart" uri="{C3380CC4-5D6E-409C-BE32-E72D297353CC}">
              <c16:uniqueId val="{00000001-D9DA-4CAB-A2E1-C98F719B8D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4.13</c:v>
                </c:pt>
                <c:pt idx="1">
                  <c:v>5.89</c:v>
                </c:pt>
                <c:pt idx="2">
                  <c:v>8.2899999999999991</c:v>
                </c:pt>
                <c:pt idx="3">
                  <c:v>5.87</c:v>
                </c:pt>
                <c:pt idx="4">
                  <c:v>7.77</c:v>
                </c:pt>
              </c:numCache>
            </c:numRef>
          </c:val>
          <c:extLst>
            <c:ext xmlns:c16="http://schemas.microsoft.com/office/drawing/2014/chart" uri="{C3380CC4-5D6E-409C-BE32-E72D297353CC}">
              <c16:uniqueId val="{00000000-E2E5-4806-A7B6-C77AEDABCA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10.51</c:v>
                </c:pt>
                <c:pt idx="1">
                  <c:v>10.49</c:v>
                </c:pt>
                <c:pt idx="2">
                  <c:v>13.21</c:v>
                </c:pt>
                <c:pt idx="3">
                  <c:v>16.82</c:v>
                </c:pt>
                <c:pt idx="4">
                  <c:v>12.15</c:v>
                </c:pt>
              </c:numCache>
            </c:numRef>
          </c:val>
          <c:extLst>
            <c:ext xmlns:c16="http://schemas.microsoft.com/office/drawing/2014/chart" uri="{C3380CC4-5D6E-409C-BE32-E72D297353CC}">
              <c16:uniqueId val="{00000001-E2E5-4806-A7B6-C77AEDABCA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-2.92</c:v>
                </c:pt>
                <c:pt idx="1">
                  <c:v>-0.4</c:v>
                </c:pt>
                <c:pt idx="2">
                  <c:v>2.58</c:v>
                </c:pt>
                <c:pt idx="3">
                  <c:v>-2.08</c:v>
                </c:pt>
                <c:pt idx="4">
                  <c:v>-5.7</c:v>
                </c:pt>
              </c:numCache>
            </c:numRef>
          </c:val>
          <c:smooth val="0"/>
          <c:extLst>
            <c:ext xmlns:c16="http://schemas.microsoft.com/office/drawing/2014/chart" uri="{C3380CC4-5D6E-409C-BE32-E72D297353CC}">
              <c16:uniqueId val="{00000002-E2E5-4806-A7B6-C77AEDABCA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0.04</c:v>
                </c:pt>
                <c:pt idx="4">
                  <c:v>#N/A</c:v>
                </c:pt>
                <c:pt idx="5">
                  <c:v>0.04</c:v>
                </c:pt>
                <c:pt idx="6">
                  <c:v>#N/A</c:v>
                </c:pt>
                <c:pt idx="7">
                  <c:v>0.4</c:v>
                </c:pt>
                <c:pt idx="8">
                  <c:v>0</c:v>
                </c:pt>
                <c:pt idx="9">
                  <c:v>0</c:v>
                </c:pt>
              </c:numCache>
            </c:numRef>
          </c:val>
          <c:extLst>
            <c:ext xmlns:c16="http://schemas.microsoft.com/office/drawing/2014/chart" uri="{C3380CC4-5D6E-409C-BE32-E72D297353CC}">
              <c16:uniqueId val="{00000000-D57D-43CD-B699-E1B27AD9D3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7D-43CD-B699-E1B27AD9D3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7D-43CD-B699-E1B27AD9D3B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57D-43CD-B699-E1B27AD9D3B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57D-43CD-B699-E1B27AD9D3B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0.61</c:v>
                </c:pt>
                <c:pt idx="4">
                  <c:v>#N/A</c:v>
                </c:pt>
                <c:pt idx="5">
                  <c:v>0.99</c:v>
                </c:pt>
                <c:pt idx="6">
                  <c:v>#N/A</c:v>
                </c:pt>
                <c:pt idx="7">
                  <c:v>0.81</c:v>
                </c:pt>
                <c:pt idx="8">
                  <c:v>#N/A</c:v>
                </c:pt>
                <c:pt idx="9">
                  <c:v>0.24</c:v>
                </c:pt>
              </c:numCache>
            </c:numRef>
          </c:val>
          <c:extLst>
            <c:ext xmlns:c16="http://schemas.microsoft.com/office/drawing/2014/chart" uri="{C3380CC4-5D6E-409C-BE32-E72D297353CC}">
              <c16:uniqueId val="{00000005-D57D-43CD-B699-E1B27AD9D3B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0.79</c:v>
                </c:pt>
              </c:numCache>
            </c:numRef>
          </c:val>
          <c:extLst>
            <c:ext xmlns:c16="http://schemas.microsoft.com/office/drawing/2014/chart" uri="{C3380CC4-5D6E-409C-BE32-E72D297353CC}">
              <c16:uniqueId val="{00000006-D57D-43CD-B699-E1B27AD9D3B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c:v>
                </c:pt>
                <c:pt idx="2">
                  <c:v>#N/A</c:v>
                </c:pt>
                <c:pt idx="3">
                  <c:v>0.12</c:v>
                </c:pt>
                <c:pt idx="4">
                  <c:v>#N/A</c:v>
                </c:pt>
                <c:pt idx="5">
                  <c:v>0.12</c:v>
                </c:pt>
                <c:pt idx="6">
                  <c:v>#N/A</c:v>
                </c:pt>
                <c:pt idx="7">
                  <c:v>0.21</c:v>
                </c:pt>
                <c:pt idx="8">
                  <c:v>#N/A</c:v>
                </c:pt>
                <c:pt idx="9">
                  <c:v>0.86</c:v>
                </c:pt>
              </c:numCache>
            </c:numRef>
          </c:val>
          <c:extLst>
            <c:ext xmlns:c16="http://schemas.microsoft.com/office/drawing/2014/chart" uri="{C3380CC4-5D6E-409C-BE32-E72D297353CC}">
              <c16:uniqueId val="{00000007-D57D-43CD-B699-E1B27AD9D3B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6.06</c:v>
                </c:pt>
                <c:pt idx="2">
                  <c:v>#N/A</c:v>
                </c:pt>
                <c:pt idx="3">
                  <c:v>5.64</c:v>
                </c:pt>
                <c:pt idx="4">
                  <c:v>#N/A</c:v>
                </c:pt>
                <c:pt idx="5">
                  <c:v>5.12</c:v>
                </c:pt>
                <c:pt idx="6">
                  <c:v>#N/A</c:v>
                </c:pt>
                <c:pt idx="7">
                  <c:v>4.4800000000000004</c:v>
                </c:pt>
                <c:pt idx="8">
                  <c:v>#N/A</c:v>
                </c:pt>
                <c:pt idx="9">
                  <c:v>4.24</c:v>
                </c:pt>
              </c:numCache>
            </c:numRef>
          </c:val>
          <c:extLst>
            <c:ext xmlns:c16="http://schemas.microsoft.com/office/drawing/2014/chart" uri="{C3380CC4-5D6E-409C-BE32-E72D297353CC}">
              <c16:uniqueId val="{00000008-D57D-43CD-B699-E1B27AD9D3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4.12</c:v>
                </c:pt>
                <c:pt idx="2">
                  <c:v>#N/A</c:v>
                </c:pt>
                <c:pt idx="3">
                  <c:v>5.89</c:v>
                </c:pt>
                <c:pt idx="4">
                  <c:v>#N/A</c:v>
                </c:pt>
                <c:pt idx="5">
                  <c:v>8.2799999999999994</c:v>
                </c:pt>
                <c:pt idx="6">
                  <c:v>#N/A</c:v>
                </c:pt>
                <c:pt idx="7">
                  <c:v>5.86</c:v>
                </c:pt>
                <c:pt idx="8">
                  <c:v>#N/A</c:v>
                </c:pt>
                <c:pt idx="9">
                  <c:v>7.76</c:v>
                </c:pt>
              </c:numCache>
            </c:numRef>
          </c:val>
          <c:extLst>
            <c:ext xmlns:c16="http://schemas.microsoft.com/office/drawing/2014/chart" uri="{C3380CC4-5D6E-409C-BE32-E72D297353CC}">
              <c16:uniqueId val="{00000009-D57D-43CD-B699-E1B27AD9D3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6178</c:v>
                </c:pt>
                <c:pt idx="5">
                  <c:v>5987</c:v>
                </c:pt>
                <c:pt idx="8">
                  <c:v>5752</c:v>
                </c:pt>
                <c:pt idx="11">
                  <c:v>5508</c:v>
                </c:pt>
                <c:pt idx="14">
                  <c:v>5023</c:v>
                </c:pt>
              </c:numCache>
            </c:numRef>
          </c:val>
          <c:extLst>
            <c:ext xmlns:c16="http://schemas.microsoft.com/office/drawing/2014/chart" uri="{C3380CC4-5D6E-409C-BE32-E72D297353CC}">
              <c16:uniqueId val="{00000000-BA9D-416C-A840-7C44106B95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A9D-416C-A840-7C44106B95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224</c:v>
                </c:pt>
                <c:pt idx="3">
                  <c:v>240</c:v>
                </c:pt>
                <c:pt idx="6">
                  <c:v>213</c:v>
                </c:pt>
                <c:pt idx="9">
                  <c:v>187</c:v>
                </c:pt>
                <c:pt idx="12">
                  <c:v>146</c:v>
                </c:pt>
              </c:numCache>
            </c:numRef>
          </c:val>
          <c:extLst>
            <c:ext xmlns:c16="http://schemas.microsoft.com/office/drawing/2014/chart" uri="{C3380CC4-5D6E-409C-BE32-E72D297353CC}">
              <c16:uniqueId val="{00000002-BA9D-416C-A840-7C44106B95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D-416C-A840-7C44106B95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2109</c:v>
                </c:pt>
                <c:pt idx="3">
                  <c:v>1992</c:v>
                </c:pt>
                <c:pt idx="6">
                  <c:v>1865</c:v>
                </c:pt>
                <c:pt idx="9">
                  <c:v>2124</c:v>
                </c:pt>
                <c:pt idx="12">
                  <c:v>1421</c:v>
                </c:pt>
              </c:numCache>
            </c:numRef>
          </c:val>
          <c:extLst>
            <c:ext xmlns:c16="http://schemas.microsoft.com/office/drawing/2014/chart" uri="{C3380CC4-5D6E-409C-BE32-E72D297353CC}">
              <c16:uniqueId val="{00000004-BA9D-416C-A840-7C44106B95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30</c:v>
                </c:pt>
                <c:pt idx="3">
                  <c:v>30</c:v>
                </c:pt>
                <c:pt idx="6">
                  <c:v>30</c:v>
                </c:pt>
                <c:pt idx="9">
                  <c:v>30</c:v>
                </c:pt>
                <c:pt idx="12">
                  <c:v>30</c:v>
                </c:pt>
              </c:numCache>
            </c:numRef>
          </c:val>
          <c:extLst>
            <c:ext xmlns:c16="http://schemas.microsoft.com/office/drawing/2014/chart" uri="{C3380CC4-5D6E-409C-BE32-E72D297353CC}">
              <c16:uniqueId val="{00000005-BA9D-416C-A840-7C44106B95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9D-416C-A840-7C44106B95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6663</c:v>
                </c:pt>
                <c:pt idx="3">
                  <c:v>6550</c:v>
                </c:pt>
                <c:pt idx="6">
                  <c:v>6524</c:v>
                </c:pt>
                <c:pt idx="9">
                  <c:v>6304</c:v>
                </c:pt>
                <c:pt idx="12">
                  <c:v>6226</c:v>
                </c:pt>
              </c:numCache>
            </c:numRef>
          </c:val>
          <c:extLst>
            <c:ext xmlns:c16="http://schemas.microsoft.com/office/drawing/2014/chart" uri="{C3380CC4-5D6E-409C-BE32-E72D297353CC}">
              <c16:uniqueId val="{00000007-BA9D-416C-A840-7C44106B95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2849</c:v>
                </c:pt>
                <c:pt idx="2">
                  <c:v>#N/A</c:v>
                </c:pt>
                <c:pt idx="3">
                  <c:v>#N/A</c:v>
                </c:pt>
                <c:pt idx="4">
                  <c:v>2825</c:v>
                </c:pt>
                <c:pt idx="5">
                  <c:v>#N/A</c:v>
                </c:pt>
                <c:pt idx="6">
                  <c:v>#N/A</c:v>
                </c:pt>
                <c:pt idx="7">
                  <c:v>2880</c:v>
                </c:pt>
                <c:pt idx="8">
                  <c:v>#N/A</c:v>
                </c:pt>
                <c:pt idx="9">
                  <c:v>#N/A</c:v>
                </c:pt>
                <c:pt idx="10">
                  <c:v>3137</c:v>
                </c:pt>
                <c:pt idx="11">
                  <c:v>#N/A</c:v>
                </c:pt>
                <c:pt idx="12">
                  <c:v>#N/A</c:v>
                </c:pt>
                <c:pt idx="13">
                  <c:v>2800</c:v>
                </c:pt>
                <c:pt idx="14">
                  <c:v>#N/A</c:v>
                </c:pt>
              </c:numCache>
            </c:numRef>
          </c:val>
          <c:smooth val="0"/>
          <c:extLst>
            <c:ext xmlns:c16="http://schemas.microsoft.com/office/drawing/2014/chart" uri="{C3380CC4-5D6E-409C-BE32-E72D297353CC}">
              <c16:uniqueId val="{00000008-BA9D-416C-A840-7C44106B95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41418</c:v>
                </c:pt>
                <c:pt idx="5">
                  <c:v>39419</c:v>
                </c:pt>
                <c:pt idx="8">
                  <c:v>38850</c:v>
                </c:pt>
                <c:pt idx="11">
                  <c:v>36783</c:v>
                </c:pt>
                <c:pt idx="14">
                  <c:v>34622</c:v>
                </c:pt>
              </c:numCache>
            </c:numRef>
          </c:val>
          <c:extLst>
            <c:ext xmlns:c16="http://schemas.microsoft.com/office/drawing/2014/chart" uri="{C3380CC4-5D6E-409C-BE32-E72D297353CC}">
              <c16:uniqueId val="{00000000-3AFD-4EEE-802B-53F367757D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13112</c:v>
                </c:pt>
                <c:pt idx="5">
                  <c:v>12719</c:v>
                </c:pt>
                <c:pt idx="8">
                  <c:v>9544</c:v>
                </c:pt>
                <c:pt idx="11">
                  <c:v>8467</c:v>
                </c:pt>
                <c:pt idx="14">
                  <c:v>7820</c:v>
                </c:pt>
              </c:numCache>
            </c:numRef>
          </c:val>
          <c:extLst>
            <c:ext xmlns:c16="http://schemas.microsoft.com/office/drawing/2014/chart" uri="{C3380CC4-5D6E-409C-BE32-E72D297353CC}">
              <c16:uniqueId val="{00000001-3AFD-4EEE-802B-53F367757D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9458</c:v>
                </c:pt>
                <c:pt idx="5">
                  <c:v>8398</c:v>
                </c:pt>
                <c:pt idx="8">
                  <c:v>10752</c:v>
                </c:pt>
                <c:pt idx="11">
                  <c:v>13273</c:v>
                </c:pt>
                <c:pt idx="14">
                  <c:v>14961</c:v>
                </c:pt>
              </c:numCache>
            </c:numRef>
          </c:val>
          <c:extLst>
            <c:ext xmlns:c16="http://schemas.microsoft.com/office/drawing/2014/chart" uri="{C3380CC4-5D6E-409C-BE32-E72D297353CC}">
              <c16:uniqueId val="{00000002-3AFD-4EEE-802B-53F367757D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FD-4EEE-802B-53F367757D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FD-4EEE-802B-53F367757D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8</c:v>
                </c:pt>
                <c:pt idx="6">
                  <c:v>53</c:v>
                </c:pt>
                <c:pt idx="9">
                  <c:v>56</c:v>
                </c:pt>
                <c:pt idx="12">
                  <c:v>27</c:v>
                </c:pt>
              </c:numCache>
            </c:numRef>
          </c:val>
          <c:extLst>
            <c:ext xmlns:c16="http://schemas.microsoft.com/office/drawing/2014/chart" uri="{C3380CC4-5D6E-409C-BE32-E72D297353CC}">
              <c16:uniqueId val="{00000005-3AFD-4EEE-802B-53F367757D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16967</c:v>
                </c:pt>
                <c:pt idx="3">
                  <c:v>14983</c:v>
                </c:pt>
                <c:pt idx="6">
                  <c:v>14453</c:v>
                </c:pt>
                <c:pt idx="9">
                  <c:v>13158</c:v>
                </c:pt>
                <c:pt idx="12">
                  <c:v>12445</c:v>
                </c:pt>
              </c:numCache>
            </c:numRef>
          </c:val>
          <c:extLst>
            <c:ext xmlns:c16="http://schemas.microsoft.com/office/drawing/2014/chart" uri="{C3380CC4-5D6E-409C-BE32-E72D297353CC}">
              <c16:uniqueId val="{00000006-3AFD-4EEE-802B-53F367757D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AFD-4EEE-802B-53F367757D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22874</c:v>
                </c:pt>
                <c:pt idx="3">
                  <c:v>21324</c:v>
                </c:pt>
                <c:pt idx="6">
                  <c:v>19332</c:v>
                </c:pt>
                <c:pt idx="9">
                  <c:v>19124</c:v>
                </c:pt>
                <c:pt idx="12">
                  <c:v>16595</c:v>
                </c:pt>
              </c:numCache>
            </c:numRef>
          </c:val>
          <c:extLst>
            <c:ext xmlns:c16="http://schemas.microsoft.com/office/drawing/2014/chart" uri="{C3380CC4-5D6E-409C-BE32-E72D297353CC}">
              <c16:uniqueId val="{00000008-3AFD-4EEE-802B-53F367757D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AFD-4EEE-802B-53F367757D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52074</c:v>
                </c:pt>
                <c:pt idx="3">
                  <c:v>50462</c:v>
                </c:pt>
                <c:pt idx="6">
                  <c:v>49084</c:v>
                </c:pt>
                <c:pt idx="9">
                  <c:v>45805</c:v>
                </c:pt>
                <c:pt idx="12">
                  <c:v>46041</c:v>
                </c:pt>
              </c:numCache>
            </c:numRef>
          </c:val>
          <c:extLst>
            <c:ext xmlns:c16="http://schemas.microsoft.com/office/drawing/2014/chart" uri="{C3380CC4-5D6E-409C-BE32-E72D297353CC}">
              <c16:uniqueId val="{0000000A-3AFD-4EEE-802B-53F367757D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27936</c:v>
                </c:pt>
                <c:pt idx="2">
                  <c:v>#N/A</c:v>
                </c:pt>
                <c:pt idx="3">
                  <c:v>#N/A</c:v>
                </c:pt>
                <c:pt idx="4">
                  <c:v>26241</c:v>
                </c:pt>
                <c:pt idx="5">
                  <c:v>#N/A</c:v>
                </c:pt>
                <c:pt idx="6">
                  <c:v>#N/A</c:v>
                </c:pt>
                <c:pt idx="7">
                  <c:v>23775</c:v>
                </c:pt>
                <c:pt idx="8">
                  <c:v>#N/A</c:v>
                </c:pt>
                <c:pt idx="9">
                  <c:v>#N/A</c:v>
                </c:pt>
                <c:pt idx="10">
                  <c:v>19621</c:v>
                </c:pt>
                <c:pt idx="11">
                  <c:v>#N/A</c:v>
                </c:pt>
                <c:pt idx="12">
                  <c:v>#N/A</c:v>
                </c:pt>
                <c:pt idx="13">
                  <c:v>17705</c:v>
                </c:pt>
                <c:pt idx="14">
                  <c:v>#N/A</c:v>
                </c:pt>
              </c:numCache>
            </c:numRef>
          </c:val>
          <c:smooth val="0"/>
          <c:extLst>
            <c:ext xmlns:c16="http://schemas.microsoft.com/office/drawing/2014/chart" uri="{C3380CC4-5D6E-409C-BE32-E72D297353CC}">
              <c16:uniqueId val="{0000000B-3AFD-4EEE-802B-53F367757D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6853</c:v>
                </c:pt>
                <c:pt idx="1">
                  <c:v>9069</c:v>
                </c:pt>
                <c:pt idx="2">
                  <c:v>6559</c:v>
                </c:pt>
              </c:numCache>
            </c:numRef>
          </c:val>
          <c:extLst>
            <c:ext xmlns:c16="http://schemas.microsoft.com/office/drawing/2014/chart" uri="{C3380CC4-5D6E-409C-BE32-E72D297353CC}">
              <c16:uniqueId val="{00000000-ADD6-497E-A975-E4B95BF401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ADD6-497E-A975-E4B95BF401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3518</c:v>
                </c:pt>
                <c:pt idx="1">
                  <c:v>3790</c:v>
                </c:pt>
                <c:pt idx="2">
                  <c:v>5951</c:v>
                </c:pt>
              </c:numCache>
            </c:numRef>
          </c:val>
          <c:extLst>
            <c:ext xmlns:c16="http://schemas.microsoft.com/office/drawing/2014/chart" uri="{C3380CC4-5D6E-409C-BE32-E72D297353CC}">
              <c16:uniqueId val="{00000002-ADD6-497E-A975-E4B95BF401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{C6C72618-BA15-4EF0-95D3-E6A95D4468D2}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5D7-491A-80F9-7A5AA450A4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{4C6D08A7-503D-4251-885F-AF14CBF36602}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D7-491A-80F9-7A5AA450A4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{78DA1814-1049-41D0-A912-88219AE6424F}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D7-491A-80F9-7A5AA450A4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{227DF5E5-7C3C-45E1-A6EE-F2E9670DE22A}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D7-491A-80F9-7A5AA450A4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{ECD20C4F-7E96-4F49-AA94-31FE5C1E91BB}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D7-491A-80F9-7A5AA450A4AF}"/>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{061F3E6B-0CD9-4479-91F8-147121BF802F}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5D7-491A-80F9-7A5AA450A4AF}"/>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{6CC5FA02-5B37-465E-BB5C-E50C9957710E}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5D7-491A-80F9-7A5AA450A4AF}"/>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{889F7E37-74B6-40E0-9CCE-6FFCDBB0E081}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5D7-491A-80F9-7A5AA450A4AF}"/>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{DE69B5F1-6B53-4FD1-87E3-FF0D6CFFE668}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5D7-491A-80F9-7A5AA450A4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64.400000000000006</c:v>
                </c:pt>
                <c:pt idx="16">
                  <c:v>65</c:v>
                </c:pt>
                <c:pt idx="24">
                  <c:v>64.900000000000006</c:v>
                </c:pt>
                <c:pt idx="32">
                  <c:v>65.599999999999994</c:v>
                </c:pt>
              </c:numCache>
            </c:numRef>
          </c:xVal>
          <c:yVal>
            <c:numRef>
              <c:f>公会計指標分析・財政指標組合せ分析表!$BP$51:$DC$51</c:f>
              <c:numCache>
                <c:formatCode>#,##0.0;"▲ "#,##0.0</c:formatCode>
                <c:ptCount val="40"/>
                <c:pt idx="8">
                  <c:v>56.3</c:v>
                </c:pt>
                <c:pt idx="16">
                  <c:v>49.7</c:v>
                </c:pt>
                <c:pt idx="24">
                  <c:v>39.200000000000003</c:v>
                </c:pt>
                <c:pt idx="32">
                  <c:v>35.200000000000003</c:v>
                </c:pt>
              </c:numCache>
            </c:numRef>
          </c:yVal>
          <c:smooth val="0"/>
          <c:extLst>
            <c:ext xmlns:c16="http://schemas.microsoft.com/office/drawing/2014/chart" uri="{C3380CC4-5D6E-409C-BE32-E72D297353CC}">
              <c16:uniqueId val="{00000009-E5D7-491A-80F9-7A5AA450A4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{18BA0CC4-8324-4CD9-BF02-0E86DDA3E10A}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5D7-491A-80F9-7A5AA450A4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{8F6C0D54-6303-40C2-B3D7-8B87AF7461EB}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D7-491A-80F9-7A5AA450A4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{52D746FD-F231-465F-93C1-83EA986C2BBE}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D7-491A-80F9-7A5AA450A4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{62507730-8F9F-4B49-8C7C-D87B7CE941E6}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D7-491A-80F9-7A5AA450A4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{9138FDA3-3DC0-4B74-8DB2-3D61022E9058}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D7-491A-80F9-7A5AA450A4A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{71DF9BF4-FAA0-49D1-9488-BAE1DCBBCA71}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5D7-491A-80F9-7A5AA450A4AF}"/>
                </c:ext>
              </c:extLst>
            </c:dLbl>
            <c:dLbl>
              <c:idx val="16"/>
              <c:layout>
                <c:manualLayout>
                  <c:x val="-3.698020218634778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{711B0473-3AD0-4C92-85CA-15BB8C69609F}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5D7-491A-80F9-7A5AA450A4A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{01A7274D-DF69-46CD-82F2-6E7C7D8F8BD8}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5D7-491A-80F9-7A5AA450A4AF}"/>
                </c:ext>
              </c:extLst>
            </c:dLbl>
            <c:dLbl>
              <c:idx val="32"/>
              <c:layout>
                <c:manualLayout>
                  <c:x val="-2.718074893345874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{0AB753A8-D815-446E-808C-F1C976B74CB1}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5D7-491A-80F9-7A5AA450A4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E5D7-491A-80F9-7A5AA450A4AF}"/>
            </c:ext>
          </c:extLst>
        </c:ser>
        <c:dLbls>
          <c:showLegendKey val="0"/>
          <c:showVal val="1"/>
          <c:showCatName val="0"/>
          <c:showSerName val="0"/>
          <c:showPercent val="0"/>
          <c:showBubbleSize val="0"/>
        </c:dLbls>
        <c:axId val="46179840"/>
        <c:axId val="46181760"/>
      </c:scatterChart>
      <c:valAx>
        <c:axId val="46179840"/>
        <c:scaling>
          <c:orientation val="minMax"/>
          <c:max val="66.399999999999991"/>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{96997421-2C3D-4A1E-A586-A59A7799CBDC}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4C-4DF7-BD59-07FD5519DF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{2860C41D-B60B-4F48-A923-B90D09B90CA5}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4C-4DF7-BD59-07FD5519DF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{BB7383F3-7EC1-4B81-AEC1-4F12CFC27611}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4C-4DF7-BD59-07FD5519DF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{1376E18A-6842-45FE-AC2E-A66A1B7318F2}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4C-4DF7-BD59-07FD5519DF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{F043F997-7558-42DB-877F-B4CAEE695D33}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4C-4DF7-BD59-07FD5519DF45}"/>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{0A3DBC3C-1B37-4C18-88D9-0EB094C7180E}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4C-4DF7-BD59-07FD5519DF45}"/>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{CE7B5D88-2A20-486E-9D55-F26FAE24047B}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4C-4DF7-BD59-07FD5519DF45}"/>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{19133265-1B3E-48AF-ABC7-445DC3FBB910}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4C-4DF7-BD59-07FD5519DF45}"/>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{CF061AEA-5027-4402-869A-293095553EAC}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4C-4DF7-BD59-07FD5519DF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6.3</c:v>
                </c:pt>
                <c:pt idx="16">
                  <c:v>6</c:v>
                </c:pt>
                <c:pt idx="24">
                  <c:v>6.1</c:v>
                </c:pt>
                <c:pt idx="32">
                  <c:v>5.9</c:v>
                </c:pt>
              </c:numCache>
            </c:numRef>
          </c:xVal>
          <c:yVal>
            <c:numRef>
              <c:f>公会計指標分析・財政指標組合せ分析表!$BP$73:$DC$73</c:f>
              <c:numCache>
                <c:formatCode>#,##0.0;"▲ "#,##0.0</c:formatCode>
                <c:ptCount val="40"/>
                <c:pt idx="0">
                  <c:v>60.1</c:v>
                </c:pt>
                <c:pt idx="8">
                  <c:v>56.3</c:v>
                </c:pt>
                <c:pt idx="16">
                  <c:v>49.7</c:v>
                </c:pt>
                <c:pt idx="24">
                  <c:v>39.200000000000003</c:v>
                </c:pt>
                <c:pt idx="32">
                  <c:v>35.200000000000003</c:v>
                </c:pt>
              </c:numCache>
            </c:numRef>
          </c:yVal>
          <c:smooth val="0"/>
          <c:extLst>
            <c:ext xmlns:c16="http://schemas.microsoft.com/office/drawing/2014/chart" uri="{C3380CC4-5D6E-409C-BE32-E72D297353CC}">
              <c16:uniqueId val="{00000009-634C-4DF7-BD59-07FD5519DF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{BD2E3CAF-CE0F-4A59-819F-2CB12A238E2A}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4C-4DF7-BD59-07FD5519DF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{1F4E5A58-E65D-48C7-92BD-ABCF25EE4745}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4C-4DF7-BD59-07FD5519DF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{32C90D8C-A605-451C-BE7E-C635D5DD5EC9}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4C-4DF7-BD59-07FD5519DF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{5396A0DB-ADFC-4091-9D04-FE5DAD18E070}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4C-4DF7-BD59-07FD5519DF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{F26BC231-9724-4516-8B93-C57D96733E5A}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4C-4DF7-BD59-07FD5519DF4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{FA091ED0-E1F8-4BC1-90A0-F3D5A11B2C38}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4C-4DF7-BD59-07FD5519DF4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{848883BF-366D-4C4E-98FD-9DE14B7DAE38}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4C-4DF7-BD59-07FD5519DF4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{4A50E642-ADE2-4378-9CEE-86060ADA3777}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4C-4DF7-BD59-07FD5519DF4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{B5FFB7B8-34D3-4002-A638-A5DA14162B66}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4C-4DF7-BD59-07FD5519DF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4.0999999999999996</c:v>
                </c:pt>
                <c:pt idx="8">
                  <c:v>6</c:v>
                </c:pt>
                <c:pt idx="16">
                  <c:v>5.8</c:v>
                </c:pt>
                <c:pt idx="24">
                  <c:v>5.3</c:v>
                </c:pt>
                <c:pt idx="32">
                  <c:v>5</c:v>
                </c:pt>
              </c:numCache>
            </c:numRef>
          </c:xVal>
          <c:yVal>
            <c:numRef>
              <c:f>公会計指標分析・財政指標組合せ分析表!$BP$77:$DC$77</c:f>
              <c:numCache>
                <c:formatCode>#,##0.0;"▲ "#,##0.0</c:formatCode>
                <c:ptCount val="40"/>
                <c:pt idx="0">
                  <c:v>21.2</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634C-4DF7-BD59-07FD5519DF45}"/>
            </c:ext>
          </c:extLst>
        </c:ser>
        <c:dLbls>
          <c:showLegendKey val="0"/>
          <c:showVal val="1"/>
          <c:showCatName val="0"/>
          <c:showSerName val="0"/>
          <c:showPercent val="0"/>
          <c:showBubbleSize val="0"/>
        </c:dLbls>
        <c:axId val="84219776"/>
        <c:axId val="84234240"/>
      </c:scatterChart>
      <c:valAx>
        <c:axId val="84219776"/>
        <c:scaling>
          <c:orientation val="minMax"/>
          <c:max val="6.5"/>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運営上の過重な負担とならないよう、適正な範囲での債務負担行為の設定や、市債及び公営企業債の発行額の抑制及び厳選に努めていることなどから、横ばいで推移している。今後も健全な財政運営に向けて、事業の選択と集中により、新規市債の発行については、交付税措置のある市債の活用を優先し、資金手当債については抑制を図るなど厳選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年度をもって満期一括償還地方債の償還が完了したことから、今後は地方債償還計画を踏まえ必要額を積み立てていく。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地方債の現在高、公営企業債等繰入見込額及び退職手当負担見込額の減少により、将来負担額は減少傾向にある。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公共施設整備基金に、後年度の財政需要の備えとして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万円を積立した一方で、財源対策として財政調整基金について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各基金について、積極的な活用を図りつつ、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公共施設等の大規模改修やそれに伴う借入金の元利償還金など将来の財政需要に備え、公共施設整備基金等の特定目的基金の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残高目標額の設定などにより、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計画的な積み立てに努める。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公共施設整備基金：大規模公共施設整備及び改修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文化基金：市民の芸術、文化施設の整備並びに美術品等の展示資料の購入、制作</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緑化基金：緑化の推進と緑地の拡大</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福祉基金：保健医療福祉の増進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万円取崩した一方で、今後の公共施設の整備や改修に備えるため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万円を積立したことによる増加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文化基金：寄付金及び預金利子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万円を積立した一方で、いちはら歴史のミュージアム整備事業等に充当するため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緑化基金：寄付金及び預金利子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一方で、公園リフレッシュ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公共施設の老朽化対策等に積極的な活用を図るとともに、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公共資産マネジメント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推進計画の着実な実行のため、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必要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となる残高を確保するよう努める。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億円、寄付金及び預金利子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積立した一方で、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災害とも言うべき新型コロナウイルス感染症の影響を踏まえ積極的な活用を図る。目標額とする標準財政規模の約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億円を一時的に下回ることも考慮しつつ、令和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満期一括償還の地方債の償還が終了したことから最低限の積立額としているが、今後の地方債償還計画を踏まえ必要額を積み立てていく。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固定資産減価償却率が他団体と比べて高めであり、施設・設備更新が進んでおらず、老朽化が進行している。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公共施設の適正管理のために個別施設計画の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元</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、今後より一層の公共資産マネジメントの推進に努めていく。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4728422"/>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45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47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0" name="有形固定資産減価償却率平均値テキスト"/>
        <xdr:cNvSpPr txBox="1"/>
      </xdr:nvSpPr>
      <xdr:spPr>
        <a:xfrm>
          <a:off x="4813300" y="498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64135</xdr:rowOff>
    </xdr:from>
    <xdr:to>
      <xdr:col>7</xdr:col>
      <xdr:colOff>187325</xdr:colOff>
      <xdr:row>28</xdr:row>
      <xdr:rowOff>165735</xdr:rowOff>
    </xdr:to>
    <xdr:sp macro="" textlink="">
      <xdr:nvSpPr>
        <xdr:cNvPr id="75" name="フローチャート: 判断 74"/>
        <xdr:cNvSpPr/>
      </xdr:nvSpPr>
      <xdr:spPr>
        <a:xfrm>
          <a:off x="1714500" y="486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96732</xdr:rowOff>
    </xdr:from>
    <xdr:to>
      <xdr:col>23</xdr:col>
      <xdr:colOff>136525</xdr:colOff>
      <xdr:row>32</xdr:row>
      <xdr:rowOff>26882</xdr:rowOff>
    </xdr:to>
    <xdr:sp macro="" textlink="">
      <xdr:nvSpPr>
        <xdr:cNvPr id="81" name="楕円 80"/>
        <xdr:cNvSpPr/>
      </xdr:nvSpPr>
      <xdr:spPr>
        <a:xfrm>
          <a:off x="4711700" y="54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75159</xdr:rowOff>
    </xdr:from>
    <xdr:ext cx="405111" cy="259045"/>
    <xdr:sp macro="" textlink="">
      <xdr:nvSpPr>
        <xdr:cNvPr id="82" name="有形固定資産減価償却率該当値テキスト"/>
        <xdr:cNvSpPr txBox="1"/>
      </xdr:nvSpPr>
      <xdr:spPr>
        <a:xfrm>
          <a:off x="4813300" y="5390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xdr:cNvSpPr/>
      </xdr:nvSpPr>
      <xdr:spPr>
        <a:xfrm>
          <a:off x="4000500" y="5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31</xdr:row>
      <xdr:rowOff>147532</xdr:rowOff>
    </xdr:to>
    <xdr:cxnSp macro="">
      <xdr:nvCxnSpPr>
        <xdr:cNvPr id="84" name="直線コネクタ 83"/>
        <xdr:cNvCxnSpPr/>
      </xdr:nvCxnSpPr>
      <xdr:spPr>
        <a:xfrm>
          <a:off x="4051300" y="5437293"/>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75142</xdr:rowOff>
    </xdr:from>
    <xdr:to>
      <xdr:col>15</xdr:col>
      <xdr:colOff>187325</xdr:colOff>
      <xdr:row>32</xdr:row>
      <xdr:rowOff>5292</xdr:rowOff>
    </xdr:to>
    <xdr:sp macro="" textlink="">
      <xdr:nvSpPr>
        <xdr:cNvPr id="85" name="楕円 84"/>
        <xdr:cNvSpPr/>
      </xdr:nvSpPr>
      <xdr:spPr>
        <a:xfrm>
          <a:off x="3238500" y="5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122343</xdr:rowOff>
    </xdr:from>
    <xdr:to>
      <xdr:col>19</xdr:col>
      <xdr:colOff>136525</xdr:colOff>
      <xdr:row>31</xdr:row>
      <xdr:rowOff>125942</xdr:rowOff>
    </xdr:to>
    <xdr:cxnSp macro="">
      <xdr:nvCxnSpPr>
        <xdr:cNvPr id="86" name="直線コネクタ 85"/>
        <xdr:cNvCxnSpPr/>
      </xdr:nvCxnSpPr>
      <xdr:spPr>
        <a:xfrm flipV="1">
          <a:off x="3289300" y="543729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53552</xdr:rowOff>
    </xdr:from>
    <xdr:to>
      <xdr:col>11</xdr:col>
      <xdr:colOff>187325</xdr:colOff>
      <xdr:row>31</xdr:row>
      <xdr:rowOff>155152</xdr:rowOff>
    </xdr:to>
    <xdr:sp macro="" textlink="">
      <xdr:nvSpPr>
        <xdr:cNvPr id="87" name="楕円 86"/>
        <xdr:cNvSpPr/>
      </xdr:nvSpPr>
      <xdr:spPr>
        <a:xfrm>
          <a:off x="2476500" y="5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104352</xdr:rowOff>
    </xdr:from>
    <xdr:to>
      <xdr:col>15</xdr:col>
      <xdr:colOff>136525</xdr:colOff>
      <xdr:row>31</xdr:row>
      <xdr:rowOff>125942</xdr:rowOff>
    </xdr:to>
    <xdr:cxnSp macro="">
      <xdr:nvCxnSpPr>
        <xdr:cNvPr id="88" name="直線コネクタ 87"/>
        <xdr:cNvCxnSpPr/>
      </xdr:nvCxnSpPr>
      <xdr:spPr>
        <a:xfrm>
          <a:off x="2527300" y="541930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9" name="n_1aveValue有形固定資産減価償却率"/>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0" name="n_2aveValue有形固定資産減価償却率"/>
        <xdr:cNvSpPr txBox="1"/>
      </xdr:nvSpPr>
      <xdr:spPr>
        <a:xfrm>
          <a:off x="3086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80450</xdr:rowOff>
    </xdr:from>
    <xdr:ext cx="405111" cy="259045"/>
    <xdr:sp macro="" textlink="">
      <xdr:nvSpPr>
        <xdr:cNvPr id="91" name="n_3aveValue有形固定資産減価償却率"/>
        <xdr:cNvSpPr txBox="1"/>
      </xdr:nvSpPr>
      <xdr:spPr>
        <a:xfrm>
          <a:off x="2324744" y="4881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92" name="n_4aveValue有形固定資産減価償却率"/>
        <xdr:cNvSpPr txBox="1"/>
      </xdr:nvSpPr>
      <xdr:spPr>
        <a:xfrm>
          <a:off x="15627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3" name="n_1mainValue有形固定資産減価償却率"/>
        <xdr:cNvSpPr txBox="1"/>
      </xdr:nvSpPr>
      <xdr:spPr>
        <a:xfrm>
          <a:off x="3836044" y="54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167869</xdr:rowOff>
    </xdr:from>
    <xdr:ext cx="405111" cy="259045"/>
    <xdr:sp macro="" textlink="">
      <xdr:nvSpPr>
        <xdr:cNvPr id="94" name="n_2mainValue有形固定資産減価償却率"/>
        <xdr:cNvSpPr txBox="1"/>
      </xdr:nvSpPr>
      <xdr:spPr>
        <a:xfrm>
          <a:off x="3086744" y="548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146279</xdr:rowOff>
    </xdr:from>
    <xdr:ext cx="405111" cy="259045"/>
    <xdr:sp macro="" textlink="">
      <xdr:nvSpPr>
        <xdr:cNvPr id="95" name="n_3mainValue有形固定資産減価償却率"/>
        <xdr:cNvSpPr txBox="1"/>
      </xdr:nvSpPr>
      <xdr:spPr>
        <a:xfrm>
          <a:off x="2324744" y="5461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他団体と比べて債務償還比率が低い。</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今後の施設維持管理費、改修費の増加に備え、公共施設整備基金や財政調整基金への積み立てを増やすなどの取り組みを進めており、負担の平準化に努めていく。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6" name="直線コネクタ 125"/>
        <xdr:cNvCxnSpPr/>
      </xdr:nvCxnSpPr>
      <xdr:spPr>
        <a:xfrm flipV="1">
          <a:off x="14793595" y="4489903"/>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27" name="債務償還比率最小値テキスト"/>
        <xdr:cNvSpPr txBox="1"/>
      </xdr:nvSpPr>
      <xdr:spPr>
        <a:xfrm>
          <a:off x="14846300" y="583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28" name="直線コネクタ 127"/>
        <xdr:cNvCxnSpPr/>
      </xdr:nvCxnSpPr>
      <xdr:spPr>
        <a:xfrm>
          <a:off x="14706600" y="58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31" name="債務償還比率平均値テキスト"/>
        <xdr:cNvSpPr txBox="1"/>
      </xdr:nvSpPr>
      <xdr:spPr>
        <a:xfrm>
          <a:off x="14846300" y="524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2" name="フローチャート: 判断 131"/>
        <xdr:cNvSpPr/>
      </xdr:nvSpPr>
      <xdr:spPr>
        <a:xfrm>
          <a:off x="147447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3" name="フローチャート: 判断 132"/>
        <xdr:cNvSpPr/>
      </xdr:nvSpPr>
      <xdr:spPr>
        <a:xfrm>
          <a:off x="14033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4" name="フローチャート: 判断 133"/>
        <xdr:cNvSpPr/>
      </xdr:nvSpPr>
      <xdr:spPr>
        <a:xfrm>
          <a:off x="13271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5" name="フローチャート: 判断 134"/>
        <xdr:cNvSpPr/>
      </xdr:nvSpPr>
      <xdr:spPr>
        <a:xfrm>
          <a:off x="12509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112014</xdr:rowOff>
    </xdr:from>
    <xdr:to>
      <xdr:col>60</xdr:col>
      <xdr:colOff>123825</xdr:colOff>
      <xdr:row>31</xdr:row>
      <xdr:rowOff>42164</xdr:rowOff>
    </xdr:to>
    <xdr:sp macro="" textlink="">
      <xdr:nvSpPr>
        <xdr:cNvPr id="136" name="フローチャート: 判断 135"/>
        <xdr:cNvSpPr/>
      </xdr:nvSpPr>
      <xdr:spPr>
        <a:xfrm>
          <a:off x="11747500" y="52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93780</xdr:rowOff>
    </xdr:from>
    <xdr:to>
      <xdr:col>76</xdr:col>
      <xdr:colOff>73025</xdr:colOff>
      <xdr:row>30</xdr:row>
      <xdr:rowOff>23930</xdr:rowOff>
    </xdr:to>
    <xdr:sp macro="" textlink="">
      <xdr:nvSpPr>
        <xdr:cNvPr id="142" name="楕円 141"/>
        <xdr:cNvSpPr/>
      </xdr:nvSpPr>
      <xdr:spPr>
        <a:xfrm>
          <a:off x="14744700" y="50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116657</xdr:rowOff>
    </xdr:from>
    <xdr:ext cx="469744" cy="259045"/>
    <xdr:sp macro="" textlink="">
      <xdr:nvSpPr>
        <xdr:cNvPr id="143" name="債務償還比率該当値テキスト"/>
        <xdr:cNvSpPr txBox="1"/>
      </xdr:nvSpPr>
      <xdr:spPr>
        <a:xfrm>
          <a:off x="14846300" y="491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134030</xdr:rowOff>
    </xdr:from>
    <xdr:to>
      <xdr:col>72</xdr:col>
      <xdr:colOff>123825</xdr:colOff>
      <xdr:row>30</xdr:row>
      <xdr:rowOff>64180</xdr:rowOff>
    </xdr:to>
    <xdr:sp macro="" textlink="">
      <xdr:nvSpPr>
        <xdr:cNvPr id="144" name="楕円 143"/>
        <xdr:cNvSpPr/>
      </xdr:nvSpPr>
      <xdr:spPr>
        <a:xfrm>
          <a:off x="14033500" y="51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144580</xdr:rowOff>
    </xdr:from>
    <xdr:to>
      <xdr:col>76</xdr:col>
      <xdr:colOff>22225</xdr:colOff>
      <xdr:row>30</xdr:row>
      <xdr:rowOff>13380</xdr:rowOff>
    </xdr:to>
    <xdr:cxnSp macro="">
      <xdr:nvCxnSpPr>
        <xdr:cNvPr id="145" name="直線コネクタ 144"/>
        <xdr:cNvCxnSpPr/>
      </xdr:nvCxnSpPr>
      <xdr:spPr>
        <a:xfrm flipV="1">
          <a:off x="14084300" y="5116630"/>
          <a:ext cx="7112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6686</xdr:rowOff>
    </xdr:from>
    <xdr:to>
      <xdr:col>68</xdr:col>
      <xdr:colOff>123825</xdr:colOff>
      <xdr:row>30</xdr:row>
      <xdr:rowOff>108286</xdr:rowOff>
    </xdr:to>
    <xdr:sp macro="" textlink="">
      <xdr:nvSpPr>
        <xdr:cNvPr id="146" name="楕円 145"/>
        <xdr:cNvSpPr/>
      </xdr:nvSpPr>
      <xdr:spPr>
        <a:xfrm>
          <a:off x="13271500" y="51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13380</xdr:rowOff>
    </xdr:from>
    <xdr:to>
      <xdr:col>72</xdr:col>
      <xdr:colOff>73025</xdr:colOff>
      <xdr:row>30</xdr:row>
      <xdr:rowOff>57486</xdr:rowOff>
    </xdr:to>
    <xdr:cxnSp macro="">
      <xdr:nvCxnSpPr>
        <xdr:cNvPr id="147" name="直線コネクタ 146"/>
        <xdr:cNvCxnSpPr/>
      </xdr:nvCxnSpPr>
      <xdr:spPr>
        <a:xfrm flipV="1">
          <a:off x="13322300" y="5156880"/>
          <a:ext cx="762000" cy="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140081</xdr:rowOff>
    </xdr:from>
    <xdr:to>
      <xdr:col>64</xdr:col>
      <xdr:colOff>123825</xdr:colOff>
      <xdr:row>31</xdr:row>
      <xdr:rowOff>70231</xdr:rowOff>
    </xdr:to>
    <xdr:sp macro="" textlink="">
      <xdr:nvSpPr>
        <xdr:cNvPr id="148" name="楕円 147"/>
        <xdr:cNvSpPr/>
      </xdr:nvSpPr>
      <xdr:spPr>
        <a:xfrm>
          <a:off x="12509500" y="52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57486</xdr:rowOff>
    </xdr:from>
    <xdr:to>
      <xdr:col>68</xdr:col>
      <xdr:colOff>73025</xdr:colOff>
      <xdr:row>31</xdr:row>
      <xdr:rowOff>19431</xdr:rowOff>
    </xdr:to>
    <xdr:cxnSp macro="">
      <xdr:nvCxnSpPr>
        <xdr:cNvPr id="149" name="直線コネクタ 148"/>
        <xdr:cNvCxnSpPr/>
      </xdr:nvCxnSpPr>
      <xdr:spPr>
        <a:xfrm flipV="1">
          <a:off x="12560300" y="5200986"/>
          <a:ext cx="762000" cy="13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163213</xdr:rowOff>
    </xdr:from>
    <xdr:to>
      <xdr:col>60</xdr:col>
      <xdr:colOff>123825</xdr:colOff>
      <xdr:row>31</xdr:row>
      <xdr:rowOff>93363</xdr:rowOff>
    </xdr:to>
    <xdr:sp macro="" textlink="">
      <xdr:nvSpPr>
        <xdr:cNvPr id="150" name="楕円 149"/>
        <xdr:cNvSpPr/>
      </xdr:nvSpPr>
      <xdr:spPr>
        <a:xfrm>
          <a:off x="11747500" y="530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19431</xdr:rowOff>
    </xdr:from>
    <xdr:to>
      <xdr:col>64</xdr:col>
      <xdr:colOff>73025</xdr:colOff>
      <xdr:row>31</xdr:row>
      <xdr:rowOff>42563</xdr:rowOff>
    </xdr:to>
    <xdr:cxnSp macro="">
      <xdr:nvCxnSpPr>
        <xdr:cNvPr id="151" name="直線コネクタ 150"/>
        <xdr:cNvCxnSpPr/>
      </xdr:nvCxnSpPr>
      <xdr:spPr>
        <a:xfrm flipV="1">
          <a:off x="11798300" y="5334381"/>
          <a:ext cx="762000" cy="2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30515</xdr:rowOff>
    </xdr:from>
    <xdr:ext cx="469744" cy="259045"/>
    <xdr:sp macro="" textlink="">
      <xdr:nvSpPr>
        <xdr:cNvPr id="152" name="n_1aveValue債務償還比率"/>
        <xdr:cNvSpPr txBox="1"/>
      </xdr:nvSpPr>
      <xdr:spPr>
        <a:xfrm>
          <a:off x="13836727" y="53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53" name="n_2aveValue債務償還比率"/>
        <xdr:cNvSpPr txBox="1"/>
      </xdr:nvSpPr>
      <xdr:spPr>
        <a:xfrm>
          <a:off x="13087427" y="53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54" name="n_3aveValue債務償還比率"/>
        <xdr:cNvSpPr txBox="1"/>
      </xdr:nvSpPr>
      <xdr:spPr>
        <a:xfrm>
          <a:off x="12325427" y="54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58691</xdr:rowOff>
    </xdr:from>
    <xdr:ext cx="469744" cy="259045"/>
    <xdr:sp macro="" textlink="">
      <xdr:nvSpPr>
        <xdr:cNvPr id="155" name="n_4aveValue債務償還比率"/>
        <xdr:cNvSpPr txBox="1"/>
      </xdr:nvSpPr>
      <xdr:spPr>
        <a:xfrm>
          <a:off x="11563427" y="503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80707</xdr:rowOff>
    </xdr:from>
    <xdr:ext cx="469744" cy="259045"/>
    <xdr:sp macro="" textlink="">
      <xdr:nvSpPr>
        <xdr:cNvPr id="156" name="n_1mainValue債務償還比率"/>
        <xdr:cNvSpPr txBox="1"/>
      </xdr:nvSpPr>
      <xdr:spPr>
        <a:xfrm>
          <a:off x="13836727" y="488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124813</xdr:rowOff>
    </xdr:from>
    <xdr:ext cx="469744" cy="259045"/>
    <xdr:sp macro="" textlink="">
      <xdr:nvSpPr>
        <xdr:cNvPr id="157" name="n_2mainValue債務償還比率"/>
        <xdr:cNvSpPr txBox="1"/>
      </xdr:nvSpPr>
      <xdr:spPr>
        <a:xfrm>
          <a:off x="13087427" y="492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86758</xdr:rowOff>
    </xdr:from>
    <xdr:ext cx="469744" cy="259045"/>
    <xdr:sp macro="" textlink="">
      <xdr:nvSpPr>
        <xdr:cNvPr id="158" name="n_3mainValue債務償還比率"/>
        <xdr:cNvSpPr txBox="1"/>
      </xdr:nvSpPr>
      <xdr:spPr>
        <a:xfrm>
          <a:off x="12325427" y="50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84490</xdr:rowOff>
    </xdr:from>
    <xdr:ext cx="469744" cy="259045"/>
    <xdr:sp macro="" textlink="">
      <xdr:nvSpPr>
        <xdr:cNvPr id="159" name="n_4mainValue債務償還比率"/>
        <xdr:cNvSpPr txBox="1"/>
      </xdr:nvSpPr>
      <xdr:spPr>
        <a:xfrm>
          <a:off x="11563427" y="539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61323</xdr:rowOff>
    </xdr:from>
    <xdr:to>
      <xdr:col>24</xdr:col>
      <xdr:colOff>114300</xdr:colOff>
      <xdr:row>39</xdr:row>
      <xdr:rowOff>162923</xdr:rowOff>
    </xdr:to>
    <xdr:sp macro="" textlink="">
      <xdr:nvSpPr>
        <xdr:cNvPr id="74" name="楕円 73"/>
        <xdr:cNvSpPr/>
      </xdr:nvSpPr>
      <xdr:spPr>
        <a:xfrm>
          <a:off x="4584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39750</xdr:rowOff>
    </xdr:from>
    <xdr:ext cx="405111" cy="259045"/>
    <xdr:sp macro="" textlink="">
      <xdr:nvSpPr>
        <xdr:cNvPr id="75" name="【道路】&#10;有形固定資産減価償却率該当値テキスト"/>
        <xdr:cNvSpPr txBox="1"/>
      </xdr:nvSpPr>
      <xdr:spPr>
        <a:xfrm>
          <a:off x="4673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28666</xdr:rowOff>
    </xdr:from>
    <xdr:to>
      <xdr:col>20</xdr:col>
      <xdr:colOff>38100</xdr:colOff>
      <xdr:row>39</xdr:row>
      <xdr:rowOff>130266</xdr:rowOff>
    </xdr:to>
    <xdr:sp macro="" textlink="">
      <xdr:nvSpPr>
        <xdr:cNvPr id="76" name="楕円 75"/>
        <xdr:cNvSpPr/>
      </xdr:nvSpPr>
      <xdr:spPr>
        <a:xfrm>
          <a:off x="3746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79466</xdr:rowOff>
    </xdr:from>
    <xdr:to>
      <xdr:col>24</xdr:col>
      <xdr:colOff>63500</xdr:colOff>
      <xdr:row>39</xdr:row>
      <xdr:rowOff>112123</xdr:rowOff>
    </xdr:to>
    <xdr:cxnSp macro="">
      <xdr:nvCxnSpPr>
        <xdr:cNvPr id="77" name="直線コネクタ 76"/>
        <xdr:cNvCxnSpPr/>
      </xdr:nvCxnSpPr>
      <xdr:spPr>
        <a:xfrm>
          <a:off x="3797300" y="67660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165826</xdr:rowOff>
    </xdr:from>
    <xdr:to>
      <xdr:col>15</xdr:col>
      <xdr:colOff>101600</xdr:colOff>
      <xdr:row>39</xdr:row>
      <xdr:rowOff>95976</xdr:rowOff>
    </xdr:to>
    <xdr:sp macro="" textlink="">
      <xdr:nvSpPr>
        <xdr:cNvPr id="78" name="楕円 77"/>
        <xdr:cNvSpPr/>
      </xdr:nvSpPr>
      <xdr:spPr>
        <a:xfrm>
          <a:off x="2857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45176</xdr:rowOff>
    </xdr:from>
    <xdr:to>
      <xdr:col>19</xdr:col>
      <xdr:colOff>177800</xdr:colOff>
      <xdr:row>39</xdr:row>
      <xdr:rowOff>79466</xdr:rowOff>
    </xdr:to>
    <xdr:cxnSp macro="">
      <xdr:nvCxnSpPr>
        <xdr:cNvPr id="79" name="直線コネクタ 78"/>
        <xdr:cNvCxnSpPr/>
      </xdr:nvCxnSpPr>
      <xdr:spPr>
        <a:xfrm>
          <a:off x="2908300" y="673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45176</xdr:rowOff>
    </xdr:to>
    <xdr:cxnSp macro="">
      <xdr:nvCxnSpPr>
        <xdr:cNvPr id="81" name="直線コネクタ 80"/>
        <xdr:cNvCxnSpPr/>
      </xdr:nvCxnSpPr>
      <xdr:spPr>
        <a:xfrm>
          <a:off x="2019300" y="67056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5"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121393</xdr:rowOff>
    </xdr:from>
    <xdr:ext cx="405111" cy="259045"/>
    <xdr:sp macro="" textlink="">
      <xdr:nvSpPr>
        <xdr:cNvPr id="86" name="n_1mainValue【道路】&#10;有形固定資産減価償却率"/>
        <xdr:cNvSpPr txBox="1"/>
      </xdr:nvSpPr>
      <xdr:spPr>
        <a:xfrm>
          <a:off x="3582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87103</xdr:rowOff>
    </xdr:from>
    <xdr:ext cx="405111" cy="259045"/>
    <xdr:sp macro="" textlink="">
      <xdr:nvSpPr>
        <xdr:cNvPr id="87" name="n_2mainValue【道路】&#10;有形固定資産減価償却率"/>
        <xdr:cNvSpPr txBox="1"/>
      </xdr:nvSpPr>
      <xdr:spPr>
        <a:xfrm>
          <a:off x="27057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8" name="n_3mainValue【道路】&#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40</xdr:row>
      <xdr:rowOff>122796</xdr:rowOff>
    </xdr:from>
    <xdr:to>
      <xdr:col>54</xdr:col>
      <xdr:colOff>189865</xdr:colOff>
      <xdr:row>41</xdr:row>
      <xdr:rowOff>84182</xdr:rowOff>
    </xdr:to>
    <xdr:cxnSp macro="">
      <xdr:nvCxnSpPr>
        <xdr:cNvPr id="112" name="直線コネクタ 111"/>
        <xdr:cNvCxnSpPr/>
      </xdr:nvCxnSpPr>
      <xdr:spPr>
        <a:xfrm flipV="1">
          <a:off x="10476865" y="6980796"/>
          <a:ext cx="0" cy="13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118578</xdr:rowOff>
    </xdr:from>
    <xdr:ext cx="469744" cy="259045"/>
    <xdr:sp macro="" textlink="">
      <xdr:nvSpPr>
        <xdr:cNvPr id="113" name="【道路】&#10;一人当たり延長最小値テキスト"/>
        <xdr:cNvSpPr txBox="1"/>
      </xdr:nvSpPr>
      <xdr:spPr>
        <a:xfrm>
          <a:off x="10515600" y="71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84182</xdr:rowOff>
    </xdr:from>
    <xdr:to>
      <xdr:col>55</xdr:col>
      <xdr:colOff>88900</xdr:colOff>
      <xdr:row>41</xdr:row>
      <xdr:rowOff>84182</xdr:rowOff>
    </xdr:to>
    <xdr:cxnSp macro="">
      <xdr:nvCxnSpPr>
        <xdr:cNvPr id="114" name="直線コネクタ 113"/>
        <xdr:cNvCxnSpPr/>
      </xdr:nvCxnSpPr>
      <xdr:spPr>
        <a:xfrm>
          <a:off x="10388600" y="7113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69473</xdr:rowOff>
    </xdr:from>
    <xdr:ext cx="534377" cy="259045"/>
    <xdr:sp macro="" textlink="">
      <xdr:nvSpPr>
        <xdr:cNvPr id="115" name="【道路】&#10;一人当たり延長最大値テキスト"/>
        <xdr:cNvSpPr txBox="1"/>
      </xdr:nvSpPr>
      <xdr:spPr>
        <a:xfrm>
          <a:off x="10515600" y="67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122796</xdr:rowOff>
    </xdr:from>
    <xdr:to>
      <xdr:col>55</xdr:col>
      <xdr:colOff>88900</xdr:colOff>
      <xdr:row>40</xdr:row>
      <xdr:rowOff>122796</xdr:rowOff>
    </xdr:to>
    <xdr:cxnSp macro="">
      <xdr:nvCxnSpPr>
        <xdr:cNvPr id="116" name="直線コネクタ 115"/>
        <xdr:cNvCxnSpPr/>
      </xdr:nvCxnSpPr>
      <xdr:spPr>
        <a:xfrm>
          <a:off x="10388600" y="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25024</xdr:rowOff>
    </xdr:from>
    <xdr:ext cx="469744" cy="259045"/>
    <xdr:sp macro="" textlink="">
      <xdr:nvSpPr>
        <xdr:cNvPr id="117" name="【道路】&#10;一人当たり延長平均値テキスト"/>
        <xdr:cNvSpPr txBox="1"/>
      </xdr:nvSpPr>
      <xdr:spPr>
        <a:xfrm>
          <a:off x="10515600" y="688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145720</xdr:rowOff>
    </xdr:from>
    <xdr:to>
      <xdr:col>55</xdr:col>
      <xdr:colOff>50800</xdr:colOff>
      <xdr:row>41</xdr:row>
      <xdr:rowOff>75870</xdr:rowOff>
    </xdr:to>
    <xdr:sp macro="" textlink="">
      <xdr:nvSpPr>
        <xdr:cNvPr id="118" name="フローチャート: 判断 117"/>
        <xdr:cNvSpPr/>
      </xdr:nvSpPr>
      <xdr:spPr>
        <a:xfrm>
          <a:off x="10426700" y="700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132061</xdr:rowOff>
    </xdr:from>
    <xdr:to>
      <xdr:col>50</xdr:col>
      <xdr:colOff>165100</xdr:colOff>
      <xdr:row>41</xdr:row>
      <xdr:rowOff>62211</xdr:rowOff>
    </xdr:to>
    <xdr:sp macro="" textlink="">
      <xdr:nvSpPr>
        <xdr:cNvPr id="119" name="フローチャート: 判断 118"/>
        <xdr:cNvSpPr/>
      </xdr:nvSpPr>
      <xdr:spPr>
        <a:xfrm>
          <a:off x="9588500" y="699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132690</xdr:rowOff>
    </xdr:from>
    <xdr:to>
      <xdr:col>46</xdr:col>
      <xdr:colOff>38100</xdr:colOff>
      <xdr:row>41</xdr:row>
      <xdr:rowOff>62840</xdr:rowOff>
    </xdr:to>
    <xdr:sp macro="" textlink="">
      <xdr:nvSpPr>
        <xdr:cNvPr id="120" name="フローチャート: 判断 119"/>
        <xdr:cNvSpPr/>
      </xdr:nvSpPr>
      <xdr:spPr>
        <a:xfrm>
          <a:off x="8699500" y="69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2216</xdr:rowOff>
    </xdr:from>
    <xdr:to>
      <xdr:col>41</xdr:col>
      <xdr:colOff>101600</xdr:colOff>
      <xdr:row>40</xdr:row>
      <xdr:rowOff>103816</xdr:rowOff>
    </xdr:to>
    <xdr:sp macro="" textlink="">
      <xdr:nvSpPr>
        <xdr:cNvPr id="121" name="フローチャート: 判断 120"/>
        <xdr:cNvSpPr/>
      </xdr:nvSpPr>
      <xdr:spPr>
        <a:xfrm>
          <a:off x="7810500" y="686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1550</xdr:rowOff>
    </xdr:from>
    <xdr:to>
      <xdr:col>36</xdr:col>
      <xdr:colOff>165100</xdr:colOff>
      <xdr:row>41</xdr:row>
      <xdr:rowOff>103150</xdr:rowOff>
    </xdr:to>
    <xdr:sp macro="" textlink="">
      <xdr:nvSpPr>
        <xdr:cNvPr id="122" name="フローチャート: 判断 121"/>
        <xdr:cNvSpPr/>
      </xdr:nvSpPr>
      <xdr:spPr>
        <a:xfrm>
          <a:off x="6921500" y="70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13151</xdr:rowOff>
    </xdr:from>
    <xdr:to>
      <xdr:col>55</xdr:col>
      <xdr:colOff>50800</xdr:colOff>
      <xdr:row>41</xdr:row>
      <xdr:rowOff>114751</xdr:rowOff>
    </xdr:to>
    <xdr:sp macro="" textlink="">
      <xdr:nvSpPr>
        <xdr:cNvPr id="128" name="楕円 127"/>
        <xdr:cNvSpPr/>
      </xdr:nvSpPr>
      <xdr:spPr>
        <a:xfrm>
          <a:off x="10426700" y="70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163028</xdr:rowOff>
    </xdr:from>
    <xdr:ext cx="469744" cy="259045"/>
    <xdr:sp macro="" textlink="">
      <xdr:nvSpPr>
        <xdr:cNvPr id="129" name="【道路】&#10;一人当たり延長該当値テキスト"/>
        <xdr:cNvSpPr txBox="1"/>
      </xdr:nvSpPr>
      <xdr:spPr>
        <a:xfrm>
          <a:off x="10515600" y="702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13894</xdr:rowOff>
    </xdr:from>
    <xdr:to>
      <xdr:col>50</xdr:col>
      <xdr:colOff>165100</xdr:colOff>
      <xdr:row>41</xdr:row>
      <xdr:rowOff>115494</xdr:rowOff>
    </xdr:to>
    <xdr:sp macro="" textlink="">
      <xdr:nvSpPr>
        <xdr:cNvPr id="130" name="楕円 129"/>
        <xdr:cNvSpPr/>
      </xdr:nvSpPr>
      <xdr:spPr>
        <a:xfrm>
          <a:off x="9588500" y="70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63951</xdr:rowOff>
    </xdr:from>
    <xdr:to>
      <xdr:col>55</xdr:col>
      <xdr:colOff>0</xdr:colOff>
      <xdr:row>41</xdr:row>
      <xdr:rowOff>64694</xdr:rowOff>
    </xdr:to>
    <xdr:cxnSp macro="">
      <xdr:nvCxnSpPr>
        <xdr:cNvPr id="131" name="直線コネクタ 130"/>
        <xdr:cNvCxnSpPr/>
      </xdr:nvCxnSpPr>
      <xdr:spPr>
        <a:xfrm flipV="1">
          <a:off x="9639300" y="7093401"/>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14846</xdr:rowOff>
    </xdr:from>
    <xdr:to>
      <xdr:col>46</xdr:col>
      <xdr:colOff>38100</xdr:colOff>
      <xdr:row>41</xdr:row>
      <xdr:rowOff>116446</xdr:rowOff>
    </xdr:to>
    <xdr:sp macro="" textlink="">
      <xdr:nvSpPr>
        <xdr:cNvPr id="132" name="楕円 131"/>
        <xdr:cNvSpPr/>
      </xdr:nvSpPr>
      <xdr:spPr>
        <a:xfrm>
          <a:off x="8699500" y="70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64694</xdr:rowOff>
    </xdr:from>
    <xdr:to>
      <xdr:col>50</xdr:col>
      <xdr:colOff>114300</xdr:colOff>
      <xdr:row>41</xdr:row>
      <xdr:rowOff>65646</xdr:rowOff>
    </xdr:to>
    <xdr:cxnSp macro="">
      <xdr:nvCxnSpPr>
        <xdr:cNvPr id="133" name="直線コネクタ 132"/>
        <xdr:cNvCxnSpPr/>
      </xdr:nvCxnSpPr>
      <xdr:spPr>
        <a:xfrm flipV="1">
          <a:off x="8750300" y="709414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158826</xdr:rowOff>
    </xdr:from>
    <xdr:to>
      <xdr:col>41</xdr:col>
      <xdr:colOff>101600</xdr:colOff>
      <xdr:row>34</xdr:row>
      <xdr:rowOff>88976</xdr:rowOff>
    </xdr:to>
    <xdr:sp macro="" textlink="">
      <xdr:nvSpPr>
        <xdr:cNvPr id="134" name="楕円 133"/>
        <xdr:cNvSpPr/>
      </xdr:nvSpPr>
      <xdr:spPr>
        <a:xfrm>
          <a:off x="7810500" y="58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38176</xdr:rowOff>
    </xdr:from>
    <xdr:to>
      <xdr:col>45</xdr:col>
      <xdr:colOff>177800</xdr:colOff>
      <xdr:row>41</xdr:row>
      <xdr:rowOff>65646</xdr:rowOff>
    </xdr:to>
    <xdr:cxnSp macro="">
      <xdr:nvCxnSpPr>
        <xdr:cNvPr id="135" name="直線コネクタ 134"/>
        <xdr:cNvCxnSpPr/>
      </xdr:nvCxnSpPr>
      <xdr:spPr>
        <a:xfrm>
          <a:off x="7861300" y="5867476"/>
          <a:ext cx="889000" cy="122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78738</xdr:rowOff>
    </xdr:from>
    <xdr:ext cx="534377" cy="259045"/>
    <xdr:sp macro="" textlink="">
      <xdr:nvSpPr>
        <xdr:cNvPr id="136" name="n_1aveValue【道路】&#10;一人当たり延長"/>
        <xdr:cNvSpPr txBox="1"/>
      </xdr:nvSpPr>
      <xdr:spPr>
        <a:xfrm>
          <a:off x="9359411" y="676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79367</xdr:rowOff>
    </xdr:from>
    <xdr:ext cx="534377" cy="259045"/>
    <xdr:sp macro="" textlink="">
      <xdr:nvSpPr>
        <xdr:cNvPr id="137" name="n_2aveValue【道路】&#10;一人当たり延長"/>
        <xdr:cNvSpPr txBox="1"/>
      </xdr:nvSpPr>
      <xdr:spPr>
        <a:xfrm>
          <a:off x="8483111" y="67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94943</xdr:rowOff>
    </xdr:from>
    <xdr:ext cx="534377" cy="259045"/>
    <xdr:sp macro="" textlink="">
      <xdr:nvSpPr>
        <xdr:cNvPr id="138" name="n_3aveValue【道路】&#10;一人当たり延長"/>
        <xdr:cNvSpPr txBox="1"/>
      </xdr:nvSpPr>
      <xdr:spPr>
        <a:xfrm>
          <a:off x="7594111" y="6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119677</xdr:rowOff>
    </xdr:from>
    <xdr:ext cx="469744" cy="259045"/>
    <xdr:sp macro="" textlink="">
      <xdr:nvSpPr>
        <xdr:cNvPr id="139" name="n_4aveValue【道路】&#10;一人当たり延長"/>
        <xdr:cNvSpPr txBox="1"/>
      </xdr:nvSpPr>
      <xdr:spPr>
        <a:xfrm>
          <a:off x="6737427" y="68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106621</xdr:rowOff>
    </xdr:from>
    <xdr:ext cx="469744" cy="259045"/>
    <xdr:sp macro="" textlink="">
      <xdr:nvSpPr>
        <xdr:cNvPr id="140" name="n_1mainValue【道路】&#10;一人当たり延長"/>
        <xdr:cNvSpPr txBox="1"/>
      </xdr:nvSpPr>
      <xdr:spPr>
        <a:xfrm>
          <a:off x="9391727" y="71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107573</xdr:rowOff>
    </xdr:from>
    <xdr:ext cx="469744" cy="259045"/>
    <xdr:sp macro="" textlink="">
      <xdr:nvSpPr>
        <xdr:cNvPr id="141" name="n_2mainValue【道路】&#10;一人当たり延長"/>
        <xdr:cNvSpPr txBox="1"/>
      </xdr:nvSpPr>
      <xdr:spPr>
        <a:xfrm>
          <a:off x="8515427" y="71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105503</xdr:rowOff>
    </xdr:from>
    <xdr:ext cx="534377" cy="259045"/>
    <xdr:sp macro="" textlink="">
      <xdr:nvSpPr>
        <xdr:cNvPr id="142" name="n_3mainValue【道路】&#10;一人当たり延長"/>
        <xdr:cNvSpPr txBox="1"/>
      </xdr:nvSpPr>
      <xdr:spPr>
        <a:xfrm>
          <a:off x="7594111" y="559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3" name="テキスト ボックス 15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5" name="テキスト ボックス 15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5" name="直線コネクタ 164"/>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6"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7" name="直線コネクタ 166"/>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8"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69" name="直線コネクタ 168"/>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113809</xdr:rowOff>
    </xdr:from>
    <xdr:ext cx="405111" cy="259045"/>
    <xdr:sp macro="" textlink="">
      <xdr:nvSpPr>
        <xdr:cNvPr id="170" name="【橋りょう・トンネル】&#10;有形固定資産減価償却率平均値テキスト"/>
        <xdr:cNvSpPr txBox="1"/>
      </xdr:nvSpPr>
      <xdr:spPr>
        <a:xfrm>
          <a:off x="4673600" y="1022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1" name="フローチャート: 判断 170"/>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2" name="フローチャート: 判断 171"/>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3" name="フローチャート: 判断 172"/>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4" name="フローチャート: 判断 173"/>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125222</xdr:rowOff>
    </xdr:from>
    <xdr:to>
      <xdr:col>6</xdr:col>
      <xdr:colOff>38100</xdr:colOff>
      <xdr:row>58</xdr:row>
      <xdr:rowOff>55372</xdr:rowOff>
    </xdr:to>
    <xdr:sp macro="" textlink="">
      <xdr:nvSpPr>
        <xdr:cNvPr id="175" name="フローチャート: 判断 174"/>
        <xdr:cNvSpPr/>
      </xdr:nvSpPr>
      <xdr:spPr>
        <a:xfrm>
          <a:off x="1079500" y="989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164084</xdr:rowOff>
    </xdr:from>
    <xdr:to>
      <xdr:col>24</xdr:col>
      <xdr:colOff>114300</xdr:colOff>
      <xdr:row>61</xdr:row>
      <xdr:rowOff>94234</xdr:rowOff>
    </xdr:to>
    <xdr:sp macro="" textlink="">
      <xdr:nvSpPr>
        <xdr:cNvPr id="181" name="楕円 180"/>
        <xdr:cNvSpPr/>
      </xdr:nvSpPr>
      <xdr:spPr>
        <a:xfrm>
          <a:off x="4584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142511</xdr:rowOff>
    </xdr:from>
    <xdr:ext cx="405111" cy="259045"/>
    <xdr:sp macro="" textlink="">
      <xdr:nvSpPr>
        <xdr:cNvPr id="182" name="【橋りょう・トンネル】&#10;有形固定資産減価償却率該当値テキスト"/>
        <xdr:cNvSpPr txBox="1"/>
      </xdr:nvSpPr>
      <xdr:spPr>
        <a:xfrm>
          <a:off x="4673600"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95504</xdr:rowOff>
    </xdr:from>
    <xdr:to>
      <xdr:col>20</xdr:col>
      <xdr:colOff>38100</xdr:colOff>
      <xdr:row>61</xdr:row>
      <xdr:rowOff>25654</xdr:rowOff>
    </xdr:to>
    <xdr:sp macro="" textlink="">
      <xdr:nvSpPr>
        <xdr:cNvPr id="183" name="楕円 182"/>
        <xdr:cNvSpPr/>
      </xdr:nvSpPr>
      <xdr:spPr>
        <a:xfrm>
          <a:off x="3746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146304</xdr:rowOff>
    </xdr:from>
    <xdr:to>
      <xdr:col>24</xdr:col>
      <xdr:colOff>63500</xdr:colOff>
      <xdr:row>61</xdr:row>
      <xdr:rowOff>43434</xdr:rowOff>
    </xdr:to>
    <xdr:cxnSp macro="">
      <xdr:nvCxnSpPr>
        <xdr:cNvPr id="184" name="直線コネクタ 183"/>
        <xdr:cNvCxnSpPr/>
      </xdr:nvCxnSpPr>
      <xdr:spPr>
        <a:xfrm>
          <a:off x="3797300" y="104333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17780</xdr:rowOff>
    </xdr:from>
    <xdr:to>
      <xdr:col>15</xdr:col>
      <xdr:colOff>101600</xdr:colOff>
      <xdr:row>60</xdr:row>
      <xdr:rowOff>119380</xdr:rowOff>
    </xdr:to>
    <xdr:sp macro="" textlink="">
      <xdr:nvSpPr>
        <xdr:cNvPr id="185" name="楕円 184"/>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146304</xdr:rowOff>
    </xdr:to>
    <xdr:cxnSp macro="">
      <xdr:nvCxnSpPr>
        <xdr:cNvPr id="186" name="直線コネクタ 185"/>
        <xdr:cNvCxnSpPr/>
      </xdr:nvCxnSpPr>
      <xdr:spPr>
        <a:xfrm>
          <a:off x="2908300" y="103555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129794</xdr:rowOff>
    </xdr:from>
    <xdr:to>
      <xdr:col>10</xdr:col>
      <xdr:colOff>165100</xdr:colOff>
      <xdr:row>60</xdr:row>
      <xdr:rowOff>59944</xdr:rowOff>
    </xdr:to>
    <xdr:sp macro="" textlink="">
      <xdr:nvSpPr>
        <xdr:cNvPr id="187" name="楕円 186"/>
        <xdr:cNvSpPr/>
      </xdr:nvSpPr>
      <xdr:spPr>
        <a:xfrm>
          <a:off x="19685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xdr:rowOff>
    </xdr:from>
    <xdr:to>
      <xdr:col>15</xdr:col>
      <xdr:colOff>50800</xdr:colOff>
      <xdr:row>60</xdr:row>
      <xdr:rowOff>68580</xdr:rowOff>
    </xdr:to>
    <xdr:cxnSp macro="">
      <xdr:nvCxnSpPr>
        <xdr:cNvPr id="188" name="直線コネクタ 187"/>
        <xdr:cNvCxnSpPr/>
      </xdr:nvCxnSpPr>
      <xdr:spPr>
        <a:xfrm>
          <a:off x="2019300" y="102961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5605</xdr:rowOff>
    </xdr:from>
    <xdr:ext cx="405111" cy="259045"/>
    <xdr:sp macro="" textlink="">
      <xdr:nvSpPr>
        <xdr:cNvPr id="189" name="n_1aveValue【橋りょう・トンネル】&#10;有形固定資産減価償却率"/>
        <xdr:cNvSpPr txBox="1"/>
      </xdr:nvSpPr>
      <xdr:spPr>
        <a:xfrm>
          <a:off x="35820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0" name="n_2ave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191" name="n_3aveValue【橋りょう・トンネル】&#10;有形固定資産減価償却率"/>
        <xdr:cNvSpPr txBox="1"/>
      </xdr:nvSpPr>
      <xdr:spPr>
        <a:xfrm>
          <a:off x="1816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71899</xdr:rowOff>
    </xdr:from>
    <xdr:ext cx="405111" cy="259045"/>
    <xdr:sp macro="" textlink="">
      <xdr:nvSpPr>
        <xdr:cNvPr id="192" name="n_4aveValue【橋りょう・トンネル】&#10;有形固定資産減価償却率"/>
        <xdr:cNvSpPr txBox="1"/>
      </xdr:nvSpPr>
      <xdr:spPr>
        <a:xfrm>
          <a:off x="927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16781</xdr:rowOff>
    </xdr:from>
    <xdr:ext cx="405111" cy="259045"/>
    <xdr:sp macro="" textlink="">
      <xdr:nvSpPr>
        <xdr:cNvPr id="193" name="n_1mainValue【橋りょう・トンネル】&#10;有形固定資産減価償却率"/>
        <xdr:cNvSpPr txBox="1"/>
      </xdr:nvSpPr>
      <xdr:spPr>
        <a:xfrm>
          <a:off x="35820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94" name="n_2mainValue【橋りょう・トンネル】&#10;有形固定資産減価償却率"/>
        <xdr:cNvSpPr txBox="1"/>
      </xdr:nvSpPr>
      <xdr:spPr>
        <a:xfrm>
          <a:off x="2705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51071</xdr:rowOff>
    </xdr:from>
    <xdr:ext cx="405111" cy="259045"/>
    <xdr:sp macro="" textlink="">
      <xdr:nvSpPr>
        <xdr:cNvPr id="195" name="n_3mainValue【橋りょう・トンネル】&#10;有形固定資産減価償却率"/>
        <xdr:cNvSpPr txBox="1"/>
      </xdr:nvSpPr>
      <xdr:spPr>
        <a:xfrm>
          <a:off x="1816744"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6" name="直線コネクタ 20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7" name="テキスト ボックス 20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8" name="直線コネクタ 20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9" name="テキスト ボックス 20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0" name="直線コネクタ 20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1" name="テキスト ボックス 21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2" name="直線コネクタ 21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3" name="テキスト ボックス 21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4" name="直線コネクタ 21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5" name="テキスト ボックス 21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6" name="直線コネクタ 21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7" name="テキスト ボックス 21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1" name="直線コネクタ 220"/>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2"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3" name="直線コネクタ 222"/>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4"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5" name="直線コネクタ 224"/>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6" name="【橋りょう・トンネル】&#10;一人当たり有形固定資産（償却資産）額平均値テキスト"/>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7" name="フローチャート: 判断 226"/>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8" name="フローチャート: 判断 227"/>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29" name="フローチャート: 判断 228"/>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0" name="フローチャート: 判断 229"/>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69455</xdr:rowOff>
    </xdr:from>
    <xdr:to>
      <xdr:col>36</xdr:col>
      <xdr:colOff>165100</xdr:colOff>
      <xdr:row>63</xdr:row>
      <xdr:rowOff>171055</xdr:rowOff>
    </xdr:to>
    <xdr:sp macro="" textlink="">
      <xdr:nvSpPr>
        <xdr:cNvPr id="231" name="フローチャート: 判断 230"/>
        <xdr:cNvSpPr/>
      </xdr:nvSpPr>
      <xdr:spPr>
        <a:xfrm>
          <a:off x="6921500" y="1087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83684</xdr:rowOff>
    </xdr:from>
    <xdr:to>
      <xdr:col>55</xdr:col>
      <xdr:colOff>50800</xdr:colOff>
      <xdr:row>64</xdr:row>
      <xdr:rowOff>13834</xdr:rowOff>
    </xdr:to>
    <xdr:sp macro="" textlink="">
      <xdr:nvSpPr>
        <xdr:cNvPr id="237" name="楕円 236"/>
        <xdr:cNvSpPr/>
      </xdr:nvSpPr>
      <xdr:spPr>
        <a:xfrm>
          <a:off x="10426700" y="108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62111</xdr:rowOff>
    </xdr:from>
    <xdr:ext cx="599010" cy="259045"/>
    <xdr:sp macro="" textlink="">
      <xdr:nvSpPr>
        <xdr:cNvPr id="238" name="【橋りょう・トンネル】&#10;一人当たり有形固定資産（償却資産）額該当値テキスト"/>
        <xdr:cNvSpPr txBox="1"/>
      </xdr:nvSpPr>
      <xdr:spPr>
        <a:xfrm>
          <a:off x="10515600" y="1086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84738</xdr:rowOff>
    </xdr:from>
    <xdr:to>
      <xdr:col>50</xdr:col>
      <xdr:colOff>165100</xdr:colOff>
      <xdr:row>64</xdr:row>
      <xdr:rowOff>14888</xdr:rowOff>
    </xdr:to>
    <xdr:sp macro="" textlink="">
      <xdr:nvSpPr>
        <xdr:cNvPr id="239" name="楕円 238"/>
        <xdr:cNvSpPr/>
      </xdr:nvSpPr>
      <xdr:spPr>
        <a:xfrm>
          <a:off x="9588500" y="108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134484</xdr:rowOff>
    </xdr:from>
    <xdr:to>
      <xdr:col>55</xdr:col>
      <xdr:colOff>0</xdr:colOff>
      <xdr:row>63</xdr:row>
      <xdr:rowOff>135538</xdr:rowOff>
    </xdr:to>
    <xdr:cxnSp macro="">
      <xdr:nvCxnSpPr>
        <xdr:cNvPr id="240" name="直線コネクタ 239"/>
        <xdr:cNvCxnSpPr/>
      </xdr:nvCxnSpPr>
      <xdr:spPr>
        <a:xfrm flipV="1">
          <a:off x="9639300" y="10935834"/>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85320</xdr:rowOff>
    </xdr:from>
    <xdr:to>
      <xdr:col>46</xdr:col>
      <xdr:colOff>38100</xdr:colOff>
      <xdr:row>64</xdr:row>
      <xdr:rowOff>15470</xdr:rowOff>
    </xdr:to>
    <xdr:sp macro="" textlink="">
      <xdr:nvSpPr>
        <xdr:cNvPr id="241" name="楕円 240"/>
        <xdr:cNvSpPr/>
      </xdr:nvSpPr>
      <xdr:spPr>
        <a:xfrm>
          <a:off x="8699500" y="108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135538</xdr:rowOff>
    </xdr:from>
    <xdr:to>
      <xdr:col>50</xdr:col>
      <xdr:colOff>114300</xdr:colOff>
      <xdr:row>63</xdr:row>
      <xdr:rowOff>136120</xdr:rowOff>
    </xdr:to>
    <xdr:cxnSp macro="">
      <xdr:nvCxnSpPr>
        <xdr:cNvPr id="242" name="直線コネクタ 241"/>
        <xdr:cNvCxnSpPr/>
      </xdr:nvCxnSpPr>
      <xdr:spPr>
        <a:xfrm flipV="1">
          <a:off x="8750300" y="10936888"/>
          <a:ext cx="889000" cy="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87206</xdr:rowOff>
    </xdr:from>
    <xdr:to>
      <xdr:col>41</xdr:col>
      <xdr:colOff>101600</xdr:colOff>
      <xdr:row>64</xdr:row>
      <xdr:rowOff>17356</xdr:rowOff>
    </xdr:to>
    <xdr:sp macro="" textlink="">
      <xdr:nvSpPr>
        <xdr:cNvPr id="243" name="楕円 242"/>
        <xdr:cNvSpPr/>
      </xdr:nvSpPr>
      <xdr:spPr>
        <a:xfrm>
          <a:off x="7810500" y="108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136120</xdr:rowOff>
    </xdr:from>
    <xdr:to>
      <xdr:col>45</xdr:col>
      <xdr:colOff>177800</xdr:colOff>
      <xdr:row>63</xdr:row>
      <xdr:rowOff>138006</xdr:rowOff>
    </xdr:to>
    <xdr:cxnSp macro="">
      <xdr:nvCxnSpPr>
        <xdr:cNvPr id="244" name="直線コネクタ 243"/>
        <xdr:cNvCxnSpPr/>
      </xdr:nvCxnSpPr>
      <xdr:spPr>
        <a:xfrm flipV="1">
          <a:off x="7861300" y="10937470"/>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5" name="n_1aveValue【橋りょう・トンネル】&#10;一人当たり有形固定資産（償却資産）額"/>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6" name="n_2aveValue【橋りょう・トンネル】&#10;一人当たり有形固定資産（償却資産）額"/>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7" name="n_3aveValue【橋りょう・トンネル】&#10;一人当たり有形固定資産（償却資産）額"/>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16132</xdr:rowOff>
    </xdr:from>
    <xdr:ext cx="599010" cy="259045"/>
    <xdr:sp macro="" textlink="">
      <xdr:nvSpPr>
        <xdr:cNvPr id="248" name="n_4aveValue【橋りょう・トンネル】&#10;一人当たり有形固定資産（償却資産）額"/>
        <xdr:cNvSpPr txBox="1"/>
      </xdr:nvSpPr>
      <xdr:spPr>
        <a:xfrm>
          <a:off x="6672795" y="1064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6015</xdr:rowOff>
    </xdr:from>
    <xdr:ext cx="599010" cy="259045"/>
    <xdr:sp macro="" textlink="">
      <xdr:nvSpPr>
        <xdr:cNvPr id="249" name="n_1mainValue【橋りょう・トンネル】&#10;一人当たり有形固定資産（償却資産）額"/>
        <xdr:cNvSpPr txBox="1"/>
      </xdr:nvSpPr>
      <xdr:spPr>
        <a:xfrm>
          <a:off x="9327095" y="10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6597</xdr:rowOff>
    </xdr:from>
    <xdr:ext cx="599010" cy="259045"/>
    <xdr:sp macro="" textlink="">
      <xdr:nvSpPr>
        <xdr:cNvPr id="250" name="n_2mainValue【橋りょう・トンネル】&#10;一人当たり有形固定資産（償却資産）額"/>
        <xdr:cNvSpPr txBox="1"/>
      </xdr:nvSpPr>
      <xdr:spPr>
        <a:xfrm>
          <a:off x="8450795" y="1097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8483</xdr:rowOff>
    </xdr:from>
    <xdr:ext cx="599010" cy="259045"/>
    <xdr:sp macro="" textlink="">
      <xdr:nvSpPr>
        <xdr:cNvPr id="251" name="n_3mainValue【橋りょう・トンネル】&#10;一人当たり有形固定資産（償却資産）額"/>
        <xdr:cNvSpPr txBox="1"/>
      </xdr:nvSpPr>
      <xdr:spPr>
        <a:xfrm>
          <a:off x="7561795" y="1098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4" name="テキスト ボックス 26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6" name="直線コネクタ 275"/>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7"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8" name="直線コネクタ 277"/>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79"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0" name="直線コネクタ 279"/>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120666</xdr:rowOff>
    </xdr:from>
    <xdr:ext cx="405111" cy="259045"/>
    <xdr:sp macro="" textlink="">
      <xdr:nvSpPr>
        <xdr:cNvPr id="281" name="【公営住宅】&#10;有形固定資産減価償却率平均値テキスト"/>
        <xdr:cNvSpPr txBox="1"/>
      </xdr:nvSpPr>
      <xdr:spPr>
        <a:xfrm>
          <a:off x="4673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2" name="フローチャート: 判断 281"/>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3" name="フローチャート: 判断 282"/>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4" name="フローチャート: 判断 283"/>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5" name="フローチャート: 判断 284"/>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128270</xdr:rowOff>
    </xdr:from>
    <xdr:to>
      <xdr:col>6</xdr:col>
      <xdr:colOff>38100</xdr:colOff>
      <xdr:row>82</xdr:row>
      <xdr:rowOff>58420</xdr:rowOff>
    </xdr:to>
    <xdr:sp macro="" textlink="">
      <xdr:nvSpPr>
        <xdr:cNvPr id="286" name="フローチャート: 判断 285"/>
        <xdr:cNvSpPr/>
      </xdr:nvSpPr>
      <xdr:spPr>
        <a:xfrm>
          <a:off x="1079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10161</xdr:rowOff>
    </xdr:from>
    <xdr:to>
      <xdr:col>24</xdr:col>
      <xdr:colOff>114300</xdr:colOff>
      <xdr:row>83</xdr:row>
      <xdr:rowOff>111761</xdr:rowOff>
    </xdr:to>
    <xdr:sp macro="" textlink="">
      <xdr:nvSpPr>
        <xdr:cNvPr id="292" name="楕円 291"/>
        <xdr:cNvSpPr/>
      </xdr:nvSpPr>
      <xdr:spPr>
        <a:xfrm>
          <a:off x="4584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160038</xdr:rowOff>
    </xdr:from>
    <xdr:ext cx="405111" cy="259045"/>
    <xdr:sp macro="" textlink="">
      <xdr:nvSpPr>
        <xdr:cNvPr id="293" name="【公営住宅】&#10;有形固定資産減価償却率該当値テキスト"/>
        <xdr:cNvSpPr txBox="1"/>
      </xdr:nvSpPr>
      <xdr:spPr>
        <a:xfrm>
          <a:off x="4673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25400</xdr:rowOff>
    </xdr:from>
    <xdr:to>
      <xdr:col>20</xdr:col>
      <xdr:colOff>38100</xdr:colOff>
      <xdr:row>83</xdr:row>
      <xdr:rowOff>127000</xdr:rowOff>
    </xdr:to>
    <xdr:sp macro="" textlink="">
      <xdr:nvSpPr>
        <xdr:cNvPr id="294" name="楕円 293"/>
        <xdr:cNvSpPr/>
      </xdr:nvSpPr>
      <xdr:spPr>
        <a:xfrm>
          <a:off x="3746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60961</xdr:rowOff>
    </xdr:from>
    <xdr:to>
      <xdr:col>24</xdr:col>
      <xdr:colOff>63500</xdr:colOff>
      <xdr:row>83</xdr:row>
      <xdr:rowOff>76200</xdr:rowOff>
    </xdr:to>
    <xdr:cxnSp macro="">
      <xdr:nvCxnSpPr>
        <xdr:cNvPr id="295" name="直線コネクタ 294"/>
        <xdr:cNvCxnSpPr/>
      </xdr:nvCxnSpPr>
      <xdr:spPr>
        <a:xfrm flipV="1">
          <a:off x="3797300" y="142913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96" name="楕円 295"/>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76200</xdr:rowOff>
    </xdr:to>
    <xdr:cxnSp macro="">
      <xdr:nvCxnSpPr>
        <xdr:cNvPr id="297" name="直線コネクタ 296"/>
        <xdr:cNvCxnSpPr/>
      </xdr:nvCxnSpPr>
      <xdr:spPr>
        <a:xfrm>
          <a:off x="2908300" y="14287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298" name="楕円 297"/>
        <xdr:cNvSpPr/>
      </xdr:nvSpPr>
      <xdr:spPr>
        <a:xfrm>
          <a:off x="1968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57150</xdr:rowOff>
    </xdr:to>
    <xdr:cxnSp macro="">
      <xdr:nvCxnSpPr>
        <xdr:cNvPr id="299" name="直線コネクタ 298"/>
        <xdr:cNvCxnSpPr/>
      </xdr:nvCxnSpPr>
      <xdr:spPr>
        <a:xfrm>
          <a:off x="2019300" y="14222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151147</xdr:rowOff>
    </xdr:from>
    <xdr:ext cx="405111" cy="259045"/>
    <xdr:sp macro="" textlink="">
      <xdr:nvSpPr>
        <xdr:cNvPr id="300" name="n_1aveValue【公営住宅】&#10;有形固定資産減価償却率"/>
        <xdr:cNvSpPr txBox="1"/>
      </xdr:nvSpPr>
      <xdr:spPr>
        <a:xfrm>
          <a:off x="35820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01"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02" name="n_3aveValue【公営住宅】&#10;有形固定資産減価償却率"/>
        <xdr:cNvSpPr txBox="1"/>
      </xdr:nvSpPr>
      <xdr:spPr>
        <a:xfrm>
          <a:off x="1816744"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03" name="n_4aveValue【公営住宅】&#10;有形固定資産減価償却率"/>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118127</xdr:rowOff>
    </xdr:from>
    <xdr:ext cx="405111" cy="259045"/>
    <xdr:sp macro="" textlink="">
      <xdr:nvSpPr>
        <xdr:cNvPr id="304" name="n_1mainValue【公営住宅】&#10;有形固定資産減価償却率"/>
        <xdr:cNvSpPr txBox="1"/>
      </xdr:nvSpPr>
      <xdr:spPr>
        <a:xfrm>
          <a:off x="3582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05" name="n_2main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06" name="n_3mainValue【公営住宅】&#10;有形固定資産減価償却率"/>
        <xdr:cNvSpPr txBox="1"/>
      </xdr:nvSpPr>
      <xdr:spPr>
        <a:xfrm>
          <a:off x="1816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0" name="直線コネクタ 329"/>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1"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2" name="直線コネクタ 331"/>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3"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4" name="直線コネクタ 333"/>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xdr:rowOff>
    </xdr:from>
    <xdr:ext cx="469744" cy="259045"/>
    <xdr:sp macro="" textlink="">
      <xdr:nvSpPr>
        <xdr:cNvPr id="335" name="【公営住宅】&#10;一人当たり面積平均値テキスト"/>
        <xdr:cNvSpPr txBox="1"/>
      </xdr:nvSpPr>
      <xdr:spPr>
        <a:xfrm>
          <a:off x="10515600" y="1405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6" name="フローチャート: 判断 335"/>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7" name="フローチャート: 判断 336"/>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8" name="フローチャート: 判断 337"/>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39" name="フローチャート: 判断 338"/>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25400</xdr:rowOff>
    </xdr:from>
    <xdr:to>
      <xdr:col>36</xdr:col>
      <xdr:colOff>165100</xdr:colOff>
      <xdr:row>83</xdr:row>
      <xdr:rowOff>127000</xdr:rowOff>
    </xdr:to>
    <xdr:sp macro="" textlink="">
      <xdr:nvSpPr>
        <xdr:cNvPr id="340" name="フローチャート: 判断 339"/>
        <xdr:cNvSpPr/>
      </xdr:nvSpPr>
      <xdr:spPr>
        <a:xfrm>
          <a:off x="692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0</xdr:rowOff>
    </xdr:from>
    <xdr:to>
      <xdr:col>55</xdr:col>
      <xdr:colOff>50800</xdr:colOff>
      <xdr:row>85</xdr:row>
      <xdr:rowOff>101600</xdr:rowOff>
    </xdr:to>
    <xdr:sp macro="" textlink="">
      <xdr:nvSpPr>
        <xdr:cNvPr id="346" name="楕円 345"/>
        <xdr:cNvSpPr/>
      </xdr:nvSpPr>
      <xdr:spPr>
        <a:xfrm>
          <a:off x="10426700" y="145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86377</xdr:rowOff>
    </xdr:from>
    <xdr:ext cx="469744" cy="259045"/>
    <xdr:sp macro="" textlink="">
      <xdr:nvSpPr>
        <xdr:cNvPr id="347" name="【公営住宅】&#10;一人当たり面積該当値テキスト"/>
        <xdr:cNvSpPr txBox="1"/>
      </xdr:nvSpPr>
      <xdr:spPr>
        <a:xfrm>
          <a:off x="10515600"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1270</xdr:rowOff>
    </xdr:from>
    <xdr:to>
      <xdr:col>50</xdr:col>
      <xdr:colOff>165100</xdr:colOff>
      <xdr:row>85</xdr:row>
      <xdr:rowOff>102870</xdr:rowOff>
    </xdr:to>
    <xdr:sp macro="" textlink="">
      <xdr:nvSpPr>
        <xdr:cNvPr id="348" name="楕円 347"/>
        <xdr:cNvSpPr/>
      </xdr:nvSpPr>
      <xdr:spPr>
        <a:xfrm>
          <a:off x="95885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50800</xdr:rowOff>
    </xdr:from>
    <xdr:to>
      <xdr:col>55</xdr:col>
      <xdr:colOff>0</xdr:colOff>
      <xdr:row>85</xdr:row>
      <xdr:rowOff>52070</xdr:rowOff>
    </xdr:to>
    <xdr:cxnSp macro="">
      <xdr:nvCxnSpPr>
        <xdr:cNvPr id="349" name="直線コネクタ 348"/>
        <xdr:cNvCxnSpPr/>
      </xdr:nvCxnSpPr>
      <xdr:spPr>
        <a:xfrm flipV="1">
          <a:off x="9639300" y="146240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2539</xdr:rowOff>
    </xdr:from>
    <xdr:to>
      <xdr:col>46</xdr:col>
      <xdr:colOff>38100</xdr:colOff>
      <xdr:row>85</xdr:row>
      <xdr:rowOff>104139</xdr:rowOff>
    </xdr:to>
    <xdr:sp macro="" textlink="">
      <xdr:nvSpPr>
        <xdr:cNvPr id="350" name="楕円 349"/>
        <xdr:cNvSpPr/>
      </xdr:nvSpPr>
      <xdr:spPr>
        <a:xfrm>
          <a:off x="8699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52070</xdr:rowOff>
    </xdr:from>
    <xdr:to>
      <xdr:col>50</xdr:col>
      <xdr:colOff>114300</xdr:colOff>
      <xdr:row>85</xdr:row>
      <xdr:rowOff>53339</xdr:rowOff>
    </xdr:to>
    <xdr:cxnSp macro="">
      <xdr:nvCxnSpPr>
        <xdr:cNvPr id="351" name="直線コネクタ 350"/>
        <xdr:cNvCxnSpPr/>
      </xdr:nvCxnSpPr>
      <xdr:spPr>
        <a:xfrm flipV="1">
          <a:off x="8750300" y="146253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3811</xdr:rowOff>
    </xdr:from>
    <xdr:to>
      <xdr:col>41</xdr:col>
      <xdr:colOff>101600</xdr:colOff>
      <xdr:row>85</xdr:row>
      <xdr:rowOff>105411</xdr:rowOff>
    </xdr:to>
    <xdr:sp macro="" textlink="">
      <xdr:nvSpPr>
        <xdr:cNvPr id="352" name="楕円 351"/>
        <xdr:cNvSpPr/>
      </xdr:nvSpPr>
      <xdr:spPr>
        <a:xfrm>
          <a:off x="7810500" y="1457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53339</xdr:rowOff>
    </xdr:from>
    <xdr:to>
      <xdr:col>45</xdr:col>
      <xdr:colOff>177800</xdr:colOff>
      <xdr:row>85</xdr:row>
      <xdr:rowOff>54611</xdr:rowOff>
    </xdr:to>
    <xdr:cxnSp macro="">
      <xdr:nvCxnSpPr>
        <xdr:cNvPr id="353" name="直線コネクタ 352"/>
        <xdr:cNvCxnSpPr/>
      </xdr:nvCxnSpPr>
      <xdr:spPr>
        <a:xfrm flipV="1">
          <a:off x="7861300" y="14626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54"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55" name="n_2aveValue【公営住宅】&#10;一人当たり面積"/>
        <xdr:cNvSpPr txBox="1"/>
      </xdr:nvSpPr>
      <xdr:spPr>
        <a:xfrm>
          <a:off x="85154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62247</xdr:rowOff>
    </xdr:from>
    <xdr:ext cx="469744" cy="259045"/>
    <xdr:sp macro="" textlink="">
      <xdr:nvSpPr>
        <xdr:cNvPr id="356" name="n_3aveValue【公営住宅】&#10;一人当たり面積"/>
        <xdr:cNvSpPr txBox="1"/>
      </xdr:nvSpPr>
      <xdr:spPr>
        <a:xfrm>
          <a:off x="7626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143527</xdr:rowOff>
    </xdr:from>
    <xdr:ext cx="469744" cy="259045"/>
    <xdr:sp macro="" textlink="">
      <xdr:nvSpPr>
        <xdr:cNvPr id="357" name="n_4aveValue【公営住宅】&#10;一人当たり面積"/>
        <xdr:cNvSpPr txBox="1"/>
      </xdr:nvSpPr>
      <xdr:spPr>
        <a:xfrm>
          <a:off x="6737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93997</xdr:rowOff>
    </xdr:from>
    <xdr:ext cx="469744" cy="259045"/>
    <xdr:sp macro="" textlink="">
      <xdr:nvSpPr>
        <xdr:cNvPr id="358" name="n_1mainValue【公営住宅】&#10;一人当たり面積"/>
        <xdr:cNvSpPr txBox="1"/>
      </xdr:nvSpPr>
      <xdr:spPr>
        <a:xfrm>
          <a:off x="9391727" y="14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95266</xdr:rowOff>
    </xdr:from>
    <xdr:ext cx="469744" cy="259045"/>
    <xdr:sp macro="" textlink="">
      <xdr:nvSpPr>
        <xdr:cNvPr id="359" name="n_2mainValue【公営住宅】&#10;一人当たり面積"/>
        <xdr:cNvSpPr txBox="1"/>
      </xdr:nvSpPr>
      <xdr:spPr>
        <a:xfrm>
          <a:off x="8515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96538</xdr:rowOff>
    </xdr:from>
    <xdr:ext cx="469744" cy="259045"/>
    <xdr:sp macro="" textlink="">
      <xdr:nvSpPr>
        <xdr:cNvPr id="360" name="n_3mainValue【公営住宅】&#10;一人当たり面積"/>
        <xdr:cNvSpPr txBox="1"/>
      </xdr:nvSpPr>
      <xdr:spPr>
        <a:xfrm>
          <a:off x="7626427"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8" name="直線コネクタ 38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89" name="テキスト ボックス 38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0" name="直線コネクタ 38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1" name="テキスト ボックス 39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2" name="直線コネクタ 39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3" name="テキスト ボックス 39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4" name="直線コネクタ 39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5" name="テキスト ボックス 39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399" name="直線コネクタ 398"/>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0"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1" name="直線コネクタ 400"/>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2"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3" name="直線コネクタ 402"/>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75709</xdr:rowOff>
    </xdr:from>
    <xdr:ext cx="405111" cy="259045"/>
    <xdr:sp macro="" textlink="">
      <xdr:nvSpPr>
        <xdr:cNvPr id="404" name="【認定こども園・幼稚園・保育所】&#10;有形固定資産減価償却率平均値テキスト"/>
        <xdr:cNvSpPr txBox="1"/>
      </xdr:nvSpPr>
      <xdr:spPr>
        <a:xfrm>
          <a:off x="16357600" y="641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5" name="フローチャート: 判断 404"/>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6" name="フローチャート: 判断 405"/>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7" name="フローチャート: 判断 406"/>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8" name="フローチャート: 判断 407"/>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48260</xdr:rowOff>
    </xdr:from>
    <xdr:to>
      <xdr:col>67</xdr:col>
      <xdr:colOff>101600</xdr:colOff>
      <xdr:row>38</xdr:row>
      <xdr:rowOff>149860</xdr:rowOff>
    </xdr:to>
    <xdr:sp macro="" textlink="">
      <xdr:nvSpPr>
        <xdr:cNvPr id="409" name="フローチャート: 判断 408"/>
        <xdr:cNvSpPr/>
      </xdr:nvSpPr>
      <xdr:spPr>
        <a:xfrm>
          <a:off x="12763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167132</xdr:rowOff>
    </xdr:from>
    <xdr:to>
      <xdr:col>85</xdr:col>
      <xdr:colOff>177800</xdr:colOff>
      <xdr:row>39</xdr:row>
      <xdr:rowOff>97282</xdr:rowOff>
    </xdr:to>
    <xdr:sp macro="" textlink="">
      <xdr:nvSpPr>
        <xdr:cNvPr id="415" name="楕円 414"/>
        <xdr:cNvSpPr/>
      </xdr:nvSpPr>
      <xdr:spPr>
        <a:xfrm>
          <a:off x="16268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145559</xdr:rowOff>
    </xdr:from>
    <xdr:ext cx="405111" cy="259045"/>
    <xdr:sp macro="" textlink="">
      <xdr:nvSpPr>
        <xdr:cNvPr id="416" name="【認定こども園・幼稚園・保育所】&#10;有形固定資産減価償却率該当値テキスト"/>
        <xdr:cNvSpPr txBox="1"/>
      </xdr:nvSpPr>
      <xdr:spPr>
        <a:xfrm>
          <a:off x="16357600"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73406</xdr:rowOff>
    </xdr:from>
    <xdr:to>
      <xdr:col>81</xdr:col>
      <xdr:colOff>101600</xdr:colOff>
      <xdr:row>41</xdr:row>
      <xdr:rowOff>3556</xdr:rowOff>
    </xdr:to>
    <xdr:sp macro="" textlink="">
      <xdr:nvSpPr>
        <xdr:cNvPr id="417" name="楕円 416"/>
        <xdr:cNvSpPr/>
      </xdr:nvSpPr>
      <xdr:spPr>
        <a:xfrm>
          <a:off x="15430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46482</xdr:rowOff>
    </xdr:from>
    <xdr:to>
      <xdr:col>85</xdr:col>
      <xdr:colOff>127000</xdr:colOff>
      <xdr:row>40</xdr:row>
      <xdr:rowOff>124206</xdr:rowOff>
    </xdr:to>
    <xdr:cxnSp macro="">
      <xdr:nvCxnSpPr>
        <xdr:cNvPr id="418" name="直線コネクタ 417"/>
        <xdr:cNvCxnSpPr/>
      </xdr:nvCxnSpPr>
      <xdr:spPr>
        <a:xfrm flipV="1">
          <a:off x="15481300" y="6733032"/>
          <a:ext cx="8382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9398</xdr:rowOff>
    </xdr:from>
    <xdr:to>
      <xdr:col>76</xdr:col>
      <xdr:colOff>165100</xdr:colOff>
      <xdr:row>41</xdr:row>
      <xdr:rowOff>110998</xdr:rowOff>
    </xdr:to>
    <xdr:sp macro="" textlink="">
      <xdr:nvSpPr>
        <xdr:cNvPr id="419" name="楕円 418"/>
        <xdr:cNvSpPr/>
      </xdr:nvSpPr>
      <xdr:spPr>
        <a:xfrm>
          <a:off x="14541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124206</xdr:rowOff>
    </xdr:from>
    <xdr:to>
      <xdr:col>81</xdr:col>
      <xdr:colOff>50800</xdr:colOff>
      <xdr:row>41</xdr:row>
      <xdr:rowOff>60198</xdr:rowOff>
    </xdr:to>
    <xdr:cxnSp macro="">
      <xdr:nvCxnSpPr>
        <xdr:cNvPr id="420" name="直線コネクタ 419"/>
        <xdr:cNvCxnSpPr/>
      </xdr:nvCxnSpPr>
      <xdr:spPr>
        <a:xfrm flipV="1">
          <a:off x="14592300" y="698220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16256</xdr:rowOff>
    </xdr:from>
    <xdr:to>
      <xdr:col>72</xdr:col>
      <xdr:colOff>38100</xdr:colOff>
      <xdr:row>41</xdr:row>
      <xdr:rowOff>117856</xdr:rowOff>
    </xdr:to>
    <xdr:sp macro="" textlink="">
      <xdr:nvSpPr>
        <xdr:cNvPr id="421" name="楕円 420"/>
        <xdr:cNvSpPr/>
      </xdr:nvSpPr>
      <xdr:spPr>
        <a:xfrm>
          <a:off x="13652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60198</xdr:rowOff>
    </xdr:from>
    <xdr:to>
      <xdr:col>76</xdr:col>
      <xdr:colOff>114300</xdr:colOff>
      <xdr:row>41</xdr:row>
      <xdr:rowOff>67056</xdr:rowOff>
    </xdr:to>
    <xdr:cxnSp macro="">
      <xdr:nvCxnSpPr>
        <xdr:cNvPr id="422" name="直線コネクタ 421"/>
        <xdr:cNvCxnSpPr/>
      </xdr:nvCxnSpPr>
      <xdr:spPr>
        <a:xfrm flipV="1">
          <a:off x="13703300" y="70896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22369</xdr:rowOff>
    </xdr:from>
    <xdr:ext cx="405111" cy="259045"/>
    <xdr:sp macro="" textlink="">
      <xdr:nvSpPr>
        <xdr:cNvPr id="423" name="n_1aveValue【認定こども園・幼稚園・保育所】&#10;有形固定資産減価償却率"/>
        <xdr:cNvSpPr txBox="1"/>
      </xdr:nvSpPr>
      <xdr:spPr>
        <a:xfrm>
          <a:off x="152660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42943</xdr:rowOff>
    </xdr:from>
    <xdr:ext cx="405111" cy="259045"/>
    <xdr:sp macro="" textlink="">
      <xdr:nvSpPr>
        <xdr:cNvPr id="424" name="n_2aveValue【認定こども園・幼稚園・保育所】&#10;有形固定資産減価償却率"/>
        <xdr:cNvSpPr txBox="1"/>
      </xdr:nvSpPr>
      <xdr:spPr>
        <a:xfrm>
          <a:off x="14389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425" name="n_3aveValue【認定こども園・幼稚園・保育所】&#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166387</xdr:rowOff>
    </xdr:from>
    <xdr:ext cx="405111" cy="259045"/>
    <xdr:sp macro="" textlink="">
      <xdr:nvSpPr>
        <xdr:cNvPr id="426" name="n_4aveValue【認定こども園・幼稚園・保育所】&#10;有形固定資産減価償却率"/>
        <xdr:cNvSpPr txBox="1"/>
      </xdr:nvSpPr>
      <xdr:spPr>
        <a:xfrm>
          <a:off x="12611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166133</xdr:rowOff>
    </xdr:from>
    <xdr:ext cx="405111" cy="259045"/>
    <xdr:sp macro="" textlink="">
      <xdr:nvSpPr>
        <xdr:cNvPr id="427" name="n_1mainValue【認定こども園・幼稚園・保育所】&#10;有形固定資産減価償却率"/>
        <xdr:cNvSpPr txBox="1"/>
      </xdr:nvSpPr>
      <xdr:spPr>
        <a:xfrm>
          <a:off x="15266044" y="702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102125</xdr:rowOff>
    </xdr:from>
    <xdr:ext cx="405111" cy="259045"/>
    <xdr:sp macro="" textlink="">
      <xdr:nvSpPr>
        <xdr:cNvPr id="428" name="n_2mainValue【認定こども園・幼稚園・保育所】&#10;有形固定資産減価償却率"/>
        <xdr:cNvSpPr txBox="1"/>
      </xdr:nvSpPr>
      <xdr:spPr>
        <a:xfrm>
          <a:off x="14389744" y="713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108983</xdr:rowOff>
    </xdr:from>
    <xdr:ext cx="405111" cy="259045"/>
    <xdr:sp macro="" textlink="">
      <xdr:nvSpPr>
        <xdr:cNvPr id="429" name="n_3mainValue【認定こども園・幼稚園・保育所】&#10;有形固定資産減価償却率"/>
        <xdr:cNvSpPr txBox="1"/>
      </xdr:nvSpPr>
      <xdr:spPr>
        <a:xfrm>
          <a:off x="13500744" y="713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0" name="テキスト ボックス 439"/>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2" name="テキスト ボックス 4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4" name="テキスト ボックス 4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6" name="テキスト ボックス 4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8" name="テキスト ボックス 4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0" name="テキスト ボックス 4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54" name="直線コネクタ 453"/>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55"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6" name="直線コネクタ 455"/>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57"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58" name="直線コネクタ 457"/>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9"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0" name="フローチャート: 判断 459"/>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61" name="フローチャート: 判断 460"/>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62" name="フローチャート: 判断 461"/>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63" name="フローチャート: 判断 462"/>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158750</xdr:rowOff>
    </xdr:from>
    <xdr:to>
      <xdr:col>98</xdr:col>
      <xdr:colOff>38100</xdr:colOff>
      <xdr:row>42</xdr:row>
      <xdr:rowOff>88900</xdr:rowOff>
    </xdr:to>
    <xdr:sp macro="" textlink="">
      <xdr:nvSpPr>
        <xdr:cNvPr id="464" name="フローチャート: 判断 463"/>
        <xdr:cNvSpPr/>
      </xdr:nvSpPr>
      <xdr:spPr>
        <a:xfrm>
          <a:off x="18605500" y="718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143510</xdr:rowOff>
    </xdr:from>
    <xdr:to>
      <xdr:col>116</xdr:col>
      <xdr:colOff>114300</xdr:colOff>
      <xdr:row>42</xdr:row>
      <xdr:rowOff>73660</xdr:rowOff>
    </xdr:to>
    <xdr:sp macro="" textlink="">
      <xdr:nvSpPr>
        <xdr:cNvPr id="470" name="楕円 469"/>
        <xdr:cNvSpPr/>
      </xdr:nvSpPr>
      <xdr:spPr>
        <a:xfrm>
          <a:off x="22110700" y="717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58437</xdr:rowOff>
    </xdr:from>
    <xdr:ext cx="469744" cy="259045"/>
    <xdr:sp macro="" textlink="">
      <xdr:nvSpPr>
        <xdr:cNvPr id="471" name="【認定こども園・幼稚園・保育所】&#10;一人当たり面積該当値テキスト"/>
        <xdr:cNvSpPr txBox="1"/>
      </xdr:nvSpPr>
      <xdr:spPr>
        <a:xfrm>
          <a:off x="22199600" y="708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72" name="楕円 471"/>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42</xdr:row>
      <xdr:rowOff>22860</xdr:rowOff>
    </xdr:to>
    <xdr:cxnSp macro="">
      <xdr:nvCxnSpPr>
        <xdr:cNvPr id="473" name="直線コネクタ 472"/>
        <xdr:cNvCxnSpPr/>
      </xdr:nvCxnSpPr>
      <xdr:spPr>
        <a:xfrm>
          <a:off x="21323300" y="71170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474" name="楕円 473"/>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80010</xdr:rowOff>
    </xdr:from>
    <xdr:to>
      <xdr:col>111</xdr:col>
      <xdr:colOff>177800</xdr:colOff>
      <xdr:row>41</xdr:row>
      <xdr:rowOff>87630</xdr:rowOff>
    </xdr:to>
    <xdr:cxnSp macro="">
      <xdr:nvCxnSpPr>
        <xdr:cNvPr id="475" name="直線コネクタ 474"/>
        <xdr:cNvCxnSpPr/>
      </xdr:nvCxnSpPr>
      <xdr:spPr>
        <a:xfrm>
          <a:off x="20434300" y="7109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476" name="楕円 475"/>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80010</xdr:rowOff>
    </xdr:from>
    <xdr:to>
      <xdr:col>107</xdr:col>
      <xdr:colOff>50800</xdr:colOff>
      <xdr:row>41</xdr:row>
      <xdr:rowOff>80010</xdr:rowOff>
    </xdr:to>
    <xdr:cxnSp macro="">
      <xdr:nvCxnSpPr>
        <xdr:cNvPr id="477" name="直線コネクタ 476"/>
        <xdr:cNvCxnSpPr/>
      </xdr:nvCxnSpPr>
      <xdr:spPr>
        <a:xfrm>
          <a:off x="19545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10177</xdr:rowOff>
    </xdr:from>
    <xdr:ext cx="469744" cy="259045"/>
    <xdr:sp macro="" textlink="">
      <xdr:nvSpPr>
        <xdr:cNvPr id="478" name="n_1ave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79" name="n_2ave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480"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105427</xdr:rowOff>
    </xdr:from>
    <xdr:ext cx="469744" cy="259045"/>
    <xdr:sp macro="" textlink="">
      <xdr:nvSpPr>
        <xdr:cNvPr id="481" name="n_4aveValue【認定こども園・幼稚園・保育所】&#10;一人当たり面積"/>
        <xdr:cNvSpPr txBox="1"/>
      </xdr:nvSpPr>
      <xdr:spPr>
        <a:xfrm>
          <a:off x="18421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482"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483"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484" name="n_3mainValue【認定こども園・幼稚園・保育所】&#10;一人当たり面積"/>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5" name="テキスト ボックス 49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6" name="直線コネクタ 49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7" name="テキスト ボックス 49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8" name="直線コネクタ 49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9" name="テキスト ボックス 49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0" name="直線コネクタ 49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1" name="テキスト ボックス 50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2" name="直線コネクタ 50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3" name="テキスト ボックス 50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5" name="テキスト ボックス 50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07" name="直線コネクタ 506"/>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08" name="【学校施設】&#10;有形固定資産減価償却率最小値テキスト"/>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09" name="直線コネクタ 508"/>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10" name="【学校施設】&#10;有形固定資産減価償却率最大値テキスト"/>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11" name="直線コネクタ 510"/>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65803</xdr:rowOff>
    </xdr:from>
    <xdr:ext cx="405111" cy="259045"/>
    <xdr:sp macro="" textlink="">
      <xdr:nvSpPr>
        <xdr:cNvPr id="512" name="【学校施設】&#10;有形固定資産減価償却率平均値テキスト"/>
        <xdr:cNvSpPr txBox="1"/>
      </xdr:nvSpPr>
      <xdr:spPr>
        <a:xfrm>
          <a:off x="163576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13" name="フローチャート: 判断 512"/>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14" name="フローチャート: 判断 513"/>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5" name="フローチャート: 判断 514"/>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6" name="フローチャート: 判断 515"/>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70358</xdr:rowOff>
    </xdr:from>
    <xdr:to>
      <xdr:col>67</xdr:col>
      <xdr:colOff>101600</xdr:colOff>
      <xdr:row>58</xdr:row>
      <xdr:rowOff>508</xdr:rowOff>
    </xdr:to>
    <xdr:sp macro="" textlink="">
      <xdr:nvSpPr>
        <xdr:cNvPr id="517" name="フローチャート: 判断 516"/>
        <xdr:cNvSpPr/>
      </xdr:nvSpPr>
      <xdr:spPr>
        <a:xfrm>
          <a:off x="12763500" y="984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523" name="楕円 522"/>
        <xdr:cNvSpPr/>
      </xdr:nvSpPr>
      <xdr:spPr>
        <a:xfrm>
          <a:off x="16268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524" name="【学校施設】&#10;有形固定資産減価償却率該当値テキスト"/>
        <xdr:cNvSpPr txBox="1"/>
      </xdr:nvSpPr>
      <xdr:spPr>
        <a:xfrm>
          <a:off x="16357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45212</xdr:rowOff>
    </xdr:from>
    <xdr:to>
      <xdr:col>81</xdr:col>
      <xdr:colOff>101600</xdr:colOff>
      <xdr:row>62</xdr:row>
      <xdr:rowOff>146812</xdr:rowOff>
    </xdr:to>
    <xdr:sp macro="" textlink="">
      <xdr:nvSpPr>
        <xdr:cNvPr id="525" name="楕円 524"/>
        <xdr:cNvSpPr/>
      </xdr:nvSpPr>
      <xdr:spPr>
        <a:xfrm>
          <a:off x="15430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96012</xdr:rowOff>
    </xdr:to>
    <xdr:cxnSp macro="">
      <xdr:nvCxnSpPr>
        <xdr:cNvPr id="526" name="直線コネクタ 525"/>
        <xdr:cNvCxnSpPr/>
      </xdr:nvCxnSpPr>
      <xdr:spPr>
        <a:xfrm flipV="1">
          <a:off x="15481300" y="1061618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148082</xdr:rowOff>
    </xdr:from>
    <xdr:to>
      <xdr:col>76</xdr:col>
      <xdr:colOff>165100</xdr:colOff>
      <xdr:row>62</xdr:row>
      <xdr:rowOff>78232</xdr:rowOff>
    </xdr:to>
    <xdr:sp macro="" textlink="">
      <xdr:nvSpPr>
        <xdr:cNvPr id="527" name="楕円 526"/>
        <xdr:cNvSpPr/>
      </xdr:nvSpPr>
      <xdr:spPr>
        <a:xfrm>
          <a:off x="14541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27432</xdr:rowOff>
    </xdr:from>
    <xdr:to>
      <xdr:col>81</xdr:col>
      <xdr:colOff>50800</xdr:colOff>
      <xdr:row>62</xdr:row>
      <xdr:rowOff>96012</xdr:rowOff>
    </xdr:to>
    <xdr:cxnSp macro="">
      <xdr:nvCxnSpPr>
        <xdr:cNvPr id="528" name="直線コネクタ 527"/>
        <xdr:cNvCxnSpPr/>
      </xdr:nvCxnSpPr>
      <xdr:spPr>
        <a:xfrm>
          <a:off x="14592300" y="10657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84074</xdr:rowOff>
    </xdr:from>
    <xdr:to>
      <xdr:col>72</xdr:col>
      <xdr:colOff>38100</xdr:colOff>
      <xdr:row>62</xdr:row>
      <xdr:rowOff>14224</xdr:rowOff>
    </xdr:to>
    <xdr:sp macro="" textlink="">
      <xdr:nvSpPr>
        <xdr:cNvPr id="529" name="楕円 528"/>
        <xdr:cNvSpPr/>
      </xdr:nvSpPr>
      <xdr:spPr>
        <a:xfrm>
          <a:off x="13652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134874</xdr:rowOff>
    </xdr:from>
    <xdr:to>
      <xdr:col>76</xdr:col>
      <xdr:colOff>114300</xdr:colOff>
      <xdr:row>62</xdr:row>
      <xdr:rowOff>27432</xdr:rowOff>
    </xdr:to>
    <xdr:cxnSp macro="">
      <xdr:nvCxnSpPr>
        <xdr:cNvPr id="530" name="直線コネクタ 529"/>
        <xdr:cNvCxnSpPr/>
      </xdr:nvCxnSpPr>
      <xdr:spPr>
        <a:xfrm>
          <a:off x="13703300" y="105933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31" name="n_1ave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32"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33" name="n_3aveValue【学校施設】&#10;有形固定資産減価償却率"/>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17035</xdr:rowOff>
    </xdr:from>
    <xdr:ext cx="405111" cy="259045"/>
    <xdr:sp macro="" textlink="">
      <xdr:nvSpPr>
        <xdr:cNvPr id="534" name="n_4aveValue【学校施設】&#10;有形固定資産減価償却率"/>
        <xdr:cNvSpPr txBox="1"/>
      </xdr:nvSpPr>
      <xdr:spPr>
        <a:xfrm>
          <a:off x="12611744" y="961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137939</xdr:rowOff>
    </xdr:from>
    <xdr:ext cx="405111" cy="259045"/>
    <xdr:sp macro="" textlink="">
      <xdr:nvSpPr>
        <xdr:cNvPr id="535" name="n_1mainValue【学校施設】&#10;有形固定資産減価償却率"/>
        <xdr:cNvSpPr txBox="1"/>
      </xdr:nvSpPr>
      <xdr:spPr>
        <a:xfrm>
          <a:off x="152660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69359</xdr:rowOff>
    </xdr:from>
    <xdr:ext cx="405111" cy="259045"/>
    <xdr:sp macro="" textlink="">
      <xdr:nvSpPr>
        <xdr:cNvPr id="536" name="n_2mainValue【学校施設】&#10;有形固定資産減価償却率"/>
        <xdr:cNvSpPr txBox="1"/>
      </xdr:nvSpPr>
      <xdr:spPr>
        <a:xfrm>
          <a:off x="143897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5351</xdr:rowOff>
    </xdr:from>
    <xdr:ext cx="405111" cy="259045"/>
    <xdr:sp macro="" textlink="">
      <xdr:nvSpPr>
        <xdr:cNvPr id="537" name="n_3mainValue【学校施設】&#10;有形固定資産減価償却率"/>
        <xdr:cNvSpPr txBox="1"/>
      </xdr:nvSpPr>
      <xdr:spPr>
        <a:xfrm>
          <a:off x="135007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49" name="直線コネクタ 548"/>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0" name="テキスト ボックス 549"/>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1" name="直線コネクタ 55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2" name="テキスト ボックス 55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3" name="直線コネクタ 552"/>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4" name="テキスト ボックス 553"/>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7" name="直線コネクタ 556"/>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8" name="テキスト ボックス 557"/>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9" name="直線コネクタ 558"/>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0" name="テキスト ボックス 559"/>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1" name="直線コネクタ 560"/>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2" name="テキスト ボックス 561"/>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66" name="直線コネクタ 565"/>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7"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8" name="直線コネクタ 567"/>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69"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70" name="直線コネクタ 569"/>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71" name="【学校施設】&#10;一人当たり面積平均値テキスト"/>
        <xdr:cNvSpPr txBox="1"/>
      </xdr:nvSpPr>
      <xdr:spPr>
        <a:xfrm>
          <a:off x="22199600" y="1024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2" name="フローチャート: 判断 571"/>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3" name="フローチャート: 判断 572"/>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4" name="フローチャート: 判断 573"/>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75" name="フローチャート: 判断 574"/>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92075</xdr:rowOff>
    </xdr:from>
    <xdr:to>
      <xdr:col>98</xdr:col>
      <xdr:colOff>38100</xdr:colOff>
      <xdr:row>63</xdr:row>
      <xdr:rowOff>22225</xdr:rowOff>
    </xdr:to>
    <xdr:sp macro="" textlink="">
      <xdr:nvSpPr>
        <xdr:cNvPr id="576" name="フローチャート: 判断 575"/>
        <xdr:cNvSpPr/>
      </xdr:nvSpPr>
      <xdr:spPr>
        <a:xfrm>
          <a:off x="186055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57785</xdr:rowOff>
    </xdr:from>
    <xdr:to>
      <xdr:col>116</xdr:col>
      <xdr:colOff>114300</xdr:colOff>
      <xdr:row>61</xdr:row>
      <xdr:rowOff>159385</xdr:rowOff>
    </xdr:to>
    <xdr:sp macro="" textlink="">
      <xdr:nvSpPr>
        <xdr:cNvPr id="582" name="楕円 581"/>
        <xdr:cNvSpPr/>
      </xdr:nvSpPr>
      <xdr:spPr>
        <a:xfrm>
          <a:off x="22110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36212</xdr:rowOff>
    </xdr:from>
    <xdr:ext cx="469744" cy="259045"/>
    <xdr:sp macro="" textlink="">
      <xdr:nvSpPr>
        <xdr:cNvPr id="583" name="【学校施設】&#10;一人当たり面積該当値テキスト"/>
        <xdr:cNvSpPr txBox="1"/>
      </xdr:nvSpPr>
      <xdr:spPr>
        <a:xfrm>
          <a:off x="22199600" y="1049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70644</xdr:rowOff>
    </xdr:from>
    <xdr:to>
      <xdr:col>112</xdr:col>
      <xdr:colOff>38100</xdr:colOff>
      <xdr:row>62</xdr:row>
      <xdr:rowOff>794</xdr:rowOff>
    </xdr:to>
    <xdr:sp macro="" textlink="">
      <xdr:nvSpPr>
        <xdr:cNvPr id="584" name="楕円 583"/>
        <xdr:cNvSpPr/>
      </xdr:nvSpPr>
      <xdr:spPr>
        <a:xfrm>
          <a:off x="21272500" y="10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108585</xdr:rowOff>
    </xdr:from>
    <xdr:to>
      <xdr:col>116</xdr:col>
      <xdr:colOff>63500</xdr:colOff>
      <xdr:row>61</xdr:row>
      <xdr:rowOff>121444</xdr:rowOff>
    </xdr:to>
    <xdr:cxnSp macro="">
      <xdr:nvCxnSpPr>
        <xdr:cNvPr id="585" name="直線コネクタ 584"/>
        <xdr:cNvCxnSpPr/>
      </xdr:nvCxnSpPr>
      <xdr:spPr>
        <a:xfrm flipV="1">
          <a:off x="21323300" y="10567035"/>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113506</xdr:rowOff>
    </xdr:from>
    <xdr:to>
      <xdr:col>107</xdr:col>
      <xdr:colOff>101600</xdr:colOff>
      <xdr:row>62</xdr:row>
      <xdr:rowOff>43656</xdr:rowOff>
    </xdr:to>
    <xdr:sp macro="" textlink="">
      <xdr:nvSpPr>
        <xdr:cNvPr id="586" name="楕円 585"/>
        <xdr:cNvSpPr/>
      </xdr:nvSpPr>
      <xdr:spPr>
        <a:xfrm>
          <a:off x="20383500" y="10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121444</xdr:rowOff>
    </xdr:from>
    <xdr:to>
      <xdr:col>111</xdr:col>
      <xdr:colOff>177800</xdr:colOff>
      <xdr:row>61</xdr:row>
      <xdr:rowOff>164306</xdr:rowOff>
    </xdr:to>
    <xdr:cxnSp macro="">
      <xdr:nvCxnSpPr>
        <xdr:cNvPr id="587" name="直線コネクタ 586"/>
        <xdr:cNvCxnSpPr/>
      </xdr:nvCxnSpPr>
      <xdr:spPr>
        <a:xfrm flipV="1">
          <a:off x="20434300" y="10579894"/>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123507</xdr:rowOff>
    </xdr:from>
    <xdr:to>
      <xdr:col>102</xdr:col>
      <xdr:colOff>165100</xdr:colOff>
      <xdr:row>62</xdr:row>
      <xdr:rowOff>53657</xdr:rowOff>
    </xdr:to>
    <xdr:sp macro="" textlink="">
      <xdr:nvSpPr>
        <xdr:cNvPr id="588" name="楕円 587"/>
        <xdr:cNvSpPr/>
      </xdr:nvSpPr>
      <xdr:spPr>
        <a:xfrm>
          <a:off x="19494500" y="105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164306</xdr:rowOff>
    </xdr:from>
    <xdr:to>
      <xdr:col>107</xdr:col>
      <xdr:colOff>50800</xdr:colOff>
      <xdr:row>62</xdr:row>
      <xdr:rowOff>2857</xdr:rowOff>
    </xdr:to>
    <xdr:cxnSp macro="">
      <xdr:nvCxnSpPr>
        <xdr:cNvPr id="589" name="直線コネクタ 588"/>
        <xdr:cNvCxnSpPr/>
      </xdr:nvCxnSpPr>
      <xdr:spPr>
        <a:xfrm flipV="1">
          <a:off x="19545300" y="10622756"/>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590" name="n_1aveValue【学校施設】&#10;一人当たり面積"/>
        <xdr:cNvSpPr txBox="1"/>
      </xdr:nvSpPr>
      <xdr:spPr>
        <a:xfrm>
          <a:off x="210757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91" name="n_2aveValue【学校施設】&#10;一人当たり面積"/>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592" name="n_3aveValue【学校施設】&#10;一人当たり面積"/>
        <xdr:cNvSpPr txBox="1"/>
      </xdr:nvSpPr>
      <xdr:spPr>
        <a:xfrm>
          <a:off x="19310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38752</xdr:rowOff>
    </xdr:from>
    <xdr:ext cx="469744" cy="259045"/>
    <xdr:sp macro="" textlink="">
      <xdr:nvSpPr>
        <xdr:cNvPr id="593" name="n_4aveValue【学校施設】&#10;一人当たり面積"/>
        <xdr:cNvSpPr txBox="1"/>
      </xdr:nvSpPr>
      <xdr:spPr>
        <a:xfrm>
          <a:off x="18421427"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163371</xdr:rowOff>
    </xdr:from>
    <xdr:ext cx="469744" cy="259045"/>
    <xdr:sp macro="" textlink="">
      <xdr:nvSpPr>
        <xdr:cNvPr id="594" name="n_1mainValue【学校施設】&#10;一人当たり面積"/>
        <xdr:cNvSpPr txBox="1"/>
      </xdr:nvSpPr>
      <xdr:spPr>
        <a:xfrm>
          <a:off x="21075727" y="10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34783</xdr:rowOff>
    </xdr:from>
    <xdr:ext cx="469744" cy="259045"/>
    <xdr:sp macro="" textlink="">
      <xdr:nvSpPr>
        <xdr:cNvPr id="595" name="n_2mainValue【学校施設】&#10;一人当たり面積"/>
        <xdr:cNvSpPr txBox="1"/>
      </xdr:nvSpPr>
      <xdr:spPr>
        <a:xfrm>
          <a:off x="20199427" y="10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44784</xdr:rowOff>
    </xdr:from>
    <xdr:ext cx="469744" cy="259045"/>
    <xdr:sp macro="" textlink="">
      <xdr:nvSpPr>
        <xdr:cNvPr id="596" name="n_3mainValue【学校施設】&#10;一人当たり面積"/>
        <xdr:cNvSpPr txBox="1"/>
      </xdr:nvSpPr>
      <xdr:spPr>
        <a:xfrm>
          <a:off x="19310427" y="106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7" name="テキスト ボックス 61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9" name="テキスト ボックス 61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91439</xdr:rowOff>
    </xdr:from>
    <xdr:to>
      <xdr:col>85</xdr:col>
      <xdr:colOff>126364</xdr:colOff>
      <xdr:row>86</xdr:row>
      <xdr:rowOff>114300</xdr:rowOff>
    </xdr:to>
    <xdr:cxnSp macro="">
      <xdr:nvCxnSpPr>
        <xdr:cNvPr id="621" name="直線コネクタ 620"/>
        <xdr:cNvCxnSpPr/>
      </xdr:nvCxnSpPr>
      <xdr:spPr>
        <a:xfrm flipV="1">
          <a:off x="16318864" y="13635989"/>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2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23" name="直線コネクタ 62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38116</xdr:rowOff>
    </xdr:from>
    <xdr:ext cx="405111" cy="259045"/>
    <xdr:sp macro="" textlink="">
      <xdr:nvSpPr>
        <xdr:cNvPr id="624" name="【児童館】&#10;有形固定資産減価償却率最大値テキスト"/>
        <xdr:cNvSpPr txBox="1"/>
      </xdr:nvSpPr>
      <xdr:spPr>
        <a:xfrm>
          <a:off x="16357600" y="1341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91439</xdr:rowOff>
    </xdr:from>
    <xdr:to>
      <xdr:col>86</xdr:col>
      <xdr:colOff>25400</xdr:colOff>
      <xdr:row>79</xdr:row>
      <xdr:rowOff>91439</xdr:rowOff>
    </xdr:to>
    <xdr:cxnSp macro="">
      <xdr:nvCxnSpPr>
        <xdr:cNvPr id="625" name="直線コネクタ 624"/>
        <xdr:cNvCxnSpPr/>
      </xdr:nvCxnSpPr>
      <xdr:spPr>
        <a:xfrm>
          <a:off x="16230600" y="1363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1922</xdr:rowOff>
    </xdr:from>
    <xdr:ext cx="405111" cy="259045"/>
    <xdr:sp macro="" textlink="">
      <xdr:nvSpPr>
        <xdr:cNvPr id="626" name="【児童館】&#10;有形固定資産減価償却率平均値テキスト"/>
        <xdr:cNvSpPr txBox="1"/>
      </xdr:nvSpPr>
      <xdr:spPr>
        <a:xfrm>
          <a:off x="16357600" y="1388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23495</xdr:rowOff>
    </xdr:from>
    <xdr:to>
      <xdr:col>85</xdr:col>
      <xdr:colOff>177800</xdr:colOff>
      <xdr:row>81</xdr:row>
      <xdr:rowOff>125095</xdr:rowOff>
    </xdr:to>
    <xdr:sp macro="" textlink="">
      <xdr:nvSpPr>
        <xdr:cNvPr id="627" name="フローチャート: 判断 626"/>
        <xdr:cNvSpPr/>
      </xdr:nvSpPr>
      <xdr:spPr>
        <a:xfrm>
          <a:off x="162687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628" name="フローチャート: 判断 627"/>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151130</xdr:rowOff>
    </xdr:from>
    <xdr:to>
      <xdr:col>76</xdr:col>
      <xdr:colOff>165100</xdr:colOff>
      <xdr:row>81</xdr:row>
      <xdr:rowOff>81280</xdr:rowOff>
    </xdr:to>
    <xdr:sp macro="" textlink="">
      <xdr:nvSpPr>
        <xdr:cNvPr id="629" name="フローチャート: 判断 628"/>
        <xdr:cNvSpPr/>
      </xdr:nvSpPr>
      <xdr:spPr>
        <a:xfrm>
          <a:off x="14541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151130</xdr:rowOff>
    </xdr:from>
    <xdr:to>
      <xdr:col>72</xdr:col>
      <xdr:colOff>38100</xdr:colOff>
      <xdr:row>80</xdr:row>
      <xdr:rowOff>81280</xdr:rowOff>
    </xdr:to>
    <xdr:sp macro="" textlink="">
      <xdr:nvSpPr>
        <xdr:cNvPr id="630" name="フローチャート: 判断 629"/>
        <xdr:cNvSpPr/>
      </xdr:nvSpPr>
      <xdr:spPr>
        <a:xfrm>
          <a:off x="13652500" y="1369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71120</xdr:rowOff>
    </xdr:from>
    <xdr:to>
      <xdr:col>67</xdr:col>
      <xdr:colOff>101600</xdr:colOff>
      <xdr:row>80</xdr:row>
      <xdr:rowOff>1270</xdr:rowOff>
    </xdr:to>
    <xdr:sp macro="" textlink="">
      <xdr:nvSpPr>
        <xdr:cNvPr id="631" name="フローチャート: 判断 630"/>
        <xdr:cNvSpPr/>
      </xdr:nvSpPr>
      <xdr:spPr>
        <a:xfrm>
          <a:off x="12763500" y="1361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69214</xdr:rowOff>
    </xdr:from>
    <xdr:to>
      <xdr:col>85</xdr:col>
      <xdr:colOff>177800</xdr:colOff>
      <xdr:row>79</xdr:row>
      <xdr:rowOff>170814</xdr:rowOff>
    </xdr:to>
    <xdr:sp macro="" textlink="">
      <xdr:nvSpPr>
        <xdr:cNvPr id="637" name="楕円 636"/>
        <xdr:cNvSpPr/>
      </xdr:nvSpPr>
      <xdr:spPr>
        <a:xfrm>
          <a:off x="162687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165116</xdr:rowOff>
    </xdr:from>
    <xdr:ext cx="405111" cy="259045"/>
    <xdr:sp macro="" textlink="">
      <xdr:nvSpPr>
        <xdr:cNvPr id="638" name="【児童館】&#10;有形固定資産減価償却率該当値テキスト"/>
        <xdr:cNvSpPr txBox="1"/>
      </xdr:nvSpPr>
      <xdr:spPr>
        <a:xfrm>
          <a:off x="16357600"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29211</xdr:rowOff>
    </xdr:from>
    <xdr:to>
      <xdr:col>81</xdr:col>
      <xdr:colOff>101600</xdr:colOff>
      <xdr:row>79</xdr:row>
      <xdr:rowOff>130811</xdr:rowOff>
    </xdr:to>
    <xdr:sp macro="" textlink="">
      <xdr:nvSpPr>
        <xdr:cNvPr id="639" name="楕円 638"/>
        <xdr:cNvSpPr/>
      </xdr:nvSpPr>
      <xdr:spPr>
        <a:xfrm>
          <a:off x="15430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80011</xdr:rowOff>
    </xdr:from>
    <xdr:to>
      <xdr:col>85</xdr:col>
      <xdr:colOff>127000</xdr:colOff>
      <xdr:row>79</xdr:row>
      <xdr:rowOff>120014</xdr:rowOff>
    </xdr:to>
    <xdr:cxnSp macro="">
      <xdr:nvCxnSpPr>
        <xdr:cNvPr id="640" name="直線コネクタ 639"/>
        <xdr:cNvCxnSpPr/>
      </xdr:nvCxnSpPr>
      <xdr:spPr>
        <a:xfrm>
          <a:off x="15481300" y="136245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156845</xdr:rowOff>
    </xdr:from>
    <xdr:to>
      <xdr:col>76</xdr:col>
      <xdr:colOff>165100</xdr:colOff>
      <xdr:row>79</xdr:row>
      <xdr:rowOff>86995</xdr:rowOff>
    </xdr:to>
    <xdr:sp macro="" textlink="">
      <xdr:nvSpPr>
        <xdr:cNvPr id="641" name="楕円 640"/>
        <xdr:cNvSpPr/>
      </xdr:nvSpPr>
      <xdr:spPr>
        <a:xfrm>
          <a:off x="14541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36195</xdr:rowOff>
    </xdr:from>
    <xdr:to>
      <xdr:col>81</xdr:col>
      <xdr:colOff>50800</xdr:colOff>
      <xdr:row>79</xdr:row>
      <xdr:rowOff>80011</xdr:rowOff>
    </xdr:to>
    <xdr:cxnSp macro="">
      <xdr:nvCxnSpPr>
        <xdr:cNvPr id="642" name="直線コネクタ 641"/>
        <xdr:cNvCxnSpPr/>
      </xdr:nvCxnSpPr>
      <xdr:spPr>
        <a:xfrm>
          <a:off x="14592300" y="135807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113030</xdr:rowOff>
    </xdr:from>
    <xdr:to>
      <xdr:col>72</xdr:col>
      <xdr:colOff>38100</xdr:colOff>
      <xdr:row>79</xdr:row>
      <xdr:rowOff>43180</xdr:rowOff>
    </xdr:to>
    <xdr:sp macro="" textlink="">
      <xdr:nvSpPr>
        <xdr:cNvPr id="643" name="楕円 642"/>
        <xdr:cNvSpPr/>
      </xdr:nvSpPr>
      <xdr:spPr>
        <a:xfrm>
          <a:off x="13652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163830</xdr:rowOff>
    </xdr:from>
    <xdr:to>
      <xdr:col>76</xdr:col>
      <xdr:colOff>114300</xdr:colOff>
      <xdr:row>79</xdr:row>
      <xdr:rowOff>36195</xdr:rowOff>
    </xdr:to>
    <xdr:cxnSp macro="">
      <xdr:nvCxnSpPr>
        <xdr:cNvPr id="644" name="直線コネクタ 643"/>
        <xdr:cNvCxnSpPr/>
      </xdr:nvCxnSpPr>
      <xdr:spPr>
        <a:xfrm>
          <a:off x="13703300" y="135369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645" name="n_1aveValue【児童館】&#10;有形固定資産減価償却率"/>
        <xdr:cNvSpPr txBox="1"/>
      </xdr:nvSpPr>
      <xdr:spPr>
        <a:xfrm>
          <a:off x="15266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72407</xdr:rowOff>
    </xdr:from>
    <xdr:ext cx="405111" cy="259045"/>
    <xdr:sp macro="" textlink="">
      <xdr:nvSpPr>
        <xdr:cNvPr id="646" name="n_2aveValue【児童館】&#10;有形固定資産減価償却率"/>
        <xdr:cNvSpPr txBox="1"/>
      </xdr:nvSpPr>
      <xdr:spPr>
        <a:xfrm>
          <a:off x="14389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72407</xdr:rowOff>
    </xdr:from>
    <xdr:ext cx="405111" cy="259045"/>
    <xdr:sp macro="" textlink="">
      <xdr:nvSpPr>
        <xdr:cNvPr id="647" name="n_3aveValue【児童館】&#10;有形固定資産減価償却率"/>
        <xdr:cNvSpPr txBox="1"/>
      </xdr:nvSpPr>
      <xdr:spPr>
        <a:xfrm>
          <a:off x="13500744"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648" name="n_4aveValue【児童館】&#10;有形固定資産減価償却率"/>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147338</xdr:rowOff>
    </xdr:from>
    <xdr:ext cx="405111" cy="259045"/>
    <xdr:sp macro="" textlink="">
      <xdr:nvSpPr>
        <xdr:cNvPr id="649" name="n_1mainValue【児童館】&#10;有形固定資産減価償却率"/>
        <xdr:cNvSpPr txBox="1"/>
      </xdr:nvSpPr>
      <xdr:spPr>
        <a:xfrm>
          <a:off x="152660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103522</xdr:rowOff>
    </xdr:from>
    <xdr:ext cx="405111" cy="259045"/>
    <xdr:sp macro="" textlink="">
      <xdr:nvSpPr>
        <xdr:cNvPr id="650" name="n_2mainValue【児童館】&#10;有形固定資産減価償却率"/>
        <xdr:cNvSpPr txBox="1"/>
      </xdr:nvSpPr>
      <xdr:spPr>
        <a:xfrm>
          <a:off x="14389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59707</xdr:rowOff>
    </xdr:from>
    <xdr:ext cx="405111" cy="259045"/>
    <xdr:sp macro="" textlink="">
      <xdr:nvSpPr>
        <xdr:cNvPr id="651" name="n_3mainValue【児童館】&#10;有形固定資産減価償却率"/>
        <xdr:cNvSpPr txBox="1"/>
      </xdr:nvSpPr>
      <xdr:spPr>
        <a:xfrm>
          <a:off x="13500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2" name="直線コネクタ 6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3" name="テキスト ボックス 6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4" name="直線コネクタ 6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5" name="テキスト ボックス 6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6" name="直線コネクタ 6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7" name="テキスト ボックス 6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8" name="直線コネクタ 6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9" name="テキスト ボックス 6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0" name="直線コネクタ 6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1" name="テキスト ボックス 6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5" name="直線コネクタ 674"/>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7" name="直線コネクタ 67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8"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9" name="直線コネクタ 67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80"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1" name="フローチャート: 判断 68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2" name="フローチャート: 判断 68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3" name="フローチャート: 判断 682"/>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4" name="フローチャート: 判断 683"/>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685" name="フローチャート: 判断 684"/>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1" name="楕円 690"/>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692"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93" name="楕円 692"/>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94" name="直線コネクタ 693"/>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95" name="楕円 694"/>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96" name="直線コネクタ 695"/>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697" name="楕円 696"/>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133350</xdr:rowOff>
    </xdr:to>
    <xdr:cxnSp macro="">
      <xdr:nvCxnSpPr>
        <xdr:cNvPr id="698" name="直線コネクタ 697"/>
        <xdr:cNvCxnSpPr/>
      </xdr:nvCxnSpPr>
      <xdr:spPr>
        <a:xfrm>
          <a:off x="19545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99"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00"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01" name="n_3ave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02" name="n_4ave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03"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704"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05" name="n_3mainValue【児童館】&#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6" name="正方形/長方形 7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7" name="正方形/長方形 7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8" name="正方形/長方形 7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9" name="正方形/長方形 7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0" name="正方形/長方形 7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1" name="正方形/長方形 7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2" name="正方形/長方形 7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3" name="正方形/長方形 7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4" name="テキスト ボックス 7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5" name="直線コネクタ 7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6" name="テキスト ボックス 71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7" name="直線コネクタ 71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8" name="テキスト ボックス 71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9" name="直線コネクタ 71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0" name="テキスト ボックス 71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1" name="直線コネクタ 72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2" name="テキスト ボックス 72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3" name="直線コネクタ 72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4" name="テキスト ボックス 72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5" name="直線コネクタ 72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6" name="テキスト ボックス 72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7" name="直線コネクタ 72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8" name="テキスト ボックス 72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32" name="直線コネクタ 731"/>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33"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34" name="直線コネクタ 733"/>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35"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36" name="直線コネクタ 735"/>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737" name="【公民館】&#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38" name="フローチャート: 判断 737"/>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39" name="フローチャート: 判断 738"/>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40" name="フローチャート: 判断 739"/>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41" name="フローチャート: 判断 740"/>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111942</xdr:rowOff>
    </xdr:from>
    <xdr:to>
      <xdr:col>67</xdr:col>
      <xdr:colOff>101600</xdr:colOff>
      <xdr:row>102</xdr:row>
      <xdr:rowOff>42092</xdr:rowOff>
    </xdr:to>
    <xdr:sp macro="" textlink="">
      <xdr:nvSpPr>
        <xdr:cNvPr id="742" name="フローチャート: 判断 741"/>
        <xdr:cNvSpPr/>
      </xdr:nvSpPr>
      <xdr:spPr>
        <a:xfrm>
          <a:off x="12763500" y="1742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48" name="楕円 747"/>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49"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50" name="楕円 749"/>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133350</xdr:rowOff>
    </xdr:to>
    <xdr:cxnSp macro="">
      <xdr:nvCxnSpPr>
        <xdr:cNvPr id="751" name="直線コネクタ 750"/>
        <xdr:cNvCxnSpPr/>
      </xdr:nvCxnSpPr>
      <xdr:spPr>
        <a:xfrm>
          <a:off x="15481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752" name="楕円 751"/>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100693</xdr:rowOff>
    </xdr:to>
    <xdr:cxnSp macro="">
      <xdr:nvCxnSpPr>
        <xdr:cNvPr id="753" name="直線コネクタ 752"/>
        <xdr:cNvCxnSpPr/>
      </xdr:nvCxnSpPr>
      <xdr:spPr>
        <a:xfrm>
          <a:off x="14592300" y="1804416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754" name="楕円 753"/>
        <xdr:cNvSpPr/>
      </xdr:nvSpPr>
      <xdr:spPr>
        <a:xfrm>
          <a:off x="13652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154577</xdr:rowOff>
    </xdr:from>
    <xdr:to>
      <xdr:col>76</xdr:col>
      <xdr:colOff>114300</xdr:colOff>
      <xdr:row>105</xdr:row>
      <xdr:rowOff>41911</xdr:rowOff>
    </xdr:to>
    <xdr:cxnSp macro="">
      <xdr:nvCxnSpPr>
        <xdr:cNvPr id="755" name="直線コネクタ 754"/>
        <xdr:cNvCxnSpPr/>
      </xdr:nvCxnSpPr>
      <xdr:spPr>
        <a:xfrm>
          <a:off x="13703300" y="17985377"/>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756" name="n_1ave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57" name="n_2aveValue【公民館】&#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58" name="n_3aveValue【公民館】&#10;有形固定資産減価償却率"/>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58619</xdr:rowOff>
    </xdr:from>
    <xdr:ext cx="405111" cy="259045"/>
    <xdr:sp macro="" textlink="">
      <xdr:nvSpPr>
        <xdr:cNvPr id="759" name="n_4aveValue【公民館】&#10;有形固定資産減価償却率"/>
        <xdr:cNvSpPr txBox="1"/>
      </xdr:nvSpPr>
      <xdr:spPr>
        <a:xfrm>
          <a:off x="12611744" y="1720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760" name="n_1main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761" name="n_2mainValue【公民館】&#10;有形固定資産減価償却率"/>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762" name="n_3mainValue【公民館】&#10;有形固定資産減価償却率"/>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3" name="直線コネクタ 7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4" name="テキスト ボックス 7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5" name="直線コネクタ 7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6" name="テキスト ボックス 7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7" name="直線コネクタ 7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8" name="テキスト ボックス 7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9" name="直線コネクタ 7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0" name="テキスト ボックス 7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84" name="直線コネクタ 783"/>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5"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6" name="直線コネクタ 785"/>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87"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88" name="直線コネクタ 787"/>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89"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90" name="フローチャート: 判断 789"/>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1" name="フローチャート: 判断 790"/>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2" name="フローチャート: 判断 791"/>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3" name="フローチャート: 判断 792"/>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94" name="フローチャート: 判断 793"/>
        <xdr:cNvSpPr/>
      </xdr:nvSpPr>
      <xdr:spPr>
        <a:xfrm>
          <a:off x="18605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00" name="楕円 799"/>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801" name="【公民館】&#10;一人当たり面積該当値テキスト"/>
        <xdr:cNvSpPr txBox="1"/>
      </xdr:nvSpPr>
      <xdr:spPr>
        <a:xfrm>
          <a:off x="22199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802" name="楕円 801"/>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101346</xdr:rowOff>
    </xdr:to>
    <xdr:cxnSp macro="">
      <xdr:nvCxnSpPr>
        <xdr:cNvPr id="803" name="直線コネクタ 802"/>
        <xdr:cNvCxnSpPr/>
      </xdr:nvCxnSpPr>
      <xdr:spPr>
        <a:xfrm flipV="1">
          <a:off x="21323300" y="1844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804" name="楕円 803"/>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101346</xdr:rowOff>
    </xdr:to>
    <xdr:cxnSp macro="">
      <xdr:nvCxnSpPr>
        <xdr:cNvPr id="805" name="直線コネクタ 804"/>
        <xdr:cNvCxnSpPr/>
      </xdr:nvCxnSpPr>
      <xdr:spPr>
        <a:xfrm>
          <a:off x="20434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806" name="楕円 805"/>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101346</xdr:rowOff>
    </xdr:to>
    <xdr:cxnSp macro="">
      <xdr:nvCxnSpPr>
        <xdr:cNvPr id="807" name="直線コネクタ 806"/>
        <xdr:cNvCxnSpPr/>
      </xdr:nvCxnSpPr>
      <xdr:spPr>
        <a:xfrm>
          <a:off x="19545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08"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09" name="n_2aveValue【公民館】&#10;一人当たり面積"/>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10" name="n_3aveValue【公民館】&#10;一人当たり面積"/>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63516</xdr:rowOff>
    </xdr:from>
    <xdr:ext cx="469744" cy="259045"/>
    <xdr:sp macro="" textlink="">
      <xdr:nvSpPr>
        <xdr:cNvPr id="811" name="n_4aveValue【公民館】&#10;一人当たり面積"/>
        <xdr:cNvSpPr txBox="1"/>
      </xdr:nvSpPr>
      <xdr:spPr>
        <a:xfrm>
          <a:off x="18421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812" name="n_1main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813" name="n_2mainValue【公民館】&#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814" name="n_3mainValue【公民館】&#10;一人当たり面積"/>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全体的に、固定資産減価償却率が高めであり、老朽化の進行、施設・設備更新が進んでいない。一人当たりの面積は、他団体と比べ少なめである。</a:t>
          </a:r>
          <a:endParaRPr lang="ja-JP" altLang="ja-JP" sz="1400">
            <a:effectLst/>
          </a:endParaRPr>
        </a:p>
        <a:p>
          <a:r>
            <a:rPr kumimoji="1" lang="ja-JP" altLang="ja-JP" sz="1100">
              <a:solidFill>
                <a:schemeClr val="dk1"/>
              </a:solidFill>
              <a:effectLst/>
              <a:latin typeface="+mn-lt"/>
              <a:ea typeface="+mn-ea"/>
              <a:cs typeface="+mn-cs"/>
            </a:rPr>
            <a:t>認定こども園・保育所は、民間代替施設への移行が進み、公立施設の建て替えも計画されていることから、減価償却率は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低下する見込みである。</a:t>
          </a:r>
          <a:endParaRPr lang="ja-JP" altLang="ja-JP" sz="1400">
            <a:effectLst/>
          </a:endParaRPr>
        </a:p>
        <a:p>
          <a:r>
            <a:rPr kumimoji="1" lang="ja-JP" altLang="ja-JP" sz="1100">
              <a:solidFill>
                <a:schemeClr val="dk1"/>
              </a:solidFill>
              <a:effectLst/>
              <a:latin typeface="+mn-lt"/>
              <a:ea typeface="+mn-ea"/>
              <a:cs typeface="+mn-cs"/>
            </a:rPr>
            <a:t>学校施設は、統廃合を進めてきており、あわせて施設・設備の改修、更新計画を策定し計画的に事業に取り組んでおり、減価償却率は大幅に低下する見込みである。</a:t>
          </a:r>
          <a:endParaRPr lang="ja-JP" altLang="ja-JP" sz="1400">
            <a:effectLst/>
          </a:endParaRPr>
        </a:p>
        <a:p>
          <a:r>
            <a:rPr kumimoji="1" lang="ja-JP" altLang="ja-JP" sz="1100">
              <a:solidFill>
                <a:schemeClr val="dk1"/>
              </a:solidFill>
              <a:effectLst/>
              <a:latin typeface="+mn-lt"/>
              <a:ea typeface="+mn-ea"/>
              <a:cs typeface="+mn-cs"/>
            </a:rPr>
            <a:t>他の施設等も、個別施設計画</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、計画的に改修、更新に取り組むなど、公共資産マネジメントの推進に努めていく。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一人当たりの道路延長（</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データ）は誤りです。正しくは、</a:t>
          </a:r>
          <a:r>
            <a:rPr kumimoji="1" lang="en-US" altLang="ja-JP" sz="1100">
              <a:solidFill>
                <a:schemeClr val="dk1"/>
              </a:solidFill>
              <a:effectLst/>
              <a:latin typeface="+mn-lt"/>
              <a:ea typeface="+mn-ea"/>
              <a:cs typeface="+mn-cs"/>
            </a:rPr>
            <a:t>7.502m</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90170</xdr:rowOff>
    </xdr:from>
    <xdr:to>
      <xdr:col>6</xdr:col>
      <xdr:colOff>38100</xdr:colOff>
      <xdr:row>39</xdr:row>
      <xdr:rowOff>20320</xdr:rowOff>
    </xdr:to>
    <xdr:sp macro="" textlink="">
      <xdr:nvSpPr>
        <xdr:cNvPr id="66" name="フローチャート: 判断 65"/>
        <xdr:cNvSpPr/>
      </xdr:nvSpPr>
      <xdr:spPr>
        <a:xfrm>
          <a:off x="1079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44450</xdr:rowOff>
    </xdr:from>
    <xdr:to>
      <xdr:col>24</xdr:col>
      <xdr:colOff>114300</xdr:colOff>
      <xdr:row>39</xdr:row>
      <xdr:rowOff>146050</xdr:rowOff>
    </xdr:to>
    <xdr:sp macro="" textlink="">
      <xdr:nvSpPr>
        <xdr:cNvPr id="72" name="楕円 71"/>
        <xdr:cNvSpPr/>
      </xdr:nvSpPr>
      <xdr:spPr>
        <a:xfrm>
          <a:off x="4584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22877</xdr:rowOff>
    </xdr:from>
    <xdr:ext cx="405111" cy="259045"/>
    <xdr:sp macro="" textlink="">
      <xdr:nvSpPr>
        <xdr:cNvPr id="73" name="【図書館】&#10;有形固定資産減価償却率該当値テキスト"/>
        <xdr:cNvSpPr txBox="1"/>
      </xdr:nvSpPr>
      <xdr:spPr>
        <a:xfrm>
          <a:off x="4673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6350</xdr:rowOff>
    </xdr:from>
    <xdr:to>
      <xdr:col>20</xdr:col>
      <xdr:colOff>38100</xdr:colOff>
      <xdr:row>39</xdr:row>
      <xdr:rowOff>107950</xdr:rowOff>
    </xdr:to>
    <xdr:sp macro="" textlink="">
      <xdr:nvSpPr>
        <xdr:cNvPr id="74" name="楕円 73"/>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95250</xdr:rowOff>
    </xdr:to>
    <xdr:cxnSp macro="">
      <xdr:nvCxnSpPr>
        <xdr:cNvPr id="75" name="直線コネクタ 74"/>
        <xdr:cNvCxnSpPr/>
      </xdr:nvCxnSpPr>
      <xdr:spPr>
        <a:xfrm>
          <a:off x="3797300" y="674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57150</xdr:rowOff>
    </xdr:to>
    <xdr:cxnSp macro="">
      <xdr:nvCxnSpPr>
        <xdr:cNvPr id="77" name="直線コネクタ 76"/>
        <xdr:cNvCxnSpPr/>
      </xdr:nvCxnSpPr>
      <xdr:spPr>
        <a:xfrm>
          <a:off x="2908300" y="670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101600</xdr:rowOff>
    </xdr:from>
    <xdr:to>
      <xdr:col>10</xdr:col>
      <xdr:colOff>165100</xdr:colOff>
      <xdr:row>39</xdr:row>
      <xdr:rowOff>31750</xdr:rowOff>
    </xdr:to>
    <xdr:sp macro="" textlink="">
      <xdr:nvSpPr>
        <xdr:cNvPr id="78" name="楕円 77"/>
        <xdr:cNvSpPr/>
      </xdr:nvSpPr>
      <xdr:spPr>
        <a:xfrm>
          <a:off x="196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152400</xdr:rowOff>
    </xdr:from>
    <xdr:to>
      <xdr:col>15</xdr:col>
      <xdr:colOff>50800</xdr:colOff>
      <xdr:row>39</xdr:row>
      <xdr:rowOff>19050</xdr:rowOff>
    </xdr:to>
    <xdr:cxnSp macro="">
      <xdr:nvCxnSpPr>
        <xdr:cNvPr id="79" name="直線コネクタ 78"/>
        <xdr:cNvCxnSpPr/>
      </xdr:nvCxnSpPr>
      <xdr:spPr>
        <a:xfrm>
          <a:off x="20193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0"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1"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36847</xdr:rowOff>
    </xdr:from>
    <xdr:ext cx="405111" cy="259045"/>
    <xdr:sp macro="" textlink="">
      <xdr:nvSpPr>
        <xdr:cNvPr id="83" name="n_4aveValue【図書館】&#10;有形固定資産減価償却率"/>
        <xdr:cNvSpPr txBox="1"/>
      </xdr:nvSpPr>
      <xdr:spPr>
        <a:xfrm>
          <a:off x="927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99077</xdr:rowOff>
    </xdr:from>
    <xdr:ext cx="405111" cy="259045"/>
    <xdr:sp macro="" textlink="">
      <xdr:nvSpPr>
        <xdr:cNvPr id="84" name="n_1mainValue【図書館】&#10;有形固定資産減価償却率"/>
        <xdr:cNvSpPr txBox="1"/>
      </xdr:nvSpPr>
      <xdr:spPr>
        <a:xfrm>
          <a:off x="3582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5"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22877</xdr:rowOff>
    </xdr:from>
    <xdr:ext cx="405111" cy="259045"/>
    <xdr:sp macro="" textlink="">
      <xdr:nvSpPr>
        <xdr:cNvPr id="86" name="n_3mainValue【図書館】&#10;有形固定資産減価償却率"/>
        <xdr:cNvSpPr txBox="1"/>
      </xdr:nvSpPr>
      <xdr:spPr>
        <a:xfrm>
          <a:off x="1816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13987</xdr:rowOff>
    </xdr:from>
    <xdr:ext cx="469744" cy="259045"/>
    <xdr:sp macro="" textlink="">
      <xdr:nvSpPr>
        <xdr:cNvPr id="113" name="【図書館】&#10;一人当たり面積平均値テキスト"/>
        <xdr:cNvSpPr txBox="1"/>
      </xdr:nvSpPr>
      <xdr:spPr>
        <a:xfrm>
          <a:off x="10515600" y="618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18" name="フローチャート: 判断 117"/>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4" name="楕円 123"/>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5" name="【図書館】&#10;一人当たり面積該当値テキスト"/>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6" name="楕円 125"/>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7" name="直線コネクタ 126"/>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28" name="楕円 127"/>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29" name="直線コネクタ 128"/>
        <xdr:cNvCxnSpPr/>
      </xdr:nvCxnSpPr>
      <xdr:spPr>
        <a:xfrm>
          <a:off x="8750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0" name="楕円 129"/>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167640</xdr:rowOff>
    </xdr:to>
    <xdr:cxnSp macro="">
      <xdr:nvCxnSpPr>
        <xdr:cNvPr id="131" name="直線コネクタ 130"/>
        <xdr:cNvCxnSpPr/>
      </xdr:nvCxnSpPr>
      <xdr:spPr>
        <a:xfrm flipV="1">
          <a:off x="7861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2"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3" name="n_2ave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35"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36" name="n_1mainValue【図書館】&#10;一人当たり面積"/>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37" name="n_2mainValue【図書館】&#10;一人当たり面積"/>
        <xdr:cNvSpPr txBox="1"/>
      </xdr:nvSpPr>
      <xdr:spPr>
        <a:xfrm>
          <a:off x="8515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38" name="n_3mainValue【図書館】&#10;一人当たり面積"/>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173" name="フローチャート: 判断 172"/>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9" name="楕円 178"/>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106697</xdr:rowOff>
    </xdr:from>
    <xdr:ext cx="405111" cy="259045"/>
    <xdr:sp macro="" textlink="">
      <xdr:nvSpPr>
        <xdr:cNvPr id="180" name="【体育館・プール】&#10;有形固定資産減価償却率該当値テキスト"/>
        <xdr:cNvSpPr txBox="1"/>
      </xdr:nvSpPr>
      <xdr:spPr>
        <a:xfrm>
          <a:off x="4673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151130</xdr:rowOff>
    </xdr:from>
    <xdr:to>
      <xdr:col>20</xdr:col>
      <xdr:colOff>38100</xdr:colOff>
      <xdr:row>60</xdr:row>
      <xdr:rowOff>81280</xdr:rowOff>
    </xdr:to>
    <xdr:sp macro="" textlink="">
      <xdr:nvSpPr>
        <xdr:cNvPr id="181" name="楕円 180"/>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30480</xdr:rowOff>
    </xdr:to>
    <xdr:cxnSp macro="">
      <xdr:nvCxnSpPr>
        <xdr:cNvPr id="182" name="直線コネクタ 181"/>
        <xdr:cNvCxnSpPr/>
      </xdr:nvCxnSpPr>
      <xdr:spPr>
        <a:xfrm flipV="1">
          <a:off x="3797300" y="10294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118745</xdr:rowOff>
    </xdr:from>
    <xdr:to>
      <xdr:col>15</xdr:col>
      <xdr:colOff>101600</xdr:colOff>
      <xdr:row>60</xdr:row>
      <xdr:rowOff>48895</xdr:rowOff>
    </xdr:to>
    <xdr:sp macro="" textlink="">
      <xdr:nvSpPr>
        <xdr:cNvPr id="183" name="楕円 182"/>
        <xdr:cNvSpPr/>
      </xdr:nvSpPr>
      <xdr:spPr>
        <a:xfrm>
          <a:off x="2857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169545</xdr:rowOff>
    </xdr:from>
    <xdr:to>
      <xdr:col>19</xdr:col>
      <xdr:colOff>177800</xdr:colOff>
      <xdr:row>60</xdr:row>
      <xdr:rowOff>30480</xdr:rowOff>
    </xdr:to>
    <xdr:cxnSp macro="">
      <xdr:nvCxnSpPr>
        <xdr:cNvPr id="184" name="直線コネクタ 183"/>
        <xdr:cNvCxnSpPr/>
      </xdr:nvCxnSpPr>
      <xdr:spPr>
        <a:xfrm>
          <a:off x="2908300" y="1028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5" name="楕円 184"/>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59</xdr:row>
      <xdr:rowOff>169545</xdr:rowOff>
    </xdr:to>
    <xdr:cxnSp macro="">
      <xdr:nvCxnSpPr>
        <xdr:cNvPr id="186" name="直線コネクタ 185"/>
        <xdr:cNvCxnSpPr/>
      </xdr:nvCxnSpPr>
      <xdr:spPr>
        <a:xfrm>
          <a:off x="2019300" y="10250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128287</xdr:rowOff>
    </xdr:from>
    <xdr:ext cx="405111" cy="259045"/>
    <xdr:sp macro="" textlink="">
      <xdr:nvSpPr>
        <xdr:cNvPr id="190" name="n_4aveValue【体育館・プール】&#10;有形固定資産減価償却率"/>
        <xdr:cNvSpPr txBox="1"/>
      </xdr:nvSpPr>
      <xdr:spPr>
        <a:xfrm>
          <a:off x="927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72407</xdr:rowOff>
    </xdr:from>
    <xdr:ext cx="405111" cy="259045"/>
    <xdr:sp macro="" textlink="">
      <xdr:nvSpPr>
        <xdr:cNvPr id="191" name="n_1mainValue【体育館・プール】&#10;有形固定資産減価償却率"/>
        <xdr:cNvSpPr txBox="1"/>
      </xdr:nvSpPr>
      <xdr:spPr>
        <a:xfrm>
          <a:off x="3582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40022</xdr:rowOff>
    </xdr:from>
    <xdr:ext cx="405111" cy="259045"/>
    <xdr:sp macro="" textlink="">
      <xdr:nvSpPr>
        <xdr:cNvPr id="192" name="n_2main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193" name="n_3mainValue【体育館・プール】&#10;有形固定資産減価償却率"/>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0" name="【体育館・プール】&#10;一人当たり面積平均値テキスト"/>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47498</xdr:rowOff>
    </xdr:from>
    <xdr:to>
      <xdr:col>36</xdr:col>
      <xdr:colOff>165100</xdr:colOff>
      <xdr:row>61</xdr:row>
      <xdr:rowOff>149098</xdr:rowOff>
    </xdr:to>
    <xdr:sp macro="" textlink="">
      <xdr:nvSpPr>
        <xdr:cNvPr id="225" name="フローチャート: 判断 224"/>
        <xdr:cNvSpPr/>
      </xdr:nvSpPr>
      <xdr:spPr>
        <a:xfrm>
          <a:off x="6921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45212</xdr:rowOff>
    </xdr:from>
    <xdr:to>
      <xdr:col>55</xdr:col>
      <xdr:colOff>50800</xdr:colOff>
      <xdr:row>60</xdr:row>
      <xdr:rowOff>146812</xdr:rowOff>
    </xdr:to>
    <xdr:sp macro="" textlink="">
      <xdr:nvSpPr>
        <xdr:cNvPr id="231" name="楕円 230"/>
        <xdr:cNvSpPr/>
      </xdr:nvSpPr>
      <xdr:spPr>
        <a:xfrm>
          <a:off x="10426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23639</xdr:rowOff>
    </xdr:from>
    <xdr:ext cx="469744" cy="259045"/>
    <xdr:sp macro="" textlink="">
      <xdr:nvSpPr>
        <xdr:cNvPr id="232" name="【体育館・プール】&#10;一人当たり面積該当値テキスト"/>
        <xdr:cNvSpPr txBox="1"/>
      </xdr:nvSpPr>
      <xdr:spPr>
        <a:xfrm>
          <a:off x="10515600"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145796</xdr:rowOff>
    </xdr:from>
    <xdr:to>
      <xdr:col>50</xdr:col>
      <xdr:colOff>165100</xdr:colOff>
      <xdr:row>61</xdr:row>
      <xdr:rowOff>75946</xdr:rowOff>
    </xdr:to>
    <xdr:sp macro="" textlink="">
      <xdr:nvSpPr>
        <xdr:cNvPr id="233" name="楕円 232"/>
        <xdr:cNvSpPr/>
      </xdr:nvSpPr>
      <xdr:spPr>
        <a:xfrm>
          <a:off x="9588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96012</xdr:rowOff>
    </xdr:from>
    <xdr:to>
      <xdr:col>55</xdr:col>
      <xdr:colOff>0</xdr:colOff>
      <xdr:row>61</xdr:row>
      <xdr:rowOff>25146</xdr:rowOff>
    </xdr:to>
    <xdr:cxnSp macro="">
      <xdr:nvCxnSpPr>
        <xdr:cNvPr id="234" name="直線コネクタ 233"/>
        <xdr:cNvCxnSpPr/>
      </xdr:nvCxnSpPr>
      <xdr:spPr>
        <a:xfrm flipV="1">
          <a:off x="9639300" y="103830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235" name="楕円 234"/>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25146</xdr:rowOff>
    </xdr:from>
    <xdr:to>
      <xdr:col>50</xdr:col>
      <xdr:colOff>114300</xdr:colOff>
      <xdr:row>61</xdr:row>
      <xdr:rowOff>25146</xdr:rowOff>
    </xdr:to>
    <xdr:cxnSp macro="">
      <xdr:nvCxnSpPr>
        <xdr:cNvPr id="236" name="直線コネクタ 235"/>
        <xdr:cNvCxnSpPr/>
      </xdr:nvCxnSpPr>
      <xdr:spPr>
        <a:xfrm>
          <a:off x="8750300" y="10483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150368</xdr:rowOff>
    </xdr:from>
    <xdr:to>
      <xdr:col>41</xdr:col>
      <xdr:colOff>101600</xdr:colOff>
      <xdr:row>61</xdr:row>
      <xdr:rowOff>80518</xdr:rowOff>
    </xdr:to>
    <xdr:sp macro="" textlink="">
      <xdr:nvSpPr>
        <xdr:cNvPr id="237" name="楕円 236"/>
        <xdr:cNvSpPr/>
      </xdr:nvSpPr>
      <xdr:spPr>
        <a:xfrm>
          <a:off x="7810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25146</xdr:rowOff>
    </xdr:from>
    <xdr:to>
      <xdr:col>45</xdr:col>
      <xdr:colOff>177800</xdr:colOff>
      <xdr:row>61</xdr:row>
      <xdr:rowOff>29718</xdr:rowOff>
    </xdr:to>
    <xdr:cxnSp macro="">
      <xdr:nvCxnSpPr>
        <xdr:cNvPr id="238" name="直線コネクタ 237"/>
        <xdr:cNvCxnSpPr/>
      </xdr:nvCxnSpPr>
      <xdr:spPr>
        <a:xfrm flipV="1">
          <a:off x="7861300" y="1048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49039</xdr:rowOff>
    </xdr:from>
    <xdr:ext cx="469744" cy="259045"/>
    <xdr:sp macro="" textlink="">
      <xdr:nvSpPr>
        <xdr:cNvPr id="239" name="n_1aveValue【体育館・プール】&#10;一人当たり面積"/>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4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41" name="n_3aveValue【体育館・プール】&#10;一人当たり面積"/>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165625</xdr:rowOff>
    </xdr:from>
    <xdr:ext cx="469744" cy="259045"/>
    <xdr:sp macro="" textlink="">
      <xdr:nvSpPr>
        <xdr:cNvPr id="242" name="n_4aveValue【体育館・プール】&#10;一人当たり面積"/>
        <xdr:cNvSpPr txBox="1"/>
      </xdr:nvSpPr>
      <xdr:spPr>
        <a:xfrm>
          <a:off x="6737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67073</xdr:rowOff>
    </xdr:from>
    <xdr:ext cx="469744" cy="259045"/>
    <xdr:sp macro="" textlink="">
      <xdr:nvSpPr>
        <xdr:cNvPr id="243" name="n_1mainValue【体育館・プール】&#10;一人当たり面積"/>
        <xdr:cNvSpPr txBox="1"/>
      </xdr:nvSpPr>
      <xdr:spPr>
        <a:xfrm>
          <a:off x="93917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67073</xdr:rowOff>
    </xdr:from>
    <xdr:ext cx="469744" cy="259045"/>
    <xdr:sp macro="" textlink="">
      <xdr:nvSpPr>
        <xdr:cNvPr id="244" name="n_2mainValue【体育館・プール】&#10;一人当たり面積"/>
        <xdr:cNvSpPr txBox="1"/>
      </xdr:nvSpPr>
      <xdr:spPr>
        <a:xfrm>
          <a:off x="8515427" y="105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71645</xdr:rowOff>
    </xdr:from>
    <xdr:ext cx="469744" cy="259045"/>
    <xdr:sp macro="" textlink="">
      <xdr:nvSpPr>
        <xdr:cNvPr id="245" name="n_3mainValue【体育館・プール】&#10;一人当たり面積"/>
        <xdr:cNvSpPr txBox="1"/>
      </xdr:nvSpPr>
      <xdr:spPr>
        <a:xfrm>
          <a:off x="7626427" y="105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150603</xdr:rowOff>
    </xdr:from>
    <xdr:ext cx="405111" cy="259045"/>
    <xdr:sp macro="" textlink="">
      <xdr:nvSpPr>
        <xdr:cNvPr id="277" name="【福祉施設】&#10;有形固定資産減価償却率平均値テキスト"/>
        <xdr:cNvSpPr txBox="1"/>
      </xdr:nvSpPr>
      <xdr:spPr>
        <a:xfrm>
          <a:off x="4673600" y="1369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68943</xdr:rowOff>
    </xdr:from>
    <xdr:to>
      <xdr:col>6</xdr:col>
      <xdr:colOff>38100</xdr:colOff>
      <xdr:row>78</xdr:row>
      <xdr:rowOff>170543</xdr:rowOff>
    </xdr:to>
    <xdr:sp macro="" textlink="">
      <xdr:nvSpPr>
        <xdr:cNvPr id="282" name="フローチャート: 判断 281"/>
        <xdr:cNvSpPr/>
      </xdr:nvSpPr>
      <xdr:spPr>
        <a:xfrm>
          <a:off x="1079500" y="1344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88" name="楕円 287"/>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47370</xdr:rowOff>
    </xdr:from>
    <xdr:ext cx="405111" cy="259045"/>
    <xdr:sp macro="" textlink="">
      <xdr:nvSpPr>
        <xdr:cNvPr id="289" name="【福祉施設】&#10;有形固定資産減価償却率該当値テキスト"/>
        <xdr:cNvSpPr txBox="1"/>
      </xdr:nvSpPr>
      <xdr:spPr>
        <a:xfrm>
          <a:off x="4673600" y="1410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33020</xdr:rowOff>
    </xdr:from>
    <xdr:to>
      <xdr:col>20</xdr:col>
      <xdr:colOff>38100</xdr:colOff>
      <xdr:row>82</xdr:row>
      <xdr:rowOff>134620</xdr:rowOff>
    </xdr:to>
    <xdr:sp macro="" textlink="">
      <xdr:nvSpPr>
        <xdr:cNvPr id="290" name="楕円 289"/>
        <xdr:cNvSpPr/>
      </xdr:nvSpPr>
      <xdr:spPr>
        <a:xfrm>
          <a:off x="3746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83820</xdr:rowOff>
    </xdr:from>
    <xdr:to>
      <xdr:col>24</xdr:col>
      <xdr:colOff>63500</xdr:colOff>
      <xdr:row>82</xdr:row>
      <xdr:rowOff>119743</xdr:rowOff>
    </xdr:to>
    <xdr:cxnSp macro="">
      <xdr:nvCxnSpPr>
        <xdr:cNvPr id="291" name="直線コネクタ 290"/>
        <xdr:cNvCxnSpPr/>
      </xdr:nvCxnSpPr>
      <xdr:spPr>
        <a:xfrm>
          <a:off x="3797300" y="1414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129358</xdr:rowOff>
    </xdr:from>
    <xdr:to>
      <xdr:col>15</xdr:col>
      <xdr:colOff>101600</xdr:colOff>
      <xdr:row>82</xdr:row>
      <xdr:rowOff>59508</xdr:rowOff>
    </xdr:to>
    <xdr:sp macro="" textlink="">
      <xdr:nvSpPr>
        <xdr:cNvPr id="292" name="楕円 291"/>
        <xdr:cNvSpPr/>
      </xdr:nvSpPr>
      <xdr:spPr>
        <a:xfrm>
          <a:off x="2857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xdr:rowOff>
    </xdr:from>
    <xdr:to>
      <xdr:col>19</xdr:col>
      <xdr:colOff>177800</xdr:colOff>
      <xdr:row>82</xdr:row>
      <xdr:rowOff>83820</xdr:rowOff>
    </xdr:to>
    <xdr:cxnSp macro="">
      <xdr:nvCxnSpPr>
        <xdr:cNvPr id="293" name="直線コネクタ 292"/>
        <xdr:cNvCxnSpPr/>
      </xdr:nvCxnSpPr>
      <xdr:spPr>
        <a:xfrm>
          <a:off x="2908300" y="140676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94" name="楕円 293"/>
        <xdr:cNvSpPr/>
      </xdr:nvSpPr>
      <xdr:spPr>
        <a:xfrm>
          <a:off x="1968500" y="1393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101781</xdr:rowOff>
    </xdr:from>
    <xdr:to>
      <xdr:col>15</xdr:col>
      <xdr:colOff>50800</xdr:colOff>
      <xdr:row>82</xdr:row>
      <xdr:rowOff>8708</xdr:rowOff>
    </xdr:to>
    <xdr:cxnSp macro="">
      <xdr:nvCxnSpPr>
        <xdr:cNvPr id="295" name="直線コネクタ 294"/>
        <xdr:cNvCxnSpPr/>
      </xdr:nvCxnSpPr>
      <xdr:spPr>
        <a:xfrm>
          <a:off x="2019300" y="139892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6"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97" name="n_2ave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146248</xdr:rowOff>
    </xdr:from>
    <xdr:ext cx="405111" cy="259045"/>
    <xdr:sp macro="" textlink="">
      <xdr:nvSpPr>
        <xdr:cNvPr id="298" name="n_3aveValue【福祉施設】&#10;有形固定資産減価償却率"/>
        <xdr:cNvSpPr txBox="1"/>
      </xdr:nvSpPr>
      <xdr:spPr>
        <a:xfrm>
          <a:off x="1816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15620</xdr:rowOff>
    </xdr:from>
    <xdr:ext cx="405111" cy="259045"/>
    <xdr:sp macro="" textlink="">
      <xdr:nvSpPr>
        <xdr:cNvPr id="299" name="n_4aveValue【福祉施設】&#10;有形固定資産減価償却率"/>
        <xdr:cNvSpPr txBox="1"/>
      </xdr:nvSpPr>
      <xdr:spPr>
        <a:xfrm>
          <a:off x="927744" y="1321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125747</xdr:rowOff>
    </xdr:from>
    <xdr:ext cx="405111" cy="259045"/>
    <xdr:sp macro="" textlink="">
      <xdr:nvSpPr>
        <xdr:cNvPr id="300" name="n_1mainValue【福祉施設】&#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50635</xdr:rowOff>
    </xdr:from>
    <xdr:ext cx="405111" cy="259045"/>
    <xdr:sp macro="" textlink="">
      <xdr:nvSpPr>
        <xdr:cNvPr id="301" name="n_2mainValue【福祉施設】&#10;有形固定資産減価償却率"/>
        <xdr:cNvSpPr txBox="1"/>
      </xdr:nvSpPr>
      <xdr:spPr>
        <a:xfrm>
          <a:off x="27057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143708</xdr:rowOff>
    </xdr:from>
    <xdr:ext cx="405111" cy="259045"/>
    <xdr:sp macro="" textlink="">
      <xdr:nvSpPr>
        <xdr:cNvPr id="302" name="n_3mainValue【福祉施設】&#10;有形固定資産減価償却率"/>
        <xdr:cNvSpPr txBox="1"/>
      </xdr:nvSpPr>
      <xdr:spPr>
        <a:xfrm>
          <a:off x="18167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3" name="直線コネクタ 31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4" name="テキスト ボックス 31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5" name="直線コネクタ 31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6" name="テキスト ボックス 31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7" name="直線コネクタ 31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8" name="テキスト ボックス 31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21" name="直線コネクタ 32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22" name="テキスト ボックス 32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5" name="直線コネクタ 32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6" name="テキスト ボックス 32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30" name="直線コネクタ 32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4" name="直線コネクタ 33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5"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6" name="フローチャート: 判断 33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7" name="フローチャート: 判断 336"/>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8" name="フローチャート: 判断 337"/>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9" name="フローチャート: 判断 338"/>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111125</xdr:rowOff>
    </xdr:from>
    <xdr:to>
      <xdr:col>36</xdr:col>
      <xdr:colOff>165100</xdr:colOff>
      <xdr:row>84</xdr:row>
      <xdr:rowOff>41275</xdr:rowOff>
    </xdr:to>
    <xdr:sp macro="" textlink="">
      <xdr:nvSpPr>
        <xdr:cNvPr id="340" name="フローチャート: 判断 339"/>
        <xdr:cNvSpPr/>
      </xdr:nvSpPr>
      <xdr:spPr>
        <a:xfrm>
          <a:off x="6921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63500</xdr:rowOff>
    </xdr:from>
    <xdr:to>
      <xdr:col>55</xdr:col>
      <xdr:colOff>50800</xdr:colOff>
      <xdr:row>85</xdr:row>
      <xdr:rowOff>165100</xdr:rowOff>
    </xdr:to>
    <xdr:sp macro="" textlink="">
      <xdr:nvSpPr>
        <xdr:cNvPr id="346" name="楕円 345"/>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149877</xdr:rowOff>
    </xdr:from>
    <xdr:ext cx="469744" cy="259045"/>
    <xdr:sp macro="" textlink="">
      <xdr:nvSpPr>
        <xdr:cNvPr id="347" name="【福祉施設】&#10;一人当たり面積該当値テキスト"/>
        <xdr:cNvSpPr txBox="1"/>
      </xdr:nvSpPr>
      <xdr:spPr>
        <a:xfrm>
          <a:off x="10515600"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63500</xdr:rowOff>
    </xdr:from>
    <xdr:to>
      <xdr:col>50</xdr:col>
      <xdr:colOff>165100</xdr:colOff>
      <xdr:row>85</xdr:row>
      <xdr:rowOff>165100</xdr:rowOff>
    </xdr:to>
    <xdr:sp macro="" textlink="">
      <xdr:nvSpPr>
        <xdr:cNvPr id="348" name="楕円 347"/>
        <xdr:cNvSpPr/>
      </xdr:nvSpPr>
      <xdr:spPr>
        <a:xfrm>
          <a:off x="9588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114300</xdr:rowOff>
    </xdr:from>
    <xdr:to>
      <xdr:col>55</xdr:col>
      <xdr:colOff>0</xdr:colOff>
      <xdr:row>85</xdr:row>
      <xdr:rowOff>114300</xdr:rowOff>
    </xdr:to>
    <xdr:cxnSp macro="">
      <xdr:nvCxnSpPr>
        <xdr:cNvPr id="349" name="直線コネクタ 348"/>
        <xdr:cNvCxnSpPr/>
      </xdr:nvCxnSpPr>
      <xdr:spPr>
        <a:xfrm>
          <a:off x="9639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73025</xdr:rowOff>
    </xdr:from>
    <xdr:to>
      <xdr:col>46</xdr:col>
      <xdr:colOff>38100</xdr:colOff>
      <xdr:row>86</xdr:row>
      <xdr:rowOff>3175</xdr:rowOff>
    </xdr:to>
    <xdr:sp macro="" textlink="">
      <xdr:nvSpPr>
        <xdr:cNvPr id="350" name="楕円 349"/>
        <xdr:cNvSpPr/>
      </xdr:nvSpPr>
      <xdr:spPr>
        <a:xfrm>
          <a:off x="8699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114300</xdr:rowOff>
    </xdr:from>
    <xdr:to>
      <xdr:col>50</xdr:col>
      <xdr:colOff>114300</xdr:colOff>
      <xdr:row>85</xdr:row>
      <xdr:rowOff>123825</xdr:rowOff>
    </xdr:to>
    <xdr:cxnSp macro="">
      <xdr:nvCxnSpPr>
        <xdr:cNvPr id="351" name="直線コネクタ 350"/>
        <xdr:cNvCxnSpPr/>
      </xdr:nvCxnSpPr>
      <xdr:spPr>
        <a:xfrm flipV="1">
          <a:off x="8750300" y="14687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73025</xdr:rowOff>
    </xdr:from>
    <xdr:to>
      <xdr:col>41</xdr:col>
      <xdr:colOff>101600</xdr:colOff>
      <xdr:row>86</xdr:row>
      <xdr:rowOff>3175</xdr:rowOff>
    </xdr:to>
    <xdr:sp macro="" textlink="">
      <xdr:nvSpPr>
        <xdr:cNvPr id="352" name="楕円 351"/>
        <xdr:cNvSpPr/>
      </xdr:nvSpPr>
      <xdr:spPr>
        <a:xfrm>
          <a:off x="781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123825</xdr:rowOff>
    </xdr:from>
    <xdr:to>
      <xdr:col>45</xdr:col>
      <xdr:colOff>177800</xdr:colOff>
      <xdr:row>85</xdr:row>
      <xdr:rowOff>123825</xdr:rowOff>
    </xdr:to>
    <xdr:cxnSp macro="">
      <xdr:nvCxnSpPr>
        <xdr:cNvPr id="353" name="直線コネクタ 352"/>
        <xdr:cNvCxnSpPr/>
      </xdr:nvCxnSpPr>
      <xdr:spPr>
        <a:xfrm>
          <a:off x="7861300" y="1469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134002</xdr:rowOff>
    </xdr:from>
    <xdr:ext cx="469744" cy="259045"/>
    <xdr:sp macro="" textlink="">
      <xdr:nvSpPr>
        <xdr:cNvPr id="354" name="n_1aveValue【福祉施設】&#10;一人当たり面積"/>
        <xdr:cNvSpPr txBox="1"/>
      </xdr:nvSpPr>
      <xdr:spPr>
        <a:xfrm>
          <a:off x="9391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55"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356" name="n_3aveValue【福祉施設】&#10;一人当たり面積"/>
        <xdr:cNvSpPr txBox="1"/>
      </xdr:nvSpPr>
      <xdr:spPr>
        <a:xfrm>
          <a:off x="7626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57802</xdr:rowOff>
    </xdr:from>
    <xdr:ext cx="469744" cy="259045"/>
    <xdr:sp macro="" textlink="">
      <xdr:nvSpPr>
        <xdr:cNvPr id="357" name="n_4aveValue【福祉施設】&#10;一人当たり面積"/>
        <xdr:cNvSpPr txBox="1"/>
      </xdr:nvSpPr>
      <xdr:spPr>
        <a:xfrm>
          <a:off x="6737427" y="141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156227</xdr:rowOff>
    </xdr:from>
    <xdr:ext cx="469744" cy="259045"/>
    <xdr:sp macro="" textlink="">
      <xdr:nvSpPr>
        <xdr:cNvPr id="358" name="n_1mainValue【福祉施設】&#10;一人当たり面積"/>
        <xdr:cNvSpPr txBox="1"/>
      </xdr:nvSpPr>
      <xdr:spPr>
        <a:xfrm>
          <a:off x="9391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165752</xdr:rowOff>
    </xdr:from>
    <xdr:ext cx="469744" cy="259045"/>
    <xdr:sp macro="" textlink="">
      <xdr:nvSpPr>
        <xdr:cNvPr id="359" name="n_2mainValue【福祉施設】&#10;一人当たり面積"/>
        <xdr:cNvSpPr txBox="1"/>
      </xdr:nvSpPr>
      <xdr:spPr>
        <a:xfrm>
          <a:off x="8515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165752</xdr:rowOff>
    </xdr:from>
    <xdr:ext cx="469744" cy="259045"/>
    <xdr:sp macro="" textlink="">
      <xdr:nvSpPr>
        <xdr:cNvPr id="360" name="n_3mainValue【福祉施設】&#10;一人当たり面積"/>
        <xdr:cNvSpPr txBox="1"/>
      </xdr:nvSpPr>
      <xdr:spPr>
        <a:xfrm>
          <a:off x="7626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6" name="直線コネクタ 385"/>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9"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90" name="直線コネクタ 389"/>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91"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92" name="フローチャート: 判断 39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93" name="フローチャート: 判断 392"/>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94" name="フローチャート: 判断 39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5" name="フローチャート: 判断 39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56424</xdr:rowOff>
    </xdr:from>
    <xdr:to>
      <xdr:col>6</xdr:col>
      <xdr:colOff>38100</xdr:colOff>
      <xdr:row>103</xdr:row>
      <xdr:rowOff>158024</xdr:rowOff>
    </xdr:to>
    <xdr:sp macro="" textlink="">
      <xdr:nvSpPr>
        <xdr:cNvPr id="396" name="フローチャート: 判断 395"/>
        <xdr:cNvSpPr/>
      </xdr:nvSpPr>
      <xdr:spPr>
        <a:xfrm>
          <a:off x="1079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402" name="楕円 401"/>
        <xdr:cNvSpPr/>
      </xdr:nvSpPr>
      <xdr:spPr>
        <a:xfrm>
          <a:off x="4584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111596</xdr:rowOff>
    </xdr:from>
    <xdr:ext cx="405111" cy="259045"/>
    <xdr:sp macro="" textlink="">
      <xdr:nvSpPr>
        <xdr:cNvPr id="403" name="【市民会館】&#10;有形固定資産減価償却率該当値テキスト"/>
        <xdr:cNvSpPr txBox="1"/>
      </xdr:nvSpPr>
      <xdr:spPr>
        <a:xfrm>
          <a:off x="4673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120106</xdr:rowOff>
    </xdr:from>
    <xdr:to>
      <xdr:col>20</xdr:col>
      <xdr:colOff>38100</xdr:colOff>
      <xdr:row>105</xdr:row>
      <xdr:rowOff>50256</xdr:rowOff>
    </xdr:to>
    <xdr:sp macro="" textlink="">
      <xdr:nvSpPr>
        <xdr:cNvPr id="404" name="楕円 403"/>
        <xdr:cNvSpPr/>
      </xdr:nvSpPr>
      <xdr:spPr>
        <a:xfrm>
          <a:off x="3746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170906</xdr:rowOff>
    </xdr:from>
    <xdr:to>
      <xdr:col>24</xdr:col>
      <xdr:colOff>63500</xdr:colOff>
      <xdr:row>105</xdr:row>
      <xdr:rowOff>12519</xdr:rowOff>
    </xdr:to>
    <xdr:cxnSp macro="">
      <xdr:nvCxnSpPr>
        <xdr:cNvPr id="405" name="直線コネクタ 404"/>
        <xdr:cNvCxnSpPr/>
      </xdr:nvCxnSpPr>
      <xdr:spPr>
        <a:xfrm>
          <a:off x="3797300" y="180017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06" name="楕円 405"/>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104</xdr:row>
      <xdr:rowOff>170906</xdr:rowOff>
    </xdr:to>
    <xdr:cxnSp macro="">
      <xdr:nvCxnSpPr>
        <xdr:cNvPr id="407" name="直線コネクタ 406"/>
        <xdr:cNvCxnSpPr/>
      </xdr:nvCxnSpPr>
      <xdr:spPr>
        <a:xfrm>
          <a:off x="2908300" y="17975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08" name="楕円 407"/>
        <xdr:cNvSpPr/>
      </xdr:nvSpPr>
      <xdr:spPr>
        <a:xfrm>
          <a:off x="1968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110489</xdr:rowOff>
    </xdr:from>
    <xdr:to>
      <xdr:col>15</xdr:col>
      <xdr:colOff>50800</xdr:colOff>
      <xdr:row>104</xdr:row>
      <xdr:rowOff>144780</xdr:rowOff>
    </xdr:to>
    <xdr:cxnSp macro="">
      <xdr:nvCxnSpPr>
        <xdr:cNvPr id="409" name="直線コネクタ 408"/>
        <xdr:cNvCxnSpPr/>
      </xdr:nvCxnSpPr>
      <xdr:spPr>
        <a:xfrm>
          <a:off x="2019300" y="1794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10"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11"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12"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3101</xdr:rowOff>
    </xdr:from>
    <xdr:ext cx="405111" cy="259045"/>
    <xdr:sp macro="" textlink="">
      <xdr:nvSpPr>
        <xdr:cNvPr id="413" name="n_4aveValue【市民会館】&#10;有形固定資産減価償却率"/>
        <xdr:cNvSpPr txBox="1"/>
      </xdr:nvSpPr>
      <xdr:spPr>
        <a:xfrm>
          <a:off x="927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41383</xdr:rowOff>
    </xdr:from>
    <xdr:ext cx="405111" cy="259045"/>
    <xdr:sp macro="" textlink="">
      <xdr:nvSpPr>
        <xdr:cNvPr id="414" name="n_1mainValue【市民会館】&#10;有形固定資産減価償却率"/>
        <xdr:cNvSpPr txBox="1"/>
      </xdr:nvSpPr>
      <xdr:spPr>
        <a:xfrm>
          <a:off x="3582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15" name="n_2mainValue【市民会館】&#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16" name="n_3mainValue【市民会館】&#10;有形固定資産減価償却率"/>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40" name="直線コネクタ 439"/>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41"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42" name="直線コネクタ 441"/>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43"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44" name="直線コネクタ 443"/>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5"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6" name="フローチャート: 判断 445"/>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8" name="フローチャート: 判断 44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9" name="フローチャート: 判断 448"/>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52070</xdr:rowOff>
    </xdr:from>
    <xdr:to>
      <xdr:col>36</xdr:col>
      <xdr:colOff>165100</xdr:colOff>
      <xdr:row>105</xdr:row>
      <xdr:rowOff>153670</xdr:rowOff>
    </xdr:to>
    <xdr:sp macro="" textlink="">
      <xdr:nvSpPr>
        <xdr:cNvPr id="450" name="フローチャート: 判断 449"/>
        <xdr:cNvSpPr/>
      </xdr:nvSpPr>
      <xdr:spPr>
        <a:xfrm>
          <a:off x="6921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6" name="楕円 455"/>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163847</xdr:rowOff>
    </xdr:from>
    <xdr:ext cx="469744" cy="259045"/>
    <xdr:sp macro="" textlink="">
      <xdr:nvSpPr>
        <xdr:cNvPr id="457" name="【市民会館】&#10;一人当たり面積該当値テキスト"/>
        <xdr:cNvSpPr txBox="1"/>
      </xdr:nvSpPr>
      <xdr:spPr>
        <a:xfrm>
          <a:off x="10515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58" name="楕円 457"/>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72389</xdr:rowOff>
    </xdr:to>
    <xdr:cxnSp macro="">
      <xdr:nvCxnSpPr>
        <xdr:cNvPr id="459" name="直線コネクタ 458"/>
        <xdr:cNvCxnSpPr/>
      </xdr:nvCxnSpPr>
      <xdr:spPr>
        <a:xfrm flipV="1">
          <a:off x="9639300" y="180670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21589</xdr:rowOff>
    </xdr:from>
    <xdr:to>
      <xdr:col>46</xdr:col>
      <xdr:colOff>38100</xdr:colOff>
      <xdr:row>105</xdr:row>
      <xdr:rowOff>123189</xdr:rowOff>
    </xdr:to>
    <xdr:sp macro="" textlink="">
      <xdr:nvSpPr>
        <xdr:cNvPr id="460" name="楕円 459"/>
        <xdr:cNvSpPr/>
      </xdr:nvSpPr>
      <xdr:spPr>
        <a:xfrm>
          <a:off x="8699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105</xdr:row>
      <xdr:rowOff>72389</xdr:rowOff>
    </xdr:to>
    <xdr:cxnSp macro="">
      <xdr:nvCxnSpPr>
        <xdr:cNvPr id="461" name="直線コネクタ 460"/>
        <xdr:cNvCxnSpPr/>
      </xdr:nvCxnSpPr>
      <xdr:spPr>
        <a:xfrm>
          <a:off x="8750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21589</xdr:rowOff>
    </xdr:from>
    <xdr:to>
      <xdr:col>41</xdr:col>
      <xdr:colOff>101600</xdr:colOff>
      <xdr:row>105</xdr:row>
      <xdr:rowOff>123189</xdr:rowOff>
    </xdr:to>
    <xdr:sp macro="" textlink="">
      <xdr:nvSpPr>
        <xdr:cNvPr id="462" name="楕円 461"/>
        <xdr:cNvSpPr/>
      </xdr:nvSpPr>
      <xdr:spPr>
        <a:xfrm>
          <a:off x="7810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72389</xdr:rowOff>
    </xdr:from>
    <xdr:to>
      <xdr:col>45</xdr:col>
      <xdr:colOff>177800</xdr:colOff>
      <xdr:row>105</xdr:row>
      <xdr:rowOff>72389</xdr:rowOff>
    </xdr:to>
    <xdr:cxnSp macro="">
      <xdr:nvCxnSpPr>
        <xdr:cNvPr id="463" name="直線コネクタ 462"/>
        <xdr:cNvCxnSpPr/>
      </xdr:nvCxnSpPr>
      <xdr:spPr>
        <a:xfrm>
          <a:off x="7861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4"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5"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66" name="n_3aveValue【市民会館】&#10;一人当たり面積"/>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170197</xdr:rowOff>
    </xdr:from>
    <xdr:ext cx="469744" cy="259045"/>
    <xdr:sp macro="" textlink="">
      <xdr:nvSpPr>
        <xdr:cNvPr id="467" name="n_4aveValue【市民会館】&#10;一人当たり面積"/>
        <xdr:cNvSpPr txBox="1"/>
      </xdr:nvSpPr>
      <xdr:spPr>
        <a:xfrm>
          <a:off x="6737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468"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114316</xdr:rowOff>
    </xdr:from>
    <xdr:ext cx="469744" cy="259045"/>
    <xdr:sp macro="" textlink="">
      <xdr:nvSpPr>
        <xdr:cNvPr id="469" name="n_2mainValue【市民会館】&#10;一人当たり面積"/>
        <xdr:cNvSpPr txBox="1"/>
      </xdr:nvSpPr>
      <xdr:spPr>
        <a:xfrm>
          <a:off x="8515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139716</xdr:rowOff>
    </xdr:from>
    <xdr:ext cx="469744" cy="259045"/>
    <xdr:sp macro="" textlink="">
      <xdr:nvSpPr>
        <xdr:cNvPr id="470" name="n_3mainValue【市民会館】&#10;一人当たり面積"/>
        <xdr:cNvSpPr txBox="1"/>
      </xdr:nvSpPr>
      <xdr:spPr>
        <a:xfrm>
          <a:off x="7626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2" name="直線コネクタ 4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3" name="テキスト ボックス 482"/>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4" name="直線コネクタ 4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5" name="テキスト ボックス 4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6" name="直線コネクタ 4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7" name="テキスト ボックス 4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8" name="直線コネクタ 4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9" name="テキスト ボックス 4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493" name="直線コネクタ 492"/>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94"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95" name="直線コネクタ 494"/>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496"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497" name="直線コネクタ 496"/>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144289</xdr:rowOff>
    </xdr:from>
    <xdr:ext cx="405111" cy="259045"/>
    <xdr:sp macro="" textlink="">
      <xdr:nvSpPr>
        <xdr:cNvPr id="498" name="【一般廃棄物処理施設】&#10;有形固定資産減価償却率平均値テキスト"/>
        <xdr:cNvSpPr txBox="1"/>
      </xdr:nvSpPr>
      <xdr:spPr>
        <a:xfrm>
          <a:off x="16357600" y="5973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99" name="フローチャート: 判断 498"/>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00" name="フローチャート: 判断 499"/>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01" name="フローチャート: 判断 500"/>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02" name="フローチャート: 判断 501"/>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32</xdr:row>
      <xdr:rowOff>167132</xdr:rowOff>
    </xdr:from>
    <xdr:to>
      <xdr:col>67</xdr:col>
      <xdr:colOff>101600</xdr:colOff>
      <xdr:row>33</xdr:row>
      <xdr:rowOff>97282</xdr:rowOff>
    </xdr:to>
    <xdr:sp macro="" textlink="">
      <xdr:nvSpPr>
        <xdr:cNvPr id="503" name="フローチャート: 判断 502"/>
        <xdr:cNvSpPr/>
      </xdr:nvSpPr>
      <xdr:spPr>
        <a:xfrm>
          <a:off x="12763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68834</xdr:rowOff>
    </xdr:from>
    <xdr:to>
      <xdr:col>85</xdr:col>
      <xdr:colOff>177800</xdr:colOff>
      <xdr:row>36</xdr:row>
      <xdr:rowOff>170434</xdr:rowOff>
    </xdr:to>
    <xdr:sp macro="" textlink="">
      <xdr:nvSpPr>
        <xdr:cNvPr id="509" name="楕円 508"/>
        <xdr:cNvSpPr/>
      </xdr:nvSpPr>
      <xdr:spPr>
        <a:xfrm>
          <a:off x="162687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47261</xdr:rowOff>
    </xdr:from>
    <xdr:ext cx="405111" cy="259045"/>
    <xdr:sp macro="" textlink="">
      <xdr:nvSpPr>
        <xdr:cNvPr id="510" name="【一般廃棄物処理施設】&#10;有形固定資産減価償却率該当値テキスト"/>
        <xdr:cNvSpPr txBox="1"/>
      </xdr:nvSpPr>
      <xdr:spPr>
        <a:xfrm>
          <a:off x="16357600"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151130</xdr:rowOff>
    </xdr:from>
    <xdr:to>
      <xdr:col>81</xdr:col>
      <xdr:colOff>101600</xdr:colOff>
      <xdr:row>36</xdr:row>
      <xdr:rowOff>81280</xdr:rowOff>
    </xdr:to>
    <xdr:sp macro="" textlink="">
      <xdr:nvSpPr>
        <xdr:cNvPr id="511" name="楕円 510"/>
        <xdr:cNvSpPr/>
      </xdr:nvSpPr>
      <xdr:spPr>
        <a:xfrm>
          <a:off x="15430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119634</xdr:rowOff>
    </xdr:to>
    <xdr:cxnSp macro="">
      <xdr:nvCxnSpPr>
        <xdr:cNvPr id="512" name="直線コネクタ 511"/>
        <xdr:cNvCxnSpPr/>
      </xdr:nvCxnSpPr>
      <xdr:spPr>
        <a:xfrm>
          <a:off x="15481300" y="620268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513" name="楕円 512"/>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36</xdr:row>
      <xdr:rowOff>30480</xdr:rowOff>
    </xdr:to>
    <xdr:cxnSp macro="">
      <xdr:nvCxnSpPr>
        <xdr:cNvPr id="514" name="直線コネクタ 513"/>
        <xdr:cNvCxnSpPr/>
      </xdr:nvCxnSpPr>
      <xdr:spPr>
        <a:xfrm>
          <a:off x="14592300" y="6111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141986</xdr:rowOff>
    </xdr:from>
    <xdr:to>
      <xdr:col>72</xdr:col>
      <xdr:colOff>38100</xdr:colOff>
      <xdr:row>35</xdr:row>
      <xdr:rowOff>72136</xdr:rowOff>
    </xdr:to>
    <xdr:sp macro="" textlink="">
      <xdr:nvSpPr>
        <xdr:cNvPr id="515" name="楕円 514"/>
        <xdr:cNvSpPr/>
      </xdr:nvSpPr>
      <xdr:spPr>
        <a:xfrm>
          <a:off x="136525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21336</xdr:rowOff>
    </xdr:from>
    <xdr:to>
      <xdr:col>76</xdr:col>
      <xdr:colOff>114300</xdr:colOff>
      <xdr:row>35</xdr:row>
      <xdr:rowOff>110490</xdr:rowOff>
    </xdr:to>
    <xdr:cxnSp macro="">
      <xdr:nvCxnSpPr>
        <xdr:cNvPr id="516" name="直線コネクタ 515"/>
        <xdr:cNvCxnSpPr/>
      </xdr:nvCxnSpPr>
      <xdr:spPr>
        <a:xfrm>
          <a:off x="13703300" y="6022086"/>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152671</xdr:rowOff>
    </xdr:from>
    <xdr:ext cx="405111" cy="259045"/>
    <xdr:sp macro="" textlink="">
      <xdr:nvSpPr>
        <xdr:cNvPr id="517" name="n_1aveValue【一般廃棄物処理施設】&#10;有形固定資産減価償却率"/>
        <xdr:cNvSpPr txBox="1"/>
      </xdr:nvSpPr>
      <xdr:spPr>
        <a:xfrm>
          <a:off x="152660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148099</xdr:rowOff>
    </xdr:from>
    <xdr:ext cx="405111" cy="259045"/>
    <xdr:sp macro="" textlink="">
      <xdr:nvSpPr>
        <xdr:cNvPr id="518" name="n_2aveValue【一般廃棄物処理施設】&#10;有形固定資産減価償却率"/>
        <xdr:cNvSpPr txBox="1"/>
      </xdr:nvSpPr>
      <xdr:spPr>
        <a:xfrm>
          <a:off x="14389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519" name="n_3aveValue【一般廃棄物処理施設】&#10;有形固定資産減価償却率"/>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113809</xdr:rowOff>
    </xdr:from>
    <xdr:ext cx="405111" cy="259045"/>
    <xdr:sp macro="" textlink="">
      <xdr:nvSpPr>
        <xdr:cNvPr id="520" name="n_4aveValue【一般廃棄物処理施設】&#10;有形固定資産減価償却率"/>
        <xdr:cNvSpPr txBox="1"/>
      </xdr:nvSpPr>
      <xdr:spPr>
        <a:xfrm>
          <a:off x="12611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72407</xdr:rowOff>
    </xdr:from>
    <xdr:ext cx="405111" cy="259045"/>
    <xdr:sp macro="" textlink="">
      <xdr:nvSpPr>
        <xdr:cNvPr id="521" name="n_1mainValue【一般廃棄物処理施設】&#10;有形固定資産減価償却率"/>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152417</xdr:rowOff>
    </xdr:from>
    <xdr:ext cx="405111" cy="259045"/>
    <xdr:sp macro="" textlink="">
      <xdr:nvSpPr>
        <xdr:cNvPr id="522" name="n_2mainValue【一般廃棄物処理施設】&#10;有形固定資産減価償却率"/>
        <xdr:cNvSpPr txBox="1"/>
      </xdr:nvSpPr>
      <xdr:spPr>
        <a:xfrm>
          <a:off x="14389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88663</xdr:rowOff>
    </xdr:from>
    <xdr:ext cx="405111" cy="259045"/>
    <xdr:sp macro="" textlink="">
      <xdr:nvSpPr>
        <xdr:cNvPr id="523" name="n_3mainValue【一般廃棄物処理施設】&#10;有形固定資産減価償却率"/>
        <xdr:cNvSpPr txBox="1"/>
      </xdr:nvSpPr>
      <xdr:spPr>
        <a:xfrm>
          <a:off x="13500744" y="574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7" name="直線コネクタ 546"/>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48"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49" name="直線コネクタ 548"/>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50"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51" name="直線コネクタ 550"/>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136948</xdr:rowOff>
    </xdr:from>
    <xdr:ext cx="534377" cy="259045"/>
    <xdr:sp macro="" textlink="">
      <xdr:nvSpPr>
        <xdr:cNvPr id="552" name="【一般廃棄物処理施設】&#10;一人当たり有形固定資産（償却資産）額平均値テキスト"/>
        <xdr:cNvSpPr txBox="1"/>
      </xdr:nvSpPr>
      <xdr:spPr>
        <a:xfrm>
          <a:off x="22199600" y="613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3" name="フローチャート: 判断 552"/>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4" name="フローチャート: 判断 553"/>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5" name="フローチャート: 判断 554"/>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6" name="フローチャート: 判断 555"/>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15189</xdr:rowOff>
    </xdr:from>
    <xdr:to>
      <xdr:col>98</xdr:col>
      <xdr:colOff>38100</xdr:colOff>
      <xdr:row>38</xdr:row>
      <xdr:rowOff>116789</xdr:rowOff>
    </xdr:to>
    <xdr:sp macro="" textlink="">
      <xdr:nvSpPr>
        <xdr:cNvPr id="557" name="フローチャート: 判断 556"/>
        <xdr:cNvSpPr/>
      </xdr:nvSpPr>
      <xdr:spPr>
        <a:xfrm>
          <a:off x="18605500" y="65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34455</xdr:rowOff>
    </xdr:from>
    <xdr:to>
      <xdr:col>116</xdr:col>
      <xdr:colOff>114300</xdr:colOff>
      <xdr:row>37</xdr:row>
      <xdr:rowOff>136055</xdr:rowOff>
    </xdr:to>
    <xdr:sp macro="" textlink="">
      <xdr:nvSpPr>
        <xdr:cNvPr id="563" name="楕円 562"/>
        <xdr:cNvSpPr/>
      </xdr:nvSpPr>
      <xdr:spPr>
        <a:xfrm>
          <a:off x="22110700" y="63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12882</xdr:rowOff>
    </xdr:from>
    <xdr:ext cx="534377" cy="259045"/>
    <xdr:sp macro="" textlink="">
      <xdr:nvSpPr>
        <xdr:cNvPr id="564" name="【一般廃棄物処理施設】&#10;一人当たり有形固定資産（償却資産）額該当値テキスト"/>
        <xdr:cNvSpPr txBox="1"/>
      </xdr:nvSpPr>
      <xdr:spPr>
        <a:xfrm>
          <a:off x="22199600" y="63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38417</xdr:rowOff>
    </xdr:from>
    <xdr:to>
      <xdr:col>112</xdr:col>
      <xdr:colOff>38100</xdr:colOff>
      <xdr:row>37</xdr:row>
      <xdr:rowOff>140017</xdr:rowOff>
    </xdr:to>
    <xdr:sp macro="" textlink="">
      <xdr:nvSpPr>
        <xdr:cNvPr id="565" name="楕円 564"/>
        <xdr:cNvSpPr/>
      </xdr:nvSpPr>
      <xdr:spPr>
        <a:xfrm>
          <a:off x="21272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85255</xdr:rowOff>
    </xdr:from>
    <xdr:to>
      <xdr:col>116</xdr:col>
      <xdr:colOff>63500</xdr:colOff>
      <xdr:row>37</xdr:row>
      <xdr:rowOff>89217</xdr:rowOff>
    </xdr:to>
    <xdr:cxnSp macro="">
      <xdr:nvCxnSpPr>
        <xdr:cNvPr id="566" name="直線コネクタ 565"/>
        <xdr:cNvCxnSpPr/>
      </xdr:nvCxnSpPr>
      <xdr:spPr>
        <a:xfrm flipV="1">
          <a:off x="21323300" y="6428905"/>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41224</xdr:rowOff>
    </xdr:from>
    <xdr:to>
      <xdr:col>107</xdr:col>
      <xdr:colOff>101600</xdr:colOff>
      <xdr:row>37</xdr:row>
      <xdr:rowOff>142824</xdr:rowOff>
    </xdr:to>
    <xdr:sp macro="" textlink="">
      <xdr:nvSpPr>
        <xdr:cNvPr id="567" name="楕円 566"/>
        <xdr:cNvSpPr/>
      </xdr:nvSpPr>
      <xdr:spPr>
        <a:xfrm>
          <a:off x="20383500" y="63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89217</xdr:rowOff>
    </xdr:from>
    <xdr:to>
      <xdr:col>111</xdr:col>
      <xdr:colOff>177800</xdr:colOff>
      <xdr:row>37</xdr:row>
      <xdr:rowOff>92024</xdr:rowOff>
    </xdr:to>
    <xdr:cxnSp macro="">
      <xdr:nvCxnSpPr>
        <xdr:cNvPr id="568" name="直線コネクタ 567"/>
        <xdr:cNvCxnSpPr/>
      </xdr:nvCxnSpPr>
      <xdr:spPr>
        <a:xfrm flipV="1">
          <a:off x="20434300" y="6432867"/>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45225</xdr:rowOff>
    </xdr:from>
    <xdr:to>
      <xdr:col>102</xdr:col>
      <xdr:colOff>165100</xdr:colOff>
      <xdr:row>37</xdr:row>
      <xdr:rowOff>146825</xdr:rowOff>
    </xdr:to>
    <xdr:sp macro="" textlink="">
      <xdr:nvSpPr>
        <xdr:cNvPr id="569" name="楕円 568"/>
        <xdr:cNvSpPr/>
      </xdr:nvSpPr>
      <xdr:spPr>
        <a:xfrm>
          <a:off x="19494500" y="63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92024</xdr:rowOff>
    </xdr:from>
    <xdr:to>
      <xdr:col>107</xdr:col>
      <xdr:colOff>50800</xdr:colOff>
      <xdr:row>37</xdr:row>
      <xdr:rowOff>96025</xdr:rowOff>
    </xdr:to>
    <xdr:cxnSp macro="">
      <xdr:nvCxnSpPr>
        <xdr:cNvPr id="570" name="直線コネクタ 569"/>
        <xdr:cNvCxnSpPr/>
      </xdr:nvCxnSpPr>
      <xdr:spPr>
        <a:xfrm flipV="1">
          <a:off x="19545300" y="643567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11180</xdr:rowOff>
    </xdr:from>
    <xdr:ext cx="534377" cy="259045"/>
    <xdr:sp macro="" textlink="">
      <xdr:nvSpPr>
        <xdr:cNvPr id="571" name="n_1aveValue【一般廃棄物処理施設】&#10;一人当たり有形固定資産（償却資産）額"/>
        <xdr:cNvSpPr txBox="1"/>
      </xdr:nvSpPr>
      <xdr:spPr>
        <a:xfrm>
          <a:off x="21043411" y="60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46156</xdr:rowOff>
    </xdr:from>
    <xdr:ext cx="534377" cy="259045"/>
    <xdr:sp macro="" textlink="">
      <xdr:nvSpPr>
        <xdr:cNvPr id="572" name="n_2aveValue【一般廃棄物処理施設】&#10;一人当たり有形固定資産（償却資産）額"/>
        <xdr:cNvSpPr txBox="1"/>
      </xdr:nvSpPr>
      <xdr:spPr>
        <a:xfrm>
          <a:off x="201671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573" name="n_3aveValue【一般廃棄物処理施設】&#10;一人当たり有形固定資産（償却資産）額"/>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133316</xdr:rowOff>
    </xdr:from>
    <xdr:ext cx="534377" cy="259045"/>
    <xdr:sp macro="" textlink="">
      <xdr:nvSpPr>
        <xdr:cNvPr id="574" name="n_4aveValue【一般廃棄物処理施設】&#10;一人当たり有形固定資産（償却資産）額"/>
        <xdr:cNvSpPr txBox="1"/>
      </xdr:nvSpPr>
      <xdr:spPr>
        <a:xfrm>
          <a:off x="18389111" y="63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131145</xdr:rowOff>
    </xdr:from>
    <xdr:ext cx="534377" cy="259045"/>
    <xdr:sp macro="" textlink="">
      <xdr:nvSpPr>
        <xdr:cNvPr id="575" name="n_1mainValue【一般廃棄物処理施設】&#10;一人当たり有形固定資産（償却資産）額"/>
        <xdr:cNvSpPr txBox="1"/>
      </xdr:nvSpPr>
      <xdr:spPr>
        <a:xfrm>
          <a:off x="21043411" y="647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133951</xdr:rowOff>
    </xdr:from>
    <xdr:ext cx="534377" cy="259045"/>
    <xdr:sp macro="" textlink="">
      <xdr:nvSpPr>
        <xdr:cNvPr id="576" name="n_2mainValue【一般廃棄物処理施設】&#10;一人当たり有形固定資産（償却資産）額"/>
        <xdr:cNvSpPr txBox="1"/>
      </xdr:nvSpPr>
      <xdr:spPr>
        <a:xfrm>
          <a:off x="20167111" y="64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137951</xdr:rowOff>
    </xdr:from>
    <xdr:ext cx="534377" cy="259045"/>
    <xdr:sp macro="" textlink="">
      <xdr:nvSpPr>
        <xdr:cNvPr id="577" name="n_3mainValue【一般廃棄物処理施設】&#10;一人当たり有形固定資産（償却資産）額"/>
        <xdr:cNvSpPr txBox="1"/>
      </xdr:nvSpPr>
      <xdr:spPr>
        <a:xfrm>
          <a:off x="19278111" y="64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02" name="直線コネクタ 601"/>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3"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4" name="直線コネクタ 603"/>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5"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6" name="直線コネクタ 605"/>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607" name="【保健センター・保健所】&#10;有形固定資産減価償却率平均値テキスト"/>
        <xdr:cNvSpPr txBox="1"/>
      </xdr:nvSpPr>
      <xdr:spPr>
        <a:xfrm>
          <a:off x="16357600" y="978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08" name="フローチャート: 判断 607"/>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09" name="フローチャート: 判断 608"/>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10" name="フローチャート: 判断 609"/>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11" name="フローチャート: 判断 610"/>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53975</xdr:rowOff>
    </xdr:from>
    <xdr:to>
      <xdr:col>67</xdr:col>
      <xdr:colOff>101600</xdr:colOff>
      <xdr:row>59</xdr:row>
      <xdr:rowOff>155575</xdr:rowOff>
    </xdr:to>
    <xdr:sp macro="" textlink="">
      <xdr:nvSpPr>
        <xdr:cNvPr id="612" name="フローチャート: 判断 611"/>
        <xdr:cNvSpPr/>
      </xdr:nvSpPr>
      <xdr:spPr>
        <a:xfrm>
          <a:off x="12763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618" name="楕円 617"/>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114317</xdr:rowOff>
    </xdr:from>
    <xdr:ext cx="405111" cy="259045"/>
    <xdr:sp macro="" textlink="">
      <xdr:nvSpPr>
        <xdr:cNvPr id="619" name="【保健センター・保健所】&#10;有形固定資産減価償却率該当値テキスト"/>
        <xdr:cNvSpPr txBox="1"/>
      </xdr:nvSpPr>
      <xdr:spPr>
        <a:xfrm>
          <a:off x="16357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620" name="楕円 619"/>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60</xdr:row>
      <xdr:rowOff>15240</xdr:rowOff>
    </xdr:to>
    <xdr:cxnSp macro="">
      <xdr:nvCxnSpPr>
        <xdr:cNvPr id="621" name="直線コネクタ 620"/>
        <xdr:cNvCxnSpPr/>
      </xdr:nvCxnSpPr>
      <xdr:spPr>
        <a:xfrm>
          <a:off x="15481300" y="10260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22" name="楕円 621"/>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144780</xdr:rowOff>
    </xdr:to>
    <xdr:cxnSp macro="">
      <xdr:nvCxnSpPr>
        <xdr:cNvPr id="623" name="直線コネクタ 622"/>
        <xdr:cNvCxnSpPr/>
      </xdr:nvCxnSpPr>
      <xdr:spPr>
        <a:xfrm>
          <a:off x="14592300" y="10218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624" name="楕円 623"/>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102870</xdr:rowOff>
    </xdr:to>
    <xdr:cxnSp macro="">
      <xdr:nvCxnSpPr>
        <xdr:cNvPr id="625" name="直線コネクタ 624"/>
        <xdr:cNvCxnSpPr/>
      </xdr:nvCxnSpPr>
      <xdr:spPr>
        <a:xfrm>
          <a:off x="13703300" y="101898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139717</xdr:rowOff>
    </xdr:from>
    <xdr:ext cx="405111" cy="259045"/>
    <xdr:sp macro="" textlink="">
      <xdr:nvSpPr>
        <xdr:cNvPr id="626" name="n_1aveValue【保健センター・保健所】&#10;有形固定資産減価償却率"/>
        <xdr:cNvSpPr txBox="1"/>
      </xdr:nvSpPr>
      <xdr:spPr>
        <a:xfrm>
          <a:off x="152660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99712</xdr:rowOff>
    </xdr:from>
    <xdr:ext cx="405111" cy="259045"/>
    <xdr:sp macro="" textlink="">
      <xdr:nvSpPr>
        <xdr:cNvPr id="627" name="n_2aveValue【保健センター・保健所】&#10;有形固定資産減価償却率"/>
        <xdr:cNvSpPr txBox="1"/>
      </xdr:nvSpPr>
      <xdr:spPr>
        <a:xfrm>
          <a:off x="14389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28" name="n_3ave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652</xdr:rowOff>
    </xdr:from>
    <xdr:ext cx="405111" cy="259045"/>
    <xdr:sp macro="" textlink="">
      <xdr:nvSpPr>
        <xdr:cNvPr id="629" name="n_4aveValue【保健センター・保健所】&#10;有形固定資産減価償却率"/>
        <xdr:cNvSpPr txBox="1"/>
      </xdr:nvSpPr>
      <xdr:spPr>
        <a:xfrm>
          <a:off x="12611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15257</xdr:rowOff>
    </xdr:from>
    <xdr:ext cx="405111" cy="259045"/>
    <xdr:sp macro="" textlink="">
      <xdr:nvSpPr>
        <xdr:cNvPr id="630" name="n_1mainValue【保健センター・保健所】&#10;有形固定資産減価償却率"/>
        <xdr:cNvSpPr txBox="1"/>
      </xdr:nvSpPr>
      <xdr:spPr>
        <a:xfrm>
          <a:off x="15266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31" name="n_2main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116222</xdr:rowOff>
    </xdr:from>
    <xdr:ext cx="405111" cy="259045"/>
    <xdr:sp macro="" textlink="">
      <xdr:nvSpPr>
        <xdr:cNvPr id="632" name="n_3mainValue【保健センター・保健所】&#10;有形固定資産減価償却率"/>
        <xdr:cNvSpPr txBox="1"/>
      </xdr:nvSpPr>
      <xdr:spPr>
        <a:xfrm>
          <a:off x="13500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58" name="直線コネクタ 657"/>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0" name="直線コネクタ 65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61"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62" name="直線コネクタ 661"/>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63" name="【保健センター・保健所】&#10;一人当たり面積平均値テキスト"/>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4" name="フローチャート: 判断 663"/>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5" name="フローチャート: 判断 664"/>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6" name="フローチャート: 判断 665"/>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7" name="フローチャート: 判断 666"/>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164193</xdr:rowOff>
    </xdr:from>
    <xdr:to>
      <xdr:col>98</xdr:col>
      <xdr:colOff>38100</xdr:colOff>
      <xdr:row>64</xdr:row>
      <xdr:rowOff>94343</xdr:rowOff>
    </xdr:to>
    <xdr:sp macro="" textlink="">
      <xdr:nvSpPr>
        <xdr:cNvPr id="668" name="フローチャート: 判断 667"/>
        <xdr:cNvSpPr/>
      </xdr:nvSpPr>
      <xdr:spPr>
        <a:xfrm>
          <a:off x="18605500" y="1096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3628</xdr:rowOff>
    </xdr:from>
    <xdr:to>
      <xdr:col>116</xdr:col>
      <xdr:colOff>114300</xdr:colOff>
      <xdr:row>64</xdr:row>
      <xdr:rowOff>105228</xdr:rowOff>
    </xdr:to>
    <xdr:sp macro="" textlink="">
      <xdr:nvSpPr>
        <xdr:cNvPr id="674" name="楕円 673"/>
        <xdr:cNvSpPr/>
      </xdr:nvSpPr>
      <xdr:spPr>
        <a:xfrm>
          <a:off x="221107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90005</xdr:rowOff>
    </xdr:from>
    <xdr:ext cx="469744" cy="259045"/>
    <xdr:sp macro="" textlink="">
      <xdr:nvSpPr>
        <xdr:cNvPr id="675" name="【保健センター・保健所】&#10;一人当たり面積該当値テキスト"/>
        <xdr:cNvSpPr txBox="1"/>
      </xdr:nvSpPr>
      <xdr:spPr>
        <a:xfrm>
          <a:off x="22199600" y="1089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3628</xdr:rowOff>
    </xdr:from>
    <xdr:to>
      <xdr:col>112</xdr:col>
      <xdr:colOff>38100</xdr:colOff>
      <xdr:row>64</xdr:row>
      <xdr:rowOff>105228</xdr:rowOff>
    </xdr:to>
    <xdr:sp macro="" textlink="">
      <xdr:nvSpPr>
        <xdr:cNvPr id="676" name="楕円 675"/>
        <xdr:cNvSpPr/>
      </xdr:nvSpPr>
      <xdr:spPr>
        <a:xfrm>
          <a:off x="21272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54428</xdr:rowOff>
    </xdr:from>
    <xdr:to>
      <xdr:col>116</xdr:col>
      <xdr:colOff>63500</xdr:colOff>
      <xdr:row>64</xdr:row>
      <xdr:rowOff>54428</xdr:rowOff>
    </xdr:to>
    <xdr:cxnSp macro="">
      <xdr:nvCxnSpPr>
        <xdr:cNvPr id="677" name="直線コネクタ 676"/>
        <xdr:cNvCxnSpPr/>
      </xdr:nvCxnSpPr>
      <xdr:spPr>
        <a:xfrm>
          <a:off x="21323300" y="11027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3628</xdr:rowOff>
    </xdr:from>
    <xdr:to>
      <xdr:col>107</xdr:col>
      <xdr:colOff>101600</xdr:colOff>
      <xdr:row>64</xdr:row>
      <xdr:rowOff>105228</xdr:rowOff>
    </xdr:to>
    <xdr:sp macro="" textlink="">
      <xdr:nvSpPr>
        <xdr:cNvPr id="678" name="楕円 677"/>
        <xdr:cNvSpPr/>
      </xdr:nvSpPr>
      <xdr:spPr>
        <a:xfrm>
          <a:off x="20383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54428</xdr:rowOff>
    </xdr:from>
    <xdr:to>
      <xdr:col>111</xdr:col>
      <xdr:colOff>177800</xdr:colOff>
      <xdr:row>64</xdr:row>
      <xdr:rowOff>54428</xdr:rowOff>
    </xdr:to>
    <xdr:cxnSp macro="">
      <xdr:nvCxnSpPr>
        <xdr:cNvPr id="679" name="直線コネクタ 678"/>
        <xdr:cNvCxnSpPr/>
      </xdr:nvCxnSpPr>
      <xdr:spPr>
        <a:xfrm>
          <a:off x="20434300" y="1102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3628</xdr:rowOff>
    </xdr:from>
    <xdr:to>
      <xdr:col>102</xdr:col>
      <xdr:colOff>165100</xdr:colOff>
      <xdr:row>64</xdr:row>
      <xdr:rowOff>105228</xdr:rowOff>
    </xdr:to>
    <xdr:sp macro="" textlink="">
      <xdr:nvSpPr>
        <xdr:cNvPr id="680" name="楕円 679"/>
        <xdr:cNvSpPr/>
      </xdr:nvSpPr>
      <xdr:spPr>
        <a:xfrm>
          <a:off x="19494500" y="10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54428</xdr:rowOff>
    </xdr:from>
    <xdr:to>
      <xdr:col>107</xdr:col>
      <xdr:colOff>50800</xdr:colOff>
      <xdr:row>64</xdr:row>
      <xdr:rowOff>54428</xdr:rowOff>
    </xdr:to>
    <xdr:cxnSp macro="">
      <xdr:nvCxnSpPr>
        <xdr:cNvPr id="681" name="直線コネクタ 680"/>
        <xdr:cNvCxnSpPr/>
      </xdr:nvCxnSpPr>
      <xdr:spPr>
        <a:xfrm>
          <a:off x="19545300" y="1102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75492</xdr:rowOff>
    </xdr:from>
    <xdr:ext cx="469744" cy="259045"/>
    <xdr:sp macro="" textlink="">
      <xdr:nvSpPr>
        <xdr:cNvPr id="682" name="n_1aveValue【保健センター・保健所】&#10;一人当たり面積"/>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83" name="n_2aveValue【保健センター・保健所】&#10;一人当たり面積"/>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119034</xdr:rowOff>
    </xdr:from>
    <xdr:ext cx="469744" cy="259045"/>
    <xdr:sp macro="" textlink="">
      <xdr:nvSpPr>
        <xdr:cNvPr id="684" name="n_3aveValue【保健センター・保健所】&#10;一人当たり面積"/>
        <xdr:cNvSpPr txBox="1"/>
      </xdr:nvSpPr>
      <xdr:spPr>
        <a:xfrm>
          <a:off x="19310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110870</xdr:rowOff>
    </xdr:from>
    <xdr:ext cx="469744" cy="259045"/>
    <xdr:sp macro="" textlink="">
      <xdr:nvSpPr>
        <xdr:cNvPr id="685" name="n_4aveValue【保健センター・保健所】&#10;一人当たり面積"/>
        <xdr:cNvSpPr txBox="1"/>
      </xdr:nvSpPr>
      <xdr:spPr>
        <a:xfrm>
          <a:off x="18421427" y="107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96355</xdr:rowOff>
    </xdr:from>
    <xdr:ext cx="469744" cy="259045"/>
    <xdr:sp macro="" textlink="">
      <xdr:nvSpPr>
        <xdr:cNvPr id="686" name="n_1mainValue【保健センター・保健所】&#10;一人当たり面積"/>
        <xdr:cNvSpPr txBox="1"/>
      </xdr:nvSpPr>
      <xdr:spPr>
        <a:xfrm>
          <a:off x="210757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96355</xdr:rowOff>
    </xdr:from>
    <xdr:ext cx="469744" cy="259045"/>
    <xdr:sp macro="" textlink="">
      <xdr:nvSpPr>
        <xdr:cNvPr id="687" name="n_2mainValue【保健センター・保健所】&#10;一人当たり面積"/>
        <xdr:cNvSpPr txBox="1"/>
      </xdr:nvSpPr>
      <xdr:spPr>
        <a:xfrm>
          <a:off x="20199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96355</xdr:rowOff>
    </xdr:from>
    <xdr:ext cx="469744" cy="259045"/>
    <xdr:sp macro="" textlink="">
      <xdr:nvSpPr>
        <xdr:cNvPr id="688" name="n_3mainValue【保健センター・保健所】&#10;一人当たり面積"/>
        <xdr:cNvSpPr txBox="1"/>
      </xdr:nvSpPr>
      <xdr:spPr>
        <a:xfrm>
          <a:off x="19310427" y="110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3" name="直線コネクタ 712"/>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4"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5" name="直線コネクタ 71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6"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7" name="直線コネクタ 716"/>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18"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19" name="フローチャート: 判断 718"/>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20" name="フローチャート: 判断 71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21" name="フローチャート: 判断 720"/>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22" name="フローチャート: 判断 72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162561</xdr:rowOff>
    </xdr:from>
    <xdr:to>
      <xdr:col>67</xdr:col>
      <xdr:colOff>101600</xdr:colOff>
      <xdr:row>83</xdr:row>
      <xdr:rowOff>92711</xdr:rowOff>
    </xdr:to>
    <xdr:sp macro="" textlink="">
      <xdr:nvSpPr>
        <xdr:cNvPr id="723" name="フローチャート: 判断 722"/>
        <xdr:cNvSpPr/>
      </xdr:nvSpPr>
      <xdr:spPr>
        <a:xfrm>
          <a:off x="127635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29" name="楕円 728"/>
        <xdr:cNvSpPr/>
      </xdr:nvSpPr>
      <xdr:spPr>
        <a:xfrm>
          <a:off x="16268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57802</xdr:rowOff>
    </xdr:from>
    <xdr:ext cx="405111" cy="259045"/>
    <xdr:sp macro="" textlink="">
      <xdr:nvSpPr>
        <xdr:cNvPr id="730" name="【消防施設】&#10;有形固定資産減価償却率該当値テキスト"/>
        <xdr:cNvSpPr txBox="1"/>
      </xdr:nvSpPr>
      <xdr:spPr>
        <a:xfrm>
          <a:off x="16357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4445</xdr:rowOff>
    </xdr:from>
    <xdr:to>
      <xdr:col>81</xdr:col>
      <xdr:colOff>101600</xdr:colOff>
      <xdr:row>82</xdr:row>
      <xdr:rowOff>106045</xdr:rowOff>
    </xdr:to>
    <xdr:sp macro="" textlink="">
      <xdr:nvSpPr>
        <xdr:cNvPr id="731" name="楕円 730"/>
        <xdr:cNvSpPr/>
      </xdr:nvSpPr>
      <xdr:spPr>
        <a:xfrm>
          <a:off x="15430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55245</xdr:rowOff>
    </xdr:from>
    <xdr:to>
      <xdr:col>85</xdr:col>
      <xdr:colOff>127000</xdr:colOff>
      <xdr:row>82</xdr:row>
      <xdr:rowOff>85725</xdr:rowOff>
    </xdr:to>
    <xdr:cxnSp macro="">
      <xdr:nvCxnSpPr>
        <xdr:cNvPr id="732" name="直線コネクタ 731"/>
        <xdr:cNvCxnSpPr/>
      </xdr:nvCxnSpPr>
      <xdr:spPr>
        <a:xfrm>
          <a:off x="15481300" y="141141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33" name="楕円 732"/>
        <xdr:cNvSpPr/>
      </xdr:nvSpPr>
      <xdr:spPr>
        <a:xfrm>
          <a:off x="14541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17145</xdr:rowOff>
    </xdr:from>
    <xdr:to>
      <xdr:col>81</xdr:col>
      <xdr:colOff>50800</xdr:colOff>
      <xdr:row>82</xdr:row>
      <xdr:rowOff>55245</xdr:rowOff>
    </xdr:to>
    <xdr:cxnSp macro="">
      <xdr:nvCxnSpPr>
        <xdr:cNvPr id="734" name="直線コネクタ 733"/>
        <xdr:cNvCxnSpPr/>
      </xdr:nvCxnSpPr>
      <xdr:spPr>
        <a:xfrm>
          <a:off x="14592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114936</xdr:rowOff>
    </xdr:from>
    <xdr:to>
      <xdr:col>72</xdr:col>
      <xdr:colOff>38100</xdr:colOff>
      <xdr:row>82</xdr:row>
      <xdr:rowOff>45086</xdr:rowOff>
    </xdr:to>
    <xdr:sp macro="" textlink="">
      <xdr:nvSpPr>
        <xdr:cNvPr id="735" name="楕円 734"/>
        <xdr:cNvSpPr/>
      </xdr:nvSpPr>
      <xdr:spPr>
        <a:xfrm>
          <a:off x="13652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165736</xdr:rowOff>
    </xdr:from>
    <xdr:to>
      <xdr:col>76</xdr:col>
      <xdr:colOff>114300</xdr:colOff>
      <xdr:row>82</xdr:row>
      <xdr:rowOff>17145</xdr:rowOff>
    </xdr:to>
    <xdr:cxnSp macro="">
      <xdr:nvCxnSpPr>
        <xdr:cNvPr id="736" name="直線コネクタ 735"/>
        <xdr:cNvCxnSpPr/>
      </xdr:nvCxnSpPr>
      <xdr:spPr>
        <a:xfrm>
          <a:off x="13703300" y="140531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37"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738" name="n_2aveValue【消防施設】&#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39"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109238</xdr:rowOff>
    </xdr:from>
    <xdr:ext cx="405111" cy="259045"/>
    <xdr:sp macro="" textlink="">
      <xdr:nvSpPr>
        <xdr:cNvPr id="740" name="n_4aveValue【消防施設】&#10;有形固定資産減価償却率"/>
        <xdr:cNvSpPr txBox="1"/>
      </xdr:nvSpPr>
      <xdr:spPr>
        <a:xfrm>
          <a:off x="12611744"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122572</xdr:rowOff>
    </xdr:from>
    <xdr:ext cx="405111" cy="259045"/>
    <xdr:sp macro="" textlink="">
      <xdr:nvSpPr>
        <xdr:cNvPr id="741" name="n_1mainValue【消防施設】&#10;有形固定資産減価償却率"/>
        <xdr:cNvSpPr txBox="1"/>
      </xdr:nvSpPr>
      <xdr:spPr>
        <a:xfrm>
          <a:off x="152660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2" name="n_2main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61613</xdr:rowOff>
    </xdr:from>
    <xdr:ext cx="405111" cy="259045"/>
    <xdr:sp macro="" textlink="">
      <xdr:nvSpPr>
        <xdr:cNvPr id="743" name="n_3mainValue【消防施設】&#10;有形固定資産減価償却率"/>
        <xdr:cNvSpPr txBox="1"/>
      </xdr:nvSpPr>
      <xdr:spPr>
        <a:xfrm>
          <a:off x="13500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5" name="直線コネクタ 764"/>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6"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7" name="直線コネクタ 766"/>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68"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69" name="直線コネクタ 768"/>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70"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71" name="フローチャート: 判断 770"/>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72" name="フローチャート: 判断 771"/>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3" name="フローチャート: 判断 772"/>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4" name="フローチャート: 判断 773"/>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75" name="フローチャート: 判断 77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781" name="楕円 780"/>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128540</xdr:rowOff>
    </xdr:from>
    <xdr:ext cx="469744" cy="259045"/>
    <xdr:sp macro="" textlink="">
      <xdr:nvSpPr>
        <xdr:cNvPr id="782" name="【消防施設】&#10;一人当たり面積該当値テキスト"/>
        <xdr:cNvSpPr txBox="1"/>
      </xdr:nvSpPr>
      <xdr:spPr>
        <a:xfrm>
          <a:off x="22199600"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42163</xdr:rowOff>
    </xdr:from>
    <xdr:to>
      <xdr:col>112</xdr:col>
      <xdr:colOff>38100</xdr:colOff>
      <xdr:row>84</xdr:row>
      <xdr:rowOff>143763</xdr:rowOff>
    </xdr:to>
    <xdr:sp macro="" textlink="">
      <xdr:nvSpPr>
        <xdr:cNvPr id="783" name="楕円 782"/>
        <xdr:cNvSpPr/>
      </xdr:nvSpPr>
      <xdr:spPr>
        <a:xfrm>
          <a:off x="21272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92963</xdr:rowOff>
    </xdr:to>
    <xdr:cxnSp macro="">
      <xdr:nvCxnSpPr>
        <xdr:cNvPr id="784" name="直線コネクタ 783"/>
        <xdr:cNvCxnSpPr/>
      </xdr:nvCxnSpPr>
      <xdr:spPr>
        <a:xfrm>
          <a:off x="21323300" y="144947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46737</xdr:rowOff>
    </xdr:from>
    <xdr:to>
      <xdr:col>107</xdr:col>
      <xdr:colOff>101600</xdr:colOff>
      <xdr:row>84</xdr:row>
      <xdr:rowOff>148337</xdr:rowOff>
    </xdr:to>
    <xdr:sp macro="" textlink="">
      <xdr:nvSpPr>
        <xdr:cNvPr id="785" name="楕円 784"/>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92963</xdr:rowOff>
    </xdr:from>
    <xdr:to>
      <xdr:col>111</xdr:col>
      <xdr:colOff>177800</xdr:colOff>
      <xdr:row>84</xdr:row>
      <xdr:rowOff>97537</xdr:rowOff>
    </xdr:to>
    <xdr:cxnSp macro="">
      <xdr:nvCxnSpPr>
        <xdr:cNvPr id="786" name="直線コネクタ 785"/>
        <xdr:cNvCxnSpPr/>
      </xdr:nvCxnSpPr>
      <xdr:spPr>
        <a:xfrm flipV="1">
          <a:off x="20434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87" name="楕円 786"/>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84</xdr:row>
      <xdr:rowOff>97537</xdr:rowOff>
    </xdr:to>
    <xdr:cxnSp macro="">
      <xdr:nvCxnSpPr>
        <xdr:cNvPr id="788" name="直線コネクタ 787"/>
        <xdr:cNvCxnSpPr/>
      </xdr:nvCxnSpPr>
      <xdr:spPr>
        <a:xfrm>
          <a:off x="19545300" y="14499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89"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90"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91"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92" name="n_4aveValue【消防施設】&#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134890</xdr:rowOff>
    </xdr:from>
    <xdr:ext cx="469744" cy="259045"/>
    <xdr:sp macro="" textlink="">
      <xdr:nvSpPr>
        <xdr:cNvPr id="793" name="n_1mainValue【消防施設】&#10;一人当たり面積"/>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94" name="n_2main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95" name="n_3main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21" name="直線コネクタ 820"/>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22"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3" name="直線コネクタ 822"/>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4"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5" name="直線コネクタ 824"/>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26"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7" name="フローチャート: 判断 826"/>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28" name="フローチャート: 判断 827"/>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29" name="フローチャート: 判断 828"/>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30" name="フローチャート: 判断 829"/>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156029</xdr:rowOff>
    </xdr:from>
    <xdr:to>
      <xdr:col>67</xdr:col>
      <xdr:colOff>101600</xdr:colOff>
      <xdr:row>103</xdr:row>
      <xdr:rowOff>86179</xdr:rowOff>
    </xdr:to>
    <xdr:sp macro="" textlink="">
      <xdr:nvSpPr>
        <xdr:cNvPr id="831" name="フローチャート: 判断 830"/>
        <xdr:cNvSpPr/>
      </xdr:nvSpPr>
      <xdr:spPr>
        <a:xfrm>
          <a:off x="12763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837" name="楕円 836"/>
        <xdr:cNvSpPr/>
      </xdr:nvSpPr>
      <xdr:spPr>
        <a:xfrm>
          <a:off x="162687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169108</xdr:rowOff>
    </xdr:from>
    <xdr:ext cx="405111" cy="259045"/>
    <xdr:sp macro="" textlink="">
      <xdr:nvSpPr>
        <xdr:cNvPr id="838" name="【庁舎】&#10;有形固定資産減価償却率該当値テキスト"/>
        <xdr:cNvSpPr txBox="1"/>
      </xdr:nvSpPr>
      <xdr:spPr>
        <a:xfrm>
          <a:off x="16357600" y="1748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121738</xdr:rowOff>
    </xdr:from>
    <xdr:to>
      <xdr:col>81</xdr:col>
      <xdr:colOff>101600</xdr:colOff>
      <xdr:row>103</xdr:row>
      <xdr:rowOff>51888</xdr:rowOff>
    </xdr:to>
    <xdr:sp macro="" textlink="">
      <xdr:nvSpPr>
        <xdr:cNvPr id="839" name="楕円 838"/>
        <xdr:cNvSpPr/>
      </xdr:nvSpPr>
      <xdr:spPr>
        <a:xfrm>
          <a:off x="15430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25581</xdr:rowOff>
    </xdr:to>
    <xdr:cxnSp macro="">
      <xdr:nvCxnSpPr>
        <xdr:cNvPr id="840" name="直線コネクタ 839"/>
        <xdr:cNvCxnSpPr/>
      </xdr:nvCxnSpPr>
      <xdr:spPr>
        <a:xfrm>
          <a:off x="15481300" y="1766043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136434</xdr:rowOff>
    </xdr:from>
    <xdr:to>
      <xdr:col>76</xdr:col>
      <xdr:colOff>165100</xdr:colOff>
      <xdr:row>105</xdr:row>
      <xdr:rowOff>66584</xdr:rowOff>
    </xdr:to>
    <xdr:sp macro="" textlink="">
      <xdr:nvSpPr>
        <xdr:cNvPr id="841" name="楕円 840"/>
        <xdr:cNvSpPr/>
      </xdr:nvSpPr>
      <xdr:spPr>
        <a:xfrm>
          <a:off x="14541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1088</xdr:rowOff>
    </xdr:from>
    <xdr:to>
      <xdr:col>81</xdr:col>
      <xdr:colOff>50800</xdr:colOff>
      <xdr:row>105</xdr:row>
      <xdr:rowOff>15784</xdr:rowOff>
    </xdr:to>
    <xdr:cxnSp macro="">
      <xdr:nvCxnSpPr>
        <xdr:cNvPr id="842" name="直線コネクタ 841"/>
        <xdr:cNvCxnSpPr/>
      </xdr:nvCxnSpPr>
      <xdr:spPr>
        <a:xfrm flipV="1">
          <a:off x="14592300" y="17660438"/>
          <a:ext cx="889000" cy="35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95613</xdr:rowOff>
    </xdr:from>
    <xdr:to>
      <xdr:col>72</xdr:col>
      <xdr:colOff>38100</xdr:colOff>
      <xdr:row>107</xdr:row>
      <xdr:rowOff>25763</xdr:rowOff>
    </xdr:to>
    <xdr:sp macro="" textlink="">
      <xdr:nvSpPr>
        <xdr:cNvPr id="843" name="楕円 842"/>
        <xdr:cNvSpPr/>
      </xdr:nvSpPr>
      <xdr:spPr>
        <a:xfrm>
          <a:off x="13652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106</xdr:row>
      <xdr:rowOff>146413</xdr:rowOff>
    </xdr:to>
    <xdr:cxnSp macro="">
      <xdr:nvCxnSpPr>
        <xdr:cNvPr id="844" name="直線コネクタ 843"/>
        <xdr:cNvCxnSpPr/>
      </xdr:nvCxnSpPr>
      <xdr:spPr>
        <a:xfrm flipV="1">
          <a:off x="13703300" y="18018034"/>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845" name="n_1aveValue【庁舎】&#10;有形固定資産減価償却率"/>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46" name="n_2aveValue【庁舎】&#10;有形固定資産減価償却率"/>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7"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102706</xdr:rowOff>
    </xdr:from>
    <xdr:ext cx="405111" cy="259045"/>
    <xdr:sp macro="" textlink="">
      <xdr:nvSpPr>
        <xdr:cNvPr id="848" name="n_4aveValue【庁舎】&#10;有形固定資産減価償却率"/>
        <xdr:cNvSpPr txBox="1"/>
      </xdr:nvSpPr>
      <xdr:spPr>
        <a:xfrm>
          <a:off x="126117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68415</xdr:rowOff>
    </xdr:from>
    <xdr:ext cx="405111" cy="259045"/>
    <xdr:sp macro="" textlink="">
      <xdr:nvSpPr>
        <xdr:cNvPr id="849" name="n_1mainValue【庁舎】&#10;有形固定資産減価償却率"/>
        <xdr:cNvSpPr txBox="1"/>
      </xdr:nvSpPr>
      <xdr:spPr>
        <a:xfrm>
          <a:off x="15266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57711</xdr:rowOff>
    </xdr:from>
    <xdr:ext cx="405111" cy="259045"/>
    <xdr:sp macro="" textlink="">
      <xdr:nvSpPr>
        <xdr:cNvPr id="850" name="n_2mainValue【庁舎】&#10;有形固定資産減価償却率"/>
        <xdr:cNvSpPr txBox="1"/>
      </xdr:nvSpPr>
      <xdr:spPr>
        <a:xfrm>
          <a:off x="14389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16890</xdr:rowOff>
    </xdr:from>
    <xdr:ext cx="405111" cy="259045"/>
    <xdr:sp macro="" textlink="">
      <xdr:nvSpPr>
        <xdr:cNvPr id="851" name="n_3mainValue【庁舎】&#10;有形固定資産減価償却率"/>
        <xdr:cNvSpPr txBox="1"/>
      </xdr:nvSpPr>
      <xdr:spPr>
        <a:xfrm>
          <a:off x="13500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5" name="直線コネクタ 874"/>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6"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7" name="直線コネクタ 876"/>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78"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79" name="直線コネクタ 878"/>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74947</xdr:rowOff>
    </xdr:from>
    <xdr:ext cx="469744" cy="259045"/>
    <xdr:sp macro="" textlink="">
      <xdr:nvSpPr>
        <xdr:cNvPr id="880" name="【庁舎】&#10;一人当たり面積平均値テキスト"/>
        <xdr:cNvSpPr txBox="1"/>
      </xdr:nvSpPr>
      <xdr:spPr>
        <a:xfrm>
          <a:off x="22199600" y="1773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81" name="フローチャート: 判断 880"/>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82" name="フローチャート: 判断 881"/>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3" name="フローチャート: 判断 882"/>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4" name="フローチャート: 判断 883"/>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143511</xdr:rowOff>
    </xdr:from>
    <xdr:to>
      <xdr:col>98</xdr:col>
      <xdr:colOff>38100</xdr:colOff>
      <xdr:row>105</xdr:row>
      <xdr:rowOff>73661</xdr:rowOff>
    </xdr:to>
    <xdr:sp macro="" textlink="">
      <xdr:nvSpPr>
        <xdr:cNvPr id="885" name="フローチャート: 判断 884"/>
        <xdr:cNvSpPr/>
      </xdr:nvSpPr>
      <xdr:spPr>
        <a:xfrm>
          <a:off x="18605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891" name="楕円 890"/>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64788</xdr:rowOff>
    </xdr:from>
    <xdr:ext cx="469744" cy="259045"/>
    <xdr:sp macro="" textlink="">
      <xdr:nvSpPr>
        <xdr:cNvPr id="892" name="【庁舎】&#10;一人当たり面積該当値テキスト"/>
        <xdr:cNvSpPr txBox="1"/>
      </xdr:nvSpPr>
      <xdr:spPr>
        <a:xfrm>
          <a:off x="22199600" y="1789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90170</xdr:rowOff>
    </xdr:from>
    <xdr:to>
      <xdr:col>112</xdr:col>
      <xdr:colOff>38100</xdr:colOff>
      <xdr:row>105</xdr:row>
      <xdr:rowOff>20320</xdr:rowOff>
    </xdr:to>
    <xdr:sp macro="" textlink="">
      <xdr:nvSpPr>
        <xdr:cNvPr id="893" name="楕円 892"/>
        <xdr:cNvSpPr/>
      </xdr:nvSpPr>
      <xdr:spPr>
        <a:xfrm>
          <a:off x="21272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140970</xdr:rowOff>
    </xdr:to>
    <xdr:cxnSp macro="">
      <xdr:nvCxnSpPr>
        <xdr:cNvPr id="894" name="直線コネクタ 893"/>
        <xdr:cNvCxnSpPr/>
      </xdr:nvCxnSpPr>
      <xdr:spPr>
        <a:xfrm flipV="1">
          <a:off x="21323300" y="17967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67311</xdr:rowOff>
    </xdr:from>
    <xdr:to>
      <xdr:col>107</xdr:col>
      <xdr:colOff>101600</xdr:colOff>
      <xdr:row>104</xdr:row>
      <xdr:rowOff>168911</xdr:rowOff>
    </xdr:to>
    <xdr:sp macro="" textlink="">
      <xdr:nvSpPr>
        <xdr:cNvPr id="895" name="楕円 894"/>
        <xdr:cNvSpPr/>
      </xdr:nvSpPr>
      <xdr:spPr>
        <a:xfrm>
          <a:off x="20383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118111</xdr:rowOff>
    </xdr:from>
    <xdr:to>
      <xdr:col>111</xdr:col>
      <xdr:colOff>177800</xdr:colOff>
      <xdr:row>104</xdr:row>
      <xdr:rowOff>140970</xdr:rowOff>
    </xdr:to>
    <xdr:cxnSp macro="">
      <xdr:nvCxnSpPr>
        <xdr:cNvPr id="896" name="直線コネクタ 895"/>
        <xdr:cNvCxnSpPr/>
      </xdr:nvCxnSpPr>
      <xdr:spPr>
        <a:xfrm>
          <a:off x="20434300" y="179489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97" name="楕円 896"/>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118111</xdr:rowOff>
    </xdr:from>
    <xdr:to>
      <xdr:col>107</xdr:col>
      <xdr:colOff>50800</xdr:colOff>
      <xdr:row>105</xdr:row>
      <xdr:rowOff>64770</xdr:rowOff>
    </xdr:to>
    <xdr:cxnSp macro="">
      <xdr:nvCxnSpPr>
        <xdr:cNvPr id="898" name="直線コネクタ 897"/>
        <xdr:cNvCxnSpPr/>
      </xdr:nvCxnSpPr>
      <xdr:spPr>
        <a:xfrm flipV="1">
          <a:off x="19545300" y="179489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899" name="n_1aveValue【庁舎】&#10;一人当たり面積"/>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00"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67327</xdr:rowOff>
    </xdr:from>
    <xdr:ext cx="469744" cy="259045"/>
    <xdr:sp macro="" textlink="">
      <xdr:nvSpPr>
        <xdr:cNvPr id="901" name="n_3aveValue【庁舎】&#10;一人当たり面積"/>
        <xdr:cNvSpPr txBox="1"/>
      </xdr:nvSpPr>
      <xdr:spPr>
        <a:xfrm>
          <a:off x="19310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90188</xdr:rowOff>
    </xdr:from>
    <xdr:ext cx="469744" cy="259045"/>
    <xdr:sp macro="" textlink="">
      <xdr:nvSpPr>
        <xdr:cNvPr id="902" name="n_4aveValue【庁舎】&#10;一人当たり面積"/>
        <xdr:cNvSpPr txBox="1"/>
      </xdr:nvSpPr>
      <xdr:spPr>
        <a:xfrm>
          <a:off x="18421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11447</xdr:rowOff>
    </xdr:from>
    <xdr:ext cx="469744" cy="259045"/>
    <xdr:sp macro="" textlink="">
      <xdr:nvSpPr>
        <xdr:cNvPr id="903" name="n_1mainValue【庁舎】&#10;一人当たり面積"/>
        <xdr:cNvSpPr txBox="1"/>
      </xdr:nvSpPr>
      <xdr:spPr>
        <a:xfrm>
          <a:off x="21075727"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13988</xdr:rowOff>
    </xdr:from>
    <xdr:ext cx="469744" cy="259045"/>
    <xdr:sp macro="" textlink="">
      <xdr:nvSpPr>
        <xdr:cNvPr id="904" name="n_2mainValue【庁舎】&#10;一人当たり面積"/>
        <xdr:cNvSpPr txBox="1"/>
      </xdr:nvSpPr>
      <xdr:spPr>
        <a:xfrm>
          <a:off x="2019942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905" name="n_3mainValue【庁舎】&#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全体的に、固定資産減価償却率が高めであり、老朽化の進行、施設・設備更新が進んでいない。</a:t>
          </a:r>
          <a:endParaRPr lang="ja-JP" altLang="ja-JP" sz="1400">
            <a:effectLst/>
          </a:endParaRPr>
        </a:p>
        <a:p>
          <a:r>
            <a:rPr kumimoji="1" lang="ja-JP" altLang="ja-JP" sz="1100">
              <a:solidFill>
                <a:schemeClr val="dk1"/>
              </a:solidFill>
              <a:effectLst/>
              <a:latin typeface="+mn-lt"/>
              <a:ea typeface="+mn-ea"/>
              <a:cs typeface="+mn-cs"/>
            </a:rPr>
            <a:t>一人当たりの面積、他団体と比べ少なめである。</a:t>
          </a:r>
          <a:endParaRPr lang="ja-JP" altLang="ja-JP" sz="1400">
            <a:effectLst/>
          </a:endParaRPr>
        </a:p>
        <a:p>
          <a:r>
            <a:rPr kumimoji="1" lang="ja-JP" altLang="ja-JP" sz="1100">
              <a:solidFill>
                <a:schemeClr val="dk1"/>
              </a:solidFill>
              <a:effectLst/>
              <a:latin typeface="+mn-lt"/>
              <a:ea typeface="+mn-ea"/>
              <a:cs typeface="+mn-cs"/>
            </a:rPr>
            <a:t>庁舎の減価償却率は、平成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年度に新庁舎が竣工したことにより大幅に低下したものの、支所等は老朽化が進んでおり、個別施設計画に基づき、計画的に改修、更新に取り組む。</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臨海部に日本有数の石油化学コンビナート群を擁しており、これら企業からの償却資産等の固定資産税や法人市民税等の税収により、財政力指数は類似団体と比較し上位に位置している。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年度決算においては、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市民税の法人分で</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税制改正による税率引下げ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の影響を受け減少する一方、設備投資が進んだことなどにより固定資産税の償却資産分が増加した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しかしながら、依然厳しい財政状況であることに変わりはないため、歳入確保や歳出の抑制による財政基盤の強化に取り組む。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39915</xdr:rowOff>
    </xdr:from>
    <xdr:to>
      <xdr:col>23</xdr:col>
      <xdr:colOff>133350</xdr:colOff>
      <xdr:row>39</xdr:row>
      <xdr:rowOff>74385</xdr:rowOff>
    </xdr:to>
    <xdr:cxnSp macro="">
      <xdr:nvCxnSpPr>
        <xdr:cNvPr id="71" name="直線コネクタ 70"/>
        <xdr:cNvCxnSpPr/>
      </xdr:nvCxnSpPr>
      <xdr:spPr>
        <a:xfrm flipV="1">
          <a:off x="4114800" y="67264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74385</xdr:rowOff>
    </xdr:from>
    <xdr:to>
      <xdr:col>19</xdr:col>
      <xdr:colOff>133350</xdr:colOff>
      <xdr:row>39</xdr:row>
      <xdr:rowOff>108857</xdr:rowOff>
    </xdr:to>
    <xdr:cxnSp macro="">
      <xdr:nvCxnSpPr>
        <xdr:cNvPr id="74" name="直線コネクタ 73"/>
        <xdr:cNvCxnSpPr/>
      </xdr:nvCxnSpPr>
      <xdr:spPr>
        <a:xfrm flipV="1">
          <a:off x="3225800" y="67609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108857</xdr:rowOff>
    </xdr:from>
    <xdr:to>
      <xdr:col>15</xdr:col>
      <xdr:colOff>82550</xdr:colOff>
      <xdr:row>39</xdr:row>
      <xdr:rowOff>126093</xdr:rowOff>
    </xdr:to>
    <xdr:cxnSp macro="">
      <xdr:nvCxnSpPr>
        <xdr:cNvPr id="77" name="直線コネクタ 76"/>
        <xdr:cNvCxnSpPr/>
      </xdr:nvCxnSpPr>
      <xdr:spPr>
        <a:xfrm flipV="1">
          <a:off x="2336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126093</xdr:rowOff>
    </xdr:from>
    <xdr:to>
      <xdr:col>11</xdr:col>
      <xdr:colOff>31750</xdr:colOff>
      <xdr:row>39</xdr:row>
      <xdr:rowOff>126093</xdr:rowOff>
    </xdr:to>
    <xdr:cxnSp macro="">
      <xdr:nvCxnSpPr>
        <xdr:cNvPr id="80" name="直線コネクタ 79"/>
        <xdr:cNvCxnSpPr/>
      </xdr:nvCxnSpPr>
      <xdr:spPr>
        <a:xfrm>
          <a:off x="1447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160565</xdr:rowOff>
    </xdr:from>
    <xdr:to>
      <xdr:col>23</xdr:col>
      <xdr:colOff>184150</xdr:colOff>
      <xdr:row>39</xdr:row>
      <xdr:rowOff>90715</xdr:rowOff>
    </xdr:to>
    <xdr:sp macro="" textlink="">
      <xdr:nvSpPr>
        <xdr:cNvPr id="90" name="楕円 89"/>
        <xdr:cNvSpPr/>
      </xdr:nvSpPr>
      <xdr:spPr>
        <a:xfrm>
          <a:off x="49022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5642</xdr:rowOff>
    </xdr:from>
    <xdr:ext cx="762000" cy="259045"/>
    <xdr:sp macro="" textlink="">
      <xdr:nvSpPr>
        <xdr:cNvPr id="91" name="財政力該当値テキスト"/>
        <xdr:cNvSpPr txBox="1"/>
      </xdr:nvSpPr>
      <xdr:spPr>
        <a:xfrm>
          <a:off x="5041900" y="652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23585</xdr:rowOff>
    </xdr:from>
    <xdr:to>
      <xdr:col>19</xdr:col>
      <xdr:colOff>184150</xdr:colOff>
      <xdr:row>39</xdr:row>
      <xdr:rowOff>125185</xdr:rowOff>
    </xdr:to>
    <xdr:sp macro="" textlink="">
      <xdr:nvSpPr>
        <xdr:cNvPr id="92" name="楕円 91"/>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135362</xdr:rowOff>
    </xdr:from>
    <xdr:ext cx="736600" cy="259045"/>
    <xdr:sp macro="" textlink="">
      <xdr:nvSpPr>
        <xdr:cNvPr id="93" name="テキスト ボックス 92"/>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58057</xdr:rowOff>
    </xdr:from>
    <xdr:to>
      <xdr:col>15</xdr:col>
      <xdr:colOff>133350</xdr:colOff>
      <xdr:row>39</xdr:row>
      <xdr:rowOff>159657</xdr:rowOff>
    </xdr:to>
    <xdr:sp macro="" textlink="">
      <xdr:nvSpPr>
        <xdr:cNvPr id="94" name="楕円 93"/>
        <xdr:cNvSpPr/>
      </xdr:nvSpPr>
      <xdr:spPr>
        <a:xfrm>
          <a:off x="3175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169834</xdr:rowOff>
    </xdr:from>
    <xdr:ext cx="762000" cy="259045"/>
    <xdr:sp macro="" textlink="">
      <xdr:nvSpPr>
        <xdr:cNvPr id="95" name="テキスト ボックス 94"/>
        <xdr:cNvSpPr txBox="1"/>
      </xdr:nvSpPr>
      <xdr:spPr>
        <a:xfrm>
          <a:off x="2844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75293</xdr:rowOff>
    </xdr:from>
    <xdr:to>
      <xdr:col>11</xdr:col>
      <xdr:colOff>82550</xdr:colOff>
      <xdr:row>40</xdr:row>
      <xdr:rowOff>5443</xdr:rowOff>
    </xdr:to>
    <xdr:sp macro="" textlink="">
      <xdr:nvSpPr>
        <xdr:cNvPr id="96" name="楕円 95"/>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15620</xdr:rowOff>
    </xdr:from>
    <xdr:ext cx="762000" cy="259045"/>
    <xdr:sp macro="" textlink="">
      <xdr:nvSpPr>
        <xdr:cNvPr id="97" name="テキスト ボックス 96"/>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分子の経常経費充当一般財源が、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補助費等や投資及び出資金</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などの増加により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0.6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市税</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の増加を主要因として</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6.6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改善傾向ではあるものの依然として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であ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財政の硬直化が進行している。財政硬直化の主要因となる扶助費については、今後も増加が見込まれることから、制度のあり方、所得制限の導入などの視点から見直しを行い、その抑制を図るとともに、経常経費の削減を図るべく、事務事業の徹底した見直しや民間活力の積極的な活用など柔軟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63</xdr:row>
      <xdr:rowOff>90170</xdr:rowOff>
    </xdr:to>
    <xdr:cxnSp macro="">
      <xdr:nvCxnSpPr>
        <xdr:cNvPr id="134" name="直線コネクタ 133"/>
        <xdr:cNvCxnSpPr/>
      </xdr:nvCxnSpPr>
      <xdr:spPr>
        <a:xfrm flipV="1">
          <a:off x="4114800" y="1081108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90170</xdr:rowOff>
    </xdr:to>
    <xdr:cxnSp macro="">
      <xdr:nvCxnSpPr>
        <xdr:cNvPr id="137" name="直線コネクタ 136"/>
        <xdr:cNvCxnSpPr/>
      </xdr:nvCxnSpPr>
      <xdr:spPr>
        <a:xfrm>
          <a:off x="3225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64</xdr:row>
      <xdr:rowOff>103717</xdr:rowOff>
    </xdr:to>
    <xdr:cxnSp macro="">
      <xdr:nvCxnSpPr>
        <xdr:cNvPr id="140" name="直線コネクタ 139"/>
        <xdr:cNvCxnSpPr/>
      </xdr:nvCxnSpPr>
      <xdr:spPr>
        <a:xfrm flipV="1">
          <a:off x="2336800" y="10827173"/>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103717</xdr:rowOff>
    </xdr:to>
    <xdr:cxnSp macro="">
      <xdr:nvCxnSpPr>
        <xdr:cNvPr id="143" name="直線コネクタ 142"/>
        <xdr:cNvCxnSpPr/>
      </xdr:nvCxnSpPr>
      <xdr:spPr>
        <a:xfrm>
          <a:off x="1447800" y="109880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6" name="フローチャート: 判断 145"/>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7" name="テキスト ボックス 146"/>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102464</xdr:rowOff>
    </xdr:from>
    <xdr:ext cx="762000" cy="259045"/>
    <xdr:sp macro="" textlink="">
      <xdr:nvSpPr>
        <xdr:cNvPr id="154" name="財政構造の弾力性該当値テキスト"/>
        <xdr:cNvSpPr txBox="1"/>
      </xdr:nvSpPr>
      <xdr:spPr>
        <a:xfrm>
          <a:off x="5041900" y="1073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5" name="楕円 154"/>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6" name="テキスト ボックス 155"/>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7" name="楕円 156"/>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58" name="テキスト ボックス 157"/>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52917</xdr:rowOff>
    </xdr:from>
    <xdr:to>
      <xdr:col>11</xdr:col>
      <xdr:colOff>82550</xdr:colOff>
      <xdr:row>64</xdr:row>
      <xdr:rowOff>154517</xdr:rowOff>
    </xdr:to>
    <xdr:sp macro="" textlink="">
      <xdr:nvSpPr>
        <xdr:cNvPr id="159" name="楕円 158"/>
        <xdr:cNvSpPr/>
      </xdr:nvSpPr>
      <xdr:spPr>
        <a:xfrm>
          <a:off x="2286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60" name="テキスト ボックス 159"/>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1" name="楕円 160"/>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62" name="テキスト ボックス 161"/>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人件費は定員管理の適正化推進等により平成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年度以降減少を続けていたが、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近年は増加傾向にあり、令和元年度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台風等による災害対応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いる。物件費は、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プレミアム付商品券発行事業費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等の事業費の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となった。維持補修費については、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道路維持費等の事業費の減少により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本市は市域が広大である上、各種公共施設の老朽化も進行していることから、類似団体と比較して高い割合で推移している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、公共資産マネジメントに基づいた対応を図り、経費の抑制に努める。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37667</xdr:rowOff>
    </xdr:from>
    <xdr:to>
      <xdr:col>23</xdr:col>
      <xdr:colOff>133350</xdr:colOff>
      <xdr:row>84</xdr:row>
      <xdr:rowOff>156950</xdr:rowOff>
    </xdr:to>
    <xdr:cxnSp macro="">
      <xdr:nvCxnSpPr>
        <xdr:cNvPr id="197" name="直線コネクタ 196"/>
        <xdr:cNvCxnSpPr/>
      </xdr:nvCxnSpPr>
      <xdr:spPr>
        <a:xfrm>
          <a:off x="4114800" y="14439467"/>
          <a:ext cx="8382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13015</xdr:rowOff>
    </xdr:from>
    <xdr:to>
      <xdr:col>19</xdr:col>
      <xdr:colOff>133350</xdr:colOff>
      <xdr:row>84</xdr:row>
      <xdr:rowOff>37667</xdr:rowOff>
    </xdr:to>
    <xdr:cxnSp macro="">
      <xdr:nvCxnSpPr>
        <xdr:cNvPr id="200" name="直線コネクタ 199"/>
        <xdr:cNvCxnSpPr/>
      </xdr:nvCxnSpPr>
      <xdr:spPr>
        <a:xfrm>
          <a:off x="3225800" y="14414815"/>
          <a:ext cx="889000" cy="2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156133</xdr:rowOff>
    </xdr:from>
    <xdr:to>
      <xdr:col>15</xdr:col>
      <xdr:colOff>82550</xdr:colOff>
      <xdr:row>84</xdr:row>
      <xdr:rowOff>13015</xdr:rowOff>
    </xdr:to>
    <xdr:cxnSp macro="">
      <xdr:nvCxnSpPr>
        <xdr:cNvPr id="203" name="直線コネクタ 202"/>
        <xdr:cNvCxnSpPr/>
      </xdr:nvCxnSpPr>
      <xdr:spPr>
        <a:xfrm>
          <a:off x="2336800" y="14386483"/>
          <a:ext cx="8890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156133</xdr:rowOff>
    </xdr:from>
    <xdr:to>
      <xdr:col>11</xdr:col>
      <xdr:colOff>31750</xdr:colOff>
      <xdr:row>84</xdr:row>
      <xdr:rowOff>1212</xdr:rowOff>
    </xdr:to>
    <xdr:cxnSp macro="">
      <xdr:nvCxnSpPr>
        <xdr:cNvPr id="206" name="直線コネクタ 205"/>
        <xdr:cNvCxnSpPr/>
      </xdr:nvCxnSpPr>
      <xdr:spPr>
        <a:xfrm flipV="1">
          <a:off x="1447800" y="14386483"/>
          <a:ext cx="889000" cy="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106459</xdr:rowOff>
    </xdr:from>
    <xdr:to>
      <xdr:col>7</xdr:col>
      <xdr:colOff>31750</xdr:colOff>
      <xdr:row>84</xdr:row>
      <xdr:rowOff>36609</xdr:rowOff>
    </xdr:to>
    <xdr:sp macro="" textlink="">
      <xdr:nvSpPr>
        <xdr:cNvPr id="209" name="フローチャート: 判断 208"/>
        <xdr:cNvSpPr/>
      </xdr:nvSpPr>
      <xdr:spPr>
        <a:xfrm>
          <a:off x="1397000" y="1433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46786</xdr:rowOff>
    </xdr:from>
    <xdr:ext cx="762000" cy="259045"/>
    <xdr:sp macro="" textlink="">
      <xdr:nvSpPr>
        <xdr:cNvPr id="210" name="テキスト ボックス 209"/>
        <xdr:cNvSpPr txBox="1"/>
      </xdr:nvSpPr>
      <xdr:spPr>
        <a:xfrm>
          <a:off x="1066800" y="141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106150</xdr:rowOff>
    </xdr:from>
    <xdr:to>
      <xdr:col>23</xdr:col>
      <xdr:colOff>184150</xdr:colOff>
      <xdr:row>85</xdr:row>
      <xdr:rowOff>36300</xdr:rowOff>
    </xdr:to>
    <xdr:sp macro="" textlink="">
      <xdr:nvSpPr>
        <xdr:cNvPr id="216" name="楕円 215"/>
        <xdr:cNvSpPr/>
      </xdr:nvSpPr>
      <xdr:spPr>
        <a:xfrm>
          <a:off x="4902200" y="1450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78227</xdr:rowOff>
    </xdr:from>
    <xdr:ext cx="762000" cy="259045"/>
    <xdr:sp macro="" textlink="">
      <xdr:nvSpPr>
        <xdr:cNvPr id="217" name="人件費・物件費等の状況該当値テキスト"/>
        <xdr:cNvSpPr txBox="1"/>
      </xdr:nvSpPr>
      <xdr:spPr>
        <a:xfrm>
          <a:off x="5041900" y="144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158317</xdr:rowOff>
    </xdr:from>
    <xdr:to>
      <xdr:col>19</xdr:col>
      <xdr:colOff>184150</xdr:colOff>
      <xdr:row>84</xdr:row>
      <xdr:rowOff>88467</xdr:rowOff>
    </xdr:to>
    <xdr:sp macro="" textlink="">
      <xdr:nvSpPr>
        <xdr:cNvPr id="218" name="楕円 217"/>
        <xdr:cNvSpPr/>
      </xdr:nvSpPr>
      <xdr:spPr>
        <a:xfrm>
          <a:off x="4064000" y="143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98644</xdr:rowOff>
    </xdr:from>
    <xdr:ext cx="736600" cy="259045"/>
    <xdr:sp macro="" textlink="">
      <xdr:nvSpPr>
        <xdr:cNvPr id="219" name="テキスト ボックス 218"/>
        <xdr:cNvSpPr txBox="1"/>
      </xdr:nvSpPr>
      <xdr:spPr>
        <a:xfrm>
          <a:off x="3733800" y="14157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133665</xdr:rowOff>
    </xdr:from>
    <xdr:to>
      <xdr:col>15</xdr:col>
      <xdr:colOff>133350</xdr:colOff>
      <xdr:row>84</xdr:row>
      <xdr:rowOff>63815</xdr:rowOff>
    </xdr:to>
    <xdr:sp macro="" textlink="">
      <xdr:nvSpPr>
        <xdr:cNvPr id="220" name="楕円 219"/>
        <xdr:cNvSpPr/>
      </xdr:nvSpPr>
      <xdr:spPr>
        <a:xfrm>
          <a:off x="3175000" y="143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73992</xdr:rowOff>
    </xdr:from>
    <xdr:ext cx="762000" cy="259045"/>
    <xdr:sp macro="" textlink="">
      <xdr:nvSpPr>
        <xdr:cNvPr id="221" name="テキスト ボックス 220"/>
        <xdr:cNvSpPr txBox="1"/>
      </xdr:nvSpPr>
      <xdr:spPr>
        <a:xfrm>
          <a:off x="2844800" y="141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105333</xdr:rowOff>
    </xdr:from>
    <xdr:to>
      <xdr:col>11</xdr:col>
      <xdr:colOff>82550</xdr:colOff>
      <xdr:row>84</xdr:row>
      <xdr:rowOff>35483</xdr:rowOff>
    </xdr:to>
    <xdr:sp macro="" textlink="">
      <xdr:nvSpPr>
        <xdr:cNvPr id="222" name="楕円 221"/>
        <xdr:cNvSpPr/>
      </xdr:nvSpPr>
      <xdr:spPr>
        <a:xfrm>
          <a:off x="2286000" y="143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45660</xdr:rowOff>
    </xdr:from>
    <xdr:ext cx="762000" cy="259045"/>
    <xdr:sp macro="" textlink="">
      <xdr:nvSpPr>
        <xdr:cNvPr id="223" name="テキスト ボックス 222"/>
        <xdr:cNvSpPr txBox="1"/>
      </xdr:nvSpPr>
      <xdr:spPr>
        <a:xfrm>
          <a:off x="1955800" y="1410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121862</xdr:rowOff>
    </xdr:from>
    <xdr:to>
      <xdr:col>7</xdr:col>
      <xdr:colOff>31750</xdr:colOff>
      <xdr:row>84</xdr:row>
      <xdr:rowOff>52012</xdr:rowOff>
    </xdr:to>
    <xdr:sp macro="" textlink="">
      <xdr:nvSpPr>
        <xdr:cNvPr id="224" name="楕円 223"/>
        <xdr:cNvSpPr/>
      </xdr:nvSpPr>
      <xdr:spPr>
        <a:xfrm>
          <a:off x="1397000" y="143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36789</xdr:rowOff>
    </xdr:from>
    <xdr:ext cx="762000" cy="259045"/>
    <xdr:sp macro="" textlink="">
      <xdr:nvSpPr>
        <xdr:cNvPr id="225" name="テキスト ボックス 224"/>
        <xdr:cNvSpPr txBox="1"/>
      </xdr:nvSpPr>
      <xdr:spPr>
        <a:xfrm>
          <a:off x="1066800" y="1443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国と比較し、給料表の継ぎ足し部分があることなどから、引き続き人事管理や人事院勧告に準拠した給与制度の見直し等により適正化に努めていく。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9" name="直線コネクタ 258"/>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28168</xdr:rowOff>
    </xdr:from>
    <xdr:ext cx="762000" cy="259045"/>
    <xdr:sp macro="" textlink="">
      <xdr:nvSpPr>
        <xdr:cNvPr id="260"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81491</xdr:rowOff>
    </xdr:from>
    <xdr:to>
      <xdr:col>77</xdr:col>
      <xdr:colOff>44450</xdr:colOff>
      <xdr:row>86</xdr:row>
      <xdr:rowOff>101600</xdr:rowOff>
    </xdr:to>
    <xdr:cxnSp macro="">
      <xdr:nvCxnSpPr>
        <xdr:cNvPr id="262" name="直線コネクタ 261"/>
        <xdr:cNvCxnSpPr/>
      </xdr:nvCxnSpPr>
      <xdr:spPr>
        <a:xfrm>
          <a:off x="15290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86</xdr:row>
      <xdr:rowOff>101600</xdr:rowOff>
    </xdr:to>
    <xdr:cxnSp macro="">
      <xdr:nvCxnSpPr>
        <xdr:cNvPr id="265" name="直線コネクタ 264"/>
        <xdr:cNvCxnSpPr/>
      </xdr:nvCxnSpPr>
      <xdr:spPr>
        <a:xfrm flipV="1">
          <a:off x="14401800" y="148261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161925</xdr:rowOff>
    </xdr:to>
    <xdr:cxnSp macro="">
      <xdr:nvCxnSpPr>
        <xdr:cNvPr id="268" name="直線コネクタ 267"/>
        <xdr:cNvCxnSpPr/>
      </xdr:nvCxnSpPr>
      <xdr:spPr>
        <a:xfrm flipV="1">
          <a:off x="13512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71" name="フローチャート: 判断 270"/>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2" name="テキスト ボックス 271"/>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30691</xdr:rowOff>
    </xdr:from>
    <xdr:to>
      <xdr:col>73</xdr:col>
      <xdr:colOff>44450</xdr:colOff>
      <xdr:row>86</xdr:row>
      <xdr:rowOff>132291</xdr:rowOff>
    </xdr:to>
    <xdr:sp macro="" textlink="">
      <xdr:nvSpPr>
        <xdr:cNvPr id="282" name="楕円 281"/>
        <xdr:cNvSpPr/>
      </xdr:nvSpPr>
      <xdr:spPr>
        <a:xfrm>
          <a:off x="15240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117068</xdr:rowOff>
    </xdr:from>
    <xdr:ext cx="762000" cy="259045"/>
    <xdr:sp macro="" textlink="">
      <xdr:nvSpPr>
        <xdr:cNvPr id="283" name="テキスト ボックス 282"/>
        <xdr:cNvSpPr txBox="1"/>
      </xdr:nvSpPr>
      <xdr:spPr>
        <a:xfrm>
          <a:off x="14909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4" name="楕円 283"/>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5" name="テキスト ボックス 284"/>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6" name="楕円 285"/>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7" name="テキスト ボックス 286"/>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本市の人口千人当たりの職員数については、類似団体の平均と比較し、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っている。引き続き、ＩＣＴの活用等により、事務の効率化と行政サービスの向上を図り、今後の人口減少や厳しい財政状況を見据え、中長期的な視点で人件費の適正化を図るため、毎年度の定員・組織管理を着実に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75692</xdr:rowOff>
    </xdr:from>
    <xdr:to>
      <xdr:col>81</xdr:col>
      <xdr:colOff>44450</xdr:colOff>
      <xdr:row>63</xdr:row>
      <xdr:rowOff>90170</xdr:rowOff>
    </xdr:to>
    <xdr:cxnSp macro="">
      <xdr:nvCxnSpPr>
        <xdr:cNvPr id="320" name="直線コネクタ 319"/>
        <xdr:cNvCxnSpPr/>
      </xdr:nvCxnSpPr>
      <xdr:spPr>
        <a:xfrm>
          <a:off x="16179800" y="1087704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21099</xdr:rowOff>
    </xdr:from>
    <xdr:ext cx="762000" cy="259045"/>
    <xdr:sp macro="" textlink="">
      <xdr:nvSpPr>
        <xdr:cNvPr id="321" name="定員管理の状況平均値テキスト"/>
        <xdr:cNvSpPr txBox="1"/>
      </xdr:nvSpPr>
      <xdr:spPr>
        <a:xfrm>
          <a:off x="17106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56388</xdr:rowOff>
    </xdr:from>
    <xdr:to>
      <xdr:col>77</xdr:col>
      <xdr:colOff>44450</xdr:colOff>
      <xdr:row>63</xdr:row>
      <xdr:rowOff>75692</xdr:rowOff>
    </xdr:to>
    <xdr:cxnSp macro="">
      <xdr:nvCxnSpPr>
        <xdr:cNvPr id="323" name="直線コネクタ 322"/>
        <xdr:cNvCxnSpPr/>
      </xdr:nvCxnSpPr>
      <xdr:spPr>
        <a:xfrm>
          <a:off x="15290800" y="1085773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41910</xdr:rowOff>
    </xdr:from>
    <xdr:to>
      <xdr:col>72</xdr:col>
      <xdr:colOff>203200</xdr:colOff>
      <xdr:row>63</xdr:row>
      <xdr:rowOff>56388</xdr:rowOff>
    </xdr:to>
    <xdr:cxnSp macro="">
      <xdr:nvCxnSpPr>
        <xdr:cNvPr id="326" name="直線コネクタ 325"/>
        <xdr:cNvCxnSpPr/>
      </xdr:nvCxnSpPr>
      <xdr:spPr>
        <a:xfrm>
          <a:off x="14401800" y="108432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41910</xdr:rowOff>
    </xdr:to>
    <xdr:cxnSp macro="">
      <xdr:nvCxnSpPr>
        <xdr:cNvPr id="329" name="直線コネクタ 328"/>
        <xdr:cNvCxnSpPr/>
      </xdr:nvCxnSpPr>
      <xdr:spPr>
        <a:xfrm>
          <a:off x="13512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148336</xdr:rowOff>
    </xdr:from>
    <xdr:to>
      <xdr:col>64</xdr:col>
      <xdr:colOff>152400</xdr:colOff>
      <xdr:row>61</xdr:row>
      <xdr:rowOff>78486</xdr:rowOff>
    </xdr:to>
    <xdr:sp macro="" textlink="">
      <xdr:nvSpPr>
        <xdr:cNvPr id="332" name="フローチャート: 判断 331"/>
        <xdr:cNvSpPr/>
      </xdr:nvSpPr>
      <xdr:spPr>
        <a:xfrm>
          <a:off x="13462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88663</xdr:rowOff>
    </xdr:from>
    <xdr:ext cx="762000" cy="259045"/>
    <xdr:sp macro="" textlink="">
      <xdr:nvSpPr>
        <xdr:cNvPr id="333" name="テキスト ボックス 332"/>
        <xdr:cNvSpPr txBox="1"/>
      </xdr:nvSpPr>
      <xdr:spPr>
        <a:xfrm>
          <a:off x="13131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39" name="楕円 338"/>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55897</xdr:rowOff>
    </xdr:from>
    <xdr:ext cx="762000" cy="259045"/>
    <xdr:sp macro="" textlink="">
      <xdr:nvSpPr>
        <xdr:cNvPr id="340" name="定員管理の状況該当値テキスト"/>
        <xdr:cNvSpPr txBox="1"/>
      </xdr:nvSpPr>
      <xdr:spPr>
        <a:xfrm>
          <a:off x="17106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24892</xdr:rowOff>
    </xdr:from>
    <xdr:to>
      <xdr:col>77</xdr:col>
      <xdr:colOff>95250</xdr:colOff>
      <xdr:row>63</xdr:row>
      <xdr:rowOff>126492</xdr:rowOff>
    </xdr:to>
    <xdr:sp macro="" textlink="">
      <xdr:nvSpPr>
        <xdr:cNvPr id="341" name="楕円 340"/>
        <xdr:cNvSpPr/>
      </xdr:nvSpPr>
      <xdr:spPr>
        <a:xfrm>
          <a:off x="16129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111269</xdr:rowOff>
    </xdr:from>
    <xdr:ext cx="736600" cy="259045"/>
    <xdr:sp macro="" textlink="">
      <xdr:nvSpPr>
        <xdr:cNvPr id="342" name="テキスト ボックス 341"/>
        <xdr:cNvSpPr txBox="1"/>
      </xdr:nvSpPr>
      <xdr:spPr>
        <a:xfrm>
          <a:off x="15798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5588</xdr:rowOff>
    </xdr:from>
    <xdr:to>
      <xdr:col>73</xdr:col>
      <xdr:colOff>44450</xdr:colOff>
      <xdr:row>63</xdr:row>
      <xdr:rowOff>107188</xdr:rowOff>
    </xdr:to>
    <xdr:sp macro="" textlink="">
      <xdr:nvSpPr>
        <xdr:cNvPr id="343" name="楕円 342"/>
        <xdr:cNvSpPr/>
      </xdr:nvSpPr>
      <xdr:spPr>
        <a:xfrm>
          <a:off x="15240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91965</xdr:rowOff>
    </xdr:from>
    <xdr:ext cx="762000" cy="259045"/>
    <xdr:sp macro="" textlink="">
      <xdr:nvSpPr>
        <xdr:cNvPr id="344" name="テキスト ボックス 343"/>
        <xdr:cNvSpPr txBox="1"/>
      </xdr:nvSpPr>
      <xdr:spPr>
        <a:xfrm>
          <a:off x="14909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162560</xdr:rowOff>
    </xdr:from>
    <xdr:to>
      <xdr:col>68</xdr:col>
      <xdr:colOff>203200</xdr:colOff>
      <xdr:row>63</xdr:row>
      <xdr:rowOff>92710</xdr:rowOff>
    </xdr:to>
    <xdr:sp macro="" textlink="">
      <xdr:nvSpPr>
        <xdr:cNvPr id="345" name="楕円 344"/>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77487</xdr:rowOff>
    </xdr:from>
    <xdr:ext cx="762000" cy="259045"/>
    <xdr:sp macro="" textlink="">
      <xdr:nvSpPr>
        <xdr:cNvPr id="346" name="テキスト ボックス 345"/>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7" name="楕円 346"/>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48" name="テキスト ボックス 347"/>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毎年度の元利償還額よりも市債の発行額を抑制してきたことや、元利償還額の大きい地方債の償還が終了したことにより、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公債費は減少傾向にあ</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下水道事業会計に対する繰出金の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近年は横ばいで推移しているものの、依然として類似団体平均値を上回っていることから、引き続き、事業の選択と集中により、新規市債発行額の上限設定や発行事業の厳選を行い、健全な財政運営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44027</xdr:rowOff>
    </xdr:to>
    <xdr:cxnSp macro="">
      <xdr:nvCxnSpPr>
        <xdr:cNvPr id="381" name="直線コネクタ 380"/>
        <xdr:cNvCxnSpPr/>
      </xdr:nvCxnSpPr>
      <xdr:spPr>
        <a:xfrm flipV="1">
          <a:off x="16179800" y="70573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84" name="直線コネクタ 383"/>
        <xdr:cNvCxnSpPr/>
      </xdr:nvCxnSpPr>
      <xdr:spPr>
        <a:xfrm>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60113</xdr:rowOff>
    </xdr:to>
    <xdr:cxnSp macro="">
      <xdr:nvCxnSpPr>
        <xdr:cNvPr id="387" name="直線コネクタ 386"/>
        <xdr:cNvCxnSpPr/>
      </xdr:nvCxnSpPr>
      <xdr:spPr>
        <a:xfrm flipV="1">
          <a:off x="14401800" y="706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60113</xdr:rowOff>
    </xdr:to>
    <xdr:cxnSp macro="">
      <xdr:nvCxnSpPr>
        <xdr:cNvPr id="390" name="直線コネクタ 389"/>
        <xdr:cNvCxnSpPr/>
      </xdr:nvCxnSpPr>
      <xdr:spPr>
        <a:xfrm>
          <a:off x="13512800" y="70895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2" name="テキスト ボックス 391"/>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3" name="フローチャート: 判断 392"/>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4" name="テキスト ボックス 393"/>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1"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2" name="楕円 401"/>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3" name="テキスト ボックス 402"/>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5" name="テキスト ボックス 404"/>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406" name="楕円 405"/>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407" name="テキスト ボックス 406"/>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95690</xdr:rowOff>
    </xdr:from>
    <xdr:ext cx="762000" cy="259045"/>
    <xdr:sp macro="" textlink="">
      <xdr:nvSpPr>
        <xdr:cNvPr id="409" name="テキスト ボックス 408"/>
        <xdr:cNvSpPr txBox="1"/>
      </xdr:nvSpPr>
      <xdr:spPr>
        <a:xfrm>
          <a:off x="13131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分母となる単年度の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財政規模は前年度並みの規模を維持しながら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の減少により、将来負担額は減少傾向にあり、将来負担比率は前年度比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しかしながら、依然として類似団体の平均値を大きく上回っており、今後も市債発行額の適正管理や基金残高の確保などにより、更なる改善を目指していく。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82042</xdr:rowOff>
    </xdr:from>
    <xdr:to>
      <xdr:col>81</xdr:col>
      <xdr:colOff>44450</xdr:colOff>
      <xdr:row>15</xdr:row>
      <xdr:rowOff>114215</xdr:rowOff>
    </xdr:to>
    <xdr:cxnSp macro="">
      <xdr:nvCxnSpPr>
        <xdr:cNvPr id="443" name="直線コネクタ 442"/>
        <xdr:cNvCxnSpPr/>
      </xdr:nvCxnSpPr>
      <xdr:spPr>
        <a:xfrm flipV="1">
          <a:off x="16179800" y="265379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4" name="将来負担の状況平均値テキスト"/>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114215</xdr:rowOff>
    </xdr:from>
    <xdr:to>
      <xdr:col>77</xdr:col>
      <xdr:colOff>44450</xdr:colOff>
      <xdr:row>16</xdr:row>
      <xdr:rowOff>27220</xdr:rowOff>
    </xdr:to>
    <xdr:cxnSp macro="">
      <xdr:nvCxnSpPr>
        <xdr:cNvPr id="446" name="直線コネクタ 445"/>
        <xdr:cNvCxnSpPr/>
      </xdr:nvCxnSpPr>
      <xdr:spPr>
        <a:xfrm flipV="1">
          <a:off x="15290800" y="26859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8" name="テキスト ボックス 447"/>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27220</xdr:rowOff>
    </xdr:from>
    <xdr:to>
      <xdr:col>72</xdr:col>
      <xdr:colOff>203200</xdr:colOff>
      <xdr:row>16</xdr:row>
      <xdr:rowOff>80306</xdr:rowOff>
    </xdr:to>
    <xdr:cxnSp macro="">
      <xdr:nvCxnSpPr>
        <xdr:cNvPr id="449" name="直線コネクタ 448"/>
        <xdr:cNvCxnSpPr/>
      </xdr:nvCxnSpPr>
      <xdr:spPr>
        <a:xfrm flipV="1">
          <a:off x="14401800" y="27704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0" name="フローチャート: 判断 449"/>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51" name="テキスト ボックス 450"/>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80306</xdr:rowOff>
    </xdr:from>
    <xdr:to>
      <xdr:col>68</xdr:col>
      <xdr:colOff>152400</xdr:colOff>
      <xdr:row>16</xdr:row>
      <xdr:rowOff>110871</xdr:rowOff>
    </xdr:to>
    <xdr:cxnSp macro="">
      <xdr:nvCxnSpPr>
        <xdr:cNvPr id="452" name="直線コネクタ 451"/>
        <xdr:cNvCxnSpPr/>
      </xdr:nvCxnSpPr>
      <xdr:spPr>
        <a:xfrm flipV="1">
          <a:off x="13512800" y="282350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3" name="フローチャート: 判断 452"/>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4" name="テキスト ボックス 453"/>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90085</xdr:rowOff>
    </xdr:from>
    <xdr:to>
      <xdr:col>64</xdr:col>
      <xdr:colOff>152400</xdr:colOff>
      <xdr:row>15</xdr:row>
      <xdr:rowOff>20235</xdr:rowOff>
    </xdr:to>
    <xdr:sp macro="" textlink="">
      <xdr:nvSpPr>
        <xdr:cNvPr id="455" name="フローチャート: 判断 454"/>
        <xdr:cNvSpPr/>
      </xdr:nvSpPr>
      <xdr:spPr>
        <a:xfrm>
          <a:off x="13462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30412</xdr:rowOff>
    </xdr:from>
    <xdr:ext cx="762000" cy="259045"/>
    <xdr:sp macro="" textlink="">
      <xdr:nvSpPr>
        <xdr:cNvPr id="456" name="テキスト ボックス 455"/>
        <xdr:cNvSpPr txBox="1"/>
      </xdr:nvSpPr>
      <xdr:spPr>
        <a:xfrm>
          <a:off x="13131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31242</xdr:rowOff>
    </xdr:from>
    <xdr:to>
      <xdr:col>81</xdr:col>
      <xdr:colOff>95250</xdr:colOff>
      <xdr:row>15</xdr:row>
      <xdr:rowOff>132842</xdr:rowOff>
    </xdr:to>
    <xdr:sp macro="" textlink="">
      <xdr:nvSpPr>
        <xdr:cNvPr id="462" name="楕円 461"/>
        <xdr:cNvSpPr/>
      </xdr:nvSpPr>
      <xdr:spPr>
        <a:xfrm>
          <a:off x="169672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3319</xdr:rowOff>
    </xdr:from>
    <xdr:ext cx="762000" cy="259045"/>
    <xdr:sp macro="" textlink="">
      <xdr:nvSpPr>
        <xdr:cNvPr id="463" name="将来負担の状況該当値テキスト"/>
        <xdr:cNvSpPr txBox="1"/>
      </xdr:nvSpPr>
      <xdr:spPr>
        <a:xfrm>
          <a:off x="17106900" y="257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63415</xdr:rowOff>
    </xdr:from>
    <xdr:to>
      <xdr:col>77</xdr:col>
      <xdr:colOff>95250</xdr:colOff>
      <xdr:row>15</xdr:row>
      <xdr:rowOff>165015</xdr:rowOff>
    </xdr:to>
    <xdr:sp macro="" textlink="">
      <xdr:nvSpPr>
        <xdr:cNvPr id="464" name="楕円 463"/>
        <xdr:cNvSpPr/>
      </xdr:nvSpPr>
      <xdr:spPr>
        <a:xfrm>
          <a:off x="16129000" y="26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149792</xdr:rowOff>
    </xdr:from>
    <xdr:ext cx="736600" cy="259045"/>
    <xdr:sp macro="" textlink="">
      <xdr:nvSpPr>
        <xdr:cNvPr id="465" name="テキスト ボックス 464"/>
        <xdr:cNvSpPr txBox="1"/>
      </xdr:nvSpPr>
      <xdr:spPr>
        <a:xfrm>
          <a:off x="15798800" y="2721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147870</xdr:rowOff>
    </xdr:from>
    <xdr:to>
      <xdr:col>73</xdr:col>
      <xdr:colOff>44450</xdr:colOff>
      <xdr:row>16</xdr:row>
      <xdr:rowOff>78020</xdr:rowOff>
    </xdr:to>
    <xdr:sp macro="" textlink="">
      <xdr:nvSpPr>
        <xdr:cNvPr id="466" name="楕円 465"/>
        <xdr:cNvSpPr/>
      </xdr:nvSpPr>
      <xdr:spPr>
        <a:xfrm>
          <a:off x="15240000" y="27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62797</xdr:rowOff>
    </xdr:from>
    <xdr:ext cx="762000" cy="259045"/>
    <xdr:sp macro="" textlink="">
      <xdr:nvSpPr>
        <xdr:cNvPr id="467" name="テキスト ボックス 466"/>
        <xdr:cNvSpPr txBox="1"/>
      </xdr:nvSpPr>
      <xdr:spPr>
        <a:xfrm>
          <a:off x="14909800" y="280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29506</xdr:rowOff>
    </xdr:from>
    <xdr:to>
      <xdr:col>68</xdr:col>
      <xdr:colOff>203200</xdr:colOff>
      <xdr:row>16</xdr:row>
      <xdr:rowOff>131106</xdr:rowOff>
    </xdr:to>
    <xdr:sp macro="" textlink="">
      <xdr:nvSpPr>
        <xdr:cNvPr id="468" name="楕円 467"/>
        <xdr:cNvSpPr/>
      </xdr:nvSpPr>
      <xdr:spPr>
        <a:xfrm>
          <a:off x="14351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115883</xdr:rowOff>
    </xdr:from>
    <xdr:ext cx="762000" cy="259045"/>
    <xdr:sp macro="" textlink="">
      <xdr:nvSpPr>
        <xdr:cNvPr id="469" name="テキスト ボックス 468"/>
        <xdr:cNvSpPr txBox="1"/>
      </xdr:nvSpPr>
      <xdr:spPr>
        <a:xfrm>
          <a:off x="14020800" y="285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60071</xdr:rowOff>
    </xdr:from>
    <xdr:to>
      <xdr:col>64</xdr:col>
      <xdr:colOff>152400</xdr:colOff>
      <xdr:row>16</xdr:row>
      <xdr:rowOff>161671</xdr:rowOff>
    </xdr:to>
    <xdr:sp macro="" textlink="">
      <xdr:nvSpPr>
        <xdr:cNvPr id="470" name="楕円 469"/>
        <xdr:cNvSpPr/>
      </xdr:nvSpPr>
      <xdr:spPr>
        <a:xfrm>
          <a:off x="13462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146448</xdr:rowOff>
    </xdr:from>
    <xdr:ext cx="762000" cy="259045"/>
    <xdr:sp macro="" textlink="">
      <xdr:nvSpPr>
        <xdr:cNvPr id="471" name="テキスト ボックス 470"/>
        <xdr:cNvSpPr txBox="1"/>
      </xdr:nvSpPr>
      <xdr:spPr>
        <a:xfrm>
          <a:off x="13131800" y="288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給料表の継ぎ足し部分があることなどから、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経常収支比率に占める人件費は類似団体に比べ高率で推移している。また、ごみ処理等を一部事務組合ではなく市直営事業で行っていることも類似団体と比較して高い要因と考えられる。今後も計画的な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人事管理や人事院勧告に準拠した給与制度の見直し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を行うとともに、指定管理者制度や民間委託等を活用し、適正な支出に努めていく。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41</xdr:row>
      <xdr:rowOff>69850</xdr:rowOff>
    </xdr:to>
    <xdr:cxnSp macro="">
      <xdr:nvCxnSpPr>
        <xdr:cNvPr id="66" name="直線コネクタ 65"/>
        <xdr:cNvCxnSpPr/>
      </xdr:nvCxnSpPr>
      <xdr:spPr>
        <a:xfrm flipV="1">
          <a:off x="3987800" y="69596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69850</xdr:rowOff>
    </xdr:to>
    <xdr:cxnSp macro="">
      <xdr:nvCxnSpPr>
        <xdr:cNvPr id="69" name="直線コネクタ 68"/>
        <xdr:cNvCxnSpPr/>
      </xdr:nvCxnSpPr>
      <xdr:spPr>
        <a:xfrm>
          <a:off x="3098800" y="706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31750</xdr:rowOff>
    </xdr:from>
    <xdr:to>
      <xdr:col>15</xdr:col>
      <xdr:colOff>98425</xdr:colOff>
      <xdr:row>41</xdr:row>
      <xdr:rowOff>133350</xdr:rowOff>
    </xdr:to>
    <xdr:cxnSp macro="">
      <xdr:nvCxnSpPr>
        <xdr:cNvPr id="72" name="直線コネクタ 71"/>
        <xdr:cNvCxnSpPr/>
      </xdr:nvCxnSpPr>
      <xdr:spPr>
        <a:xfrm flipV="1">
          <a:off x="2209800" y="7061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133350</xdr:rowOff>
    </xdr:from>
    <xdr:to>
      <xdr:col>11</xdr:col>
      <xdr:colOff>9525</xdr:colOff>
      <xdr:row>41</xdr:row>
      <xdr:rowOff>133350</xdr:rowOff>
    </xdr:to>
    <xdr:cxnSp macro="">
      <xdr:nvCxnSpPr>
        <xdr:cNvPr id="75" name="直線コネクタ 74"/>
        <xdr:cNvCxnSpPr/>
      </xdr:nvCxnSpPr>
      <xdr:spPr>
        <a:xfrm>
          <a:off x="1320800" y="716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78" name="フローチャート: 判断 77"/>
        <xdr:cNvSpPr/>
      </xdr:nvSpPr>
      <xdr:spPr>
        <a:xfrm>
          <a:off x="1270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156227</xdr:rowOff>
    </xdr:from>
    <xdr:ext cx="762000" cy="259045"/>
    <xdr:sp macro="" textlink="">
      <xdr:nvSpPr>
        <xdr:cNvPr id="79" name="テキスト ボックス 78"/>
        <xdr:cNvSpPr txBox="1"/>
      </xdr:nvSpPr>
      <xdr:spPr>
        <a:xfrm>
          <a:off x="939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50800</xdr:rowOff>
    </xdr:from>
    <xdr:to>
      <xdr:col>24</xdr:col>
      <xdr:colOff>76200</xdr:colOff>
      <xdr:row>40</xdr:row>
      <xdr:rowOff>152400</xdr:rowOff>
    </xdr:to>
    <xdr:sp macro="" textlink="">
      <xdr:nvSpPr>
        <xdr:cNvPr id="85" name="楕円 84"/>
        <xdr:cNvSpPr/>
      </xdr:nvSpPr>
      <xdr:spPr>
        <a:xfrm>
          <a:off x="47752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6" name="人件費該当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19050</xdr:rowOff>
    </xdr:from>
    <xdr:to>
      <xdr:col>20</xdr:col>
      <xdr:colOff>38100</xdr:colOff>
      <xdr:row>41</xdr:row>
      <xdr:rowOff>120650</xdr:rowOff>
    </xdr:to>
    <xdr:sp macro="" textlink="">
      <xdr:nvSpPr>
        <xdr:cNvPr id="87" name="楕円 86"/>
        <xdr:cNvSpPr/>
      </xdr:nvSpPr>
      <xdr:spPr>
        <a:xfrm>
          <a:off x="3937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105427</xdr:rowOff>
    </xdr:from>
    <xdr:ext cx="736600" cy="259045"/>
    <xdr:sp macro="" textlink="">
      <xdr:nvSpPr>
        <xdr:cNvPr id="88" name="テキスト ボックス 87"/>
        <xdr:cNvSpPr txBox="1"/>
      </xdr:nvSpPr>
      <xdr:spPr>
        <a:xfrm>
          <a:off x="3606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82550</xdr:rowOff>
    </xdr:from>
    <xdr:to>
      <xdr:col>11</xdr:col>
      <xdr:colOff>60325</xdr:colOff>
      <xdr:row>42</xdr:row>
      <xdr:rowOff>12700</xdr:rowOff>
    </xdr:to>
    <xdr:sp macro="" textlink="">
      <xdr:nvSpPr>
        <xdr:cNvPr id="91" name="楕円 90"/>
        <xdr:cNvSpPr/>
      </xdr:nvSpPr>
      <xdr:spPr>
        <a:xfrm>
          <a:off x="2159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168927</xdr:rowOff>
    </xdr:from>
    <xdr:ext cx="762000" cy="259045"/>
    <xdr:sp macro="" textlink="">
      <xdr:nvSpPr>
        <xdr:cNvPr id="92" name="テキスト ボックス 91"/>
        <xdr:cNvSpPr txBox="1"/>
      </xdr:nvSpPr>
      <xdr:spPr>
        <a:xfrm>
          <a:off x="1828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82550</xdr:rowOff>
    </xdr:from>
    <xdr:to>
      <xdr:col>6</xdr:col>
      <xdr:colOff>171450</xdr:colOff>
      <xdr:row>42</xdr:row>
      <xdr:rowOff>12700</xdr:rowOff>
    </xdr:to>
    <xdr:sp macro="" textlink="">
      <xdr:nvSpPr>
        <xdr:cNvPr id="93" name="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広域にわたることから、消防署、支所等の施設配置や都市基盤整備の必要性により、維持管理経費が嵩む傾向にあり、類似団体平均に比べ高率となっている。公共資産マネジメントの観点に基づき、公共施設配置の最適化の検討とともに、行財政改革大綱による支出の更なる合理化、効率化を推進し、その抑制を図るほか、公共施設の使用料の適正化を推進し、充当一般財源の縮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88900</xdr:rowOff>
    </xdr:to>
    <xdr:cxnSp macro="">
      <xdr:nvCxnSpPr>
        <xdr:cNvPr id="127" name="直線コネクタ 126"/>
        <xdr:cNvCxnSpPr/>
      </xdr:nvCxnSpPr>
      <xdr:spPr>
        <a:xfrm>
          <a:off x="15671800" y="3327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28"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107950</xdr:rowOff>
    </xdr:to>
    <xdr:cxnSp macro="">
      <xdr:nvCxnSpPr>
        <xdr:cNvPr id="130" name="直線コネクタ 129"/>
        <xdr:cNvCxnSpPr/>
      </xdr:nvCxnSpPr>
      <xdr:spPr>
        <a:xfrm flipV="1">
          <a:off x="14782800" y="3327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2" name="テキスト ボックス 131"/>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20</xdr:row>
      <xdr:rowOff>31750</xdr:rowOff>
    </xdr:to>
    <xdr:cxnSp macro="">
      <xdr:nvCxnSpPr>
        <xdr:cNvPr id="133" name="直線コネクタ 132"/>
        <xdr:cNvCxnSpPr/>
      </xdr:nvCxnSpPr>
      <xdr:spPr>
        <a:xfrm flipV="1">
          <a:off x="13893800" y="3365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31750</xdr:rowOff>
    </xdr:from>
    <xdr:to>
      <xdr:col>69</xdr:col>
      <xdr:colOff>92075</xdr:colOff>
      <xdr:row>20</xdr:row>
      <xdr:rowOff>31750</xdr:rowOff>
    </xdr:to>
    <xdr:cxnSp macro="">
      <xdr:nvCxnSpPr>
        <xdr:cNvPr id="136" name="直線コネクタ 135"/>
        <xdr:cNvCxnSpPr/>
      </xdr:nvCxnSpPr>
      <xdr:spPr>
        <a:xfrm>
          <a:off x="13004800" y="3460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38100</xdr:rowOff>
    </xdr:from>
    <xdr:to>
      <xdr:col>65</xdr:col>
      <xdr:colOff>53975</xdr:colOff>
      <xdr:row>17</xdr:row>
      <xdr:rowOff>139700</xdr:rowOff>
    </xdr:to>
    <xdr:sp macro="" textlink="">
      <xdr:nvSpPr>
        <xdr:cNvPr id="139" name="フローチャート: 判断 138"/>
        <xdr:cNvSpPr/>
      </xdr:nvSpPr>
      <xdr:spPr>
        <a:xfrm>
          <a:off x="12954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149877</xdr:rowOff>
    </xdr:from>
    <xdr:ext cx="762000" cy="259045"/>
    <xdr:sp macro="" textlink="">
      <xdr:nvSpPr>
        <xdr:cNvPr id="140" name="テキスト ボックス 139"/>
        <xdr:cNvSpPr txBox="1"/>
      </xdr:nvSpPr>
      <xdr:spPr>
        <a:xfrm>
          <a:off x="12623800" y="27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38100</xdr:rowOff>
    </xdr:from>
    <xdr:to>
      <xdr:col>82</xdr:col>
      <xdr:colOff>158750</xdr:colOff>
      <xdr:row>19</xdr:row>
      <xdr:rowOff>139700</xdr:rowOff>
    </xdr:to>
    <xdr:sp macro="" textlink="">
      <xdr:nvSpPr>
        <xdr:cNvPr id="146" name="楕円 145"/>
        <xdr:cNvSpPr/>
      </xdr:nvSpPr>
      <xdr:spPr>
        <a:xfrm>
          <a:off x="16459200" y="32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10177</xdr:rowOff>
    </xdr:from>
    <xdr:ext cx="762000" cy="259045"/>
    <xdr:sp macro="" textlink="">
      <xdr:nvSpPr>
        <xdr:cNvPr id="147" name="物件費該当値テキスト"/>
        <xdr:cNvSpPr txBox="1"/>
      </xdr:nvSpPr>
      <xdr:spPr>
        <a:xfrm>
          <a:off x="165989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48" name="楕円 147"/>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49" name="テキスト ボックス 148"/>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0" name="楕円 149"/>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1" name="テキスト ボックス 150"/>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152400</xdr:rowOff>
    </xdr:from>
    <xdr:to>
      <xdr:col>69</xdr:col>
      <xdr:colOff>142875</xdr:colOff>
      <xdr:row>20</xdr:row>
      <xdr:rowOff>82550</xdr:rowOff>
    </xdr:to>
    <xdr:sp macro="" textlink="">
      <xdr:nvSpPr>
        <xdr:cNvPr id="152" name="楕円 151"/>
        <xdr:cNvSpPr/>
      </xdr:nvSpPr>
      <xdr:spPr>
        <a:xfrm>
          <a:off x="13843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67327</xdr:rowOff>
    </xdr:from>
    <xdr:ext cx="762000" cy="259045"/>
    <xdr:sp macro="" textlink="">
      <xdr:nvSpPr>
        <xdr:cNvPr id="153" name="テキスト ボックス 152"/>
        <xdr:cNvSpPr txBox="1"/>
      </xdr:nvSpPr>
      <xdr:spPr>
        <a:xfrm>
          <a:off x="13512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152400</xdr:rowOff>
    </xdr:from>
    <xdr:to>
      <xdr:col>65</xdr:col>
      <xdr:colOff>53975</xdr:colOff>
      <xdr:row>20</xdr:row>
      <xdr:rowOff>82550</xdr:rowOff>
    </xdr:to>
    <xdr:sp macro="" textlink="">
      <xdr:nvSpPr>
        <xdr:cNvPr id="154" name="楕円 153"/>
        <xdr:cNvSpPr/>
      </xdr:nvSpPr>
      <xdr:spPr>
        <a:xfrm>
          <a:off x="12954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67327</xdr:rowOff>
    </xdr:from>
    <xdr:ext cx="762000" cy="259045"/>
    <xdr:sp macro="" textlink="">
      <xdr:nvSpPr>
        <xdr:cNvPr id="155" name="テキスト ボックス 154"/>
        <xdr:cNvSpPr txBox="1"/>
      </xdr:nvSpPr>
      <xdr:spPr>
        <a:xfrm>
          <a:off x="12623800" y="349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幼児教育・保育の無償化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児童福祉費が減少したことから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なった。しかし、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状況の更なる硬直化が懸念される。類似団体との比較でも扶助費の占める割合が最も大きいことから、引き続き、生活保護の自立支援への取り組みや市単独扶助費の見直しなどにより、健全な財政運用に向けて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59</xdr:row>
      <xdr:rowOff>107950</xdr:rowOff>
    </xdr:to>
    <xdr:cxnSp macro="">
      <xdr:nvCxnSpPr>
        <xdr:cNvPr id="183" name="直線コネクタ 182"/>
        <xdr:cNvCxnSpPr/>
      </xdr:nvCxnSpPr>
      <xdr:spPr>
        <a:xfrm flipV="1">
          <a:off x="4826000" y="929005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80027</xdr:rowOff>
    </xdr:from>
    <xdr:ext cx="762000" cy="259045"/>
    <xdr:sp macro="" textlink="">
      <xdr:nvSpPr>
        <xdr:cNvPr id="184" name="扶助費最小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107950</xdr:rowOff>
    </xdr:from>
    <xdr:to>
      <xdr:col>24</xdr:col>
      <xdr:colOff>114300</xdr:colOff>
      <xdr:row>59</xdr:row>
      <xdr:rowOff>107950</xdr:rowOff>
    </xdr:to>
    <xdr:cxnSp macro="">
      <xdr:nvCxnSpPr>
        <xdr:cNvPr id="185" name="直線コネクタ 184"/>
        <xdr:cNvCxnSpPr/>
      </xdr:nvCxnSpPr>
      <xdr:spPr>
        <a:xfrm>
          <a:off x="4737100" y="1022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6"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7" name="直線コネクタ 186"/>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69850</xdr:rowOff>
    </xdr:to>
    <xdr:cxnSp macro="">
      <xdr:nvCxnSpPr>
        <xdr:cNvPr id="188" name="直線コネクタ 187"/>
        <xdr:cNvCxnSpPr/>
      </xdr:nvCxnSpPr>
      <xdr:spPr>
        <a:xfrm flipV="1">
          <a:off x="3987800" y="10223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69850</xdr:rowOff>
    </xdr:to>
    <xdr:cxnSp macro="">
      <xdr:nvCxnSpPr>
        <xdr:cNvPr id="191" name="直線コネクタ 190"/>
        <xdr:cNvCxnSpPr/>
      </xdr:nvCxnSpPr>
      <xdr:spPr>
        <a:xfrm>
          <a:off x="3098800" y="10223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95250</xdr:rowOff>
    </xdr:from>
    <xdr:to>
      <xdr:col>20</xdr:col>
      <xdr:colOff>38100</xdr:colOff>
      <xdr:row>57</xdr:row>
      <xdr:rowOff>25400</xdr:rowOff>
    </xdr:to>
    <xdr:sp macro="" textlink="">
      <xdr:nvSpPr>
        <xdr:cNvPr id="192" name="フローチャート: 判断 191"/>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193" name="テキスト ボックス 192"/>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60</xdr:row>
      <xdr:rowOff>107950</xdr:rowOff>
    </xdr:to>
    <xdr:cxnSp macro="">
      <xdr:nvCxnSpPr>
        <xdr:cNvPr id="194" name="直線コネクタ 193"/>
        <xdr:cNvCxnSpPr/>
      </xdr:nvCxnSpPr>
      <xdr:spPr>
        <a:xfrm flipV="1">
          <a:off x="2209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5" name="フローチャート: 判断 194"/>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6" name="テキスト ボックス 195"/>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107950</xdr:rowOff>
    </xdr:to>
    <xdr:cxnSp macro="">
      <xdr:nvCxnSpPr>
        <xdr:cNvPr id="197" name="直線コネクタ 196"/>
        <xdr:cNvCxnSpPr/>
      </xdr:nvCxnSpPr>
      <xdr:spPr>
        <a:xfrm>
          <a:off x="1320800" y="10223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8" name="フローチャート: 判断 197"/>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9" name="テキスト ボックス 198"/>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0" name="フローチャート: 判断 199"/>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168927</xdr:rowOff>
    </xdr:from>
    <xdr:ext cx="762000" cy="259045"/>
    <xdr:sp macro="" textlink="">
      <xdr:nvSpPr>
        <xdr:cNvPr id="201" name="テキスト ボックス 200"/>
        <xdr:cNvSpPr txBox="1"/>
      </xdr:nvSpPr>
      <xdr:spPr>
        <a:xfrm>
          <a:off x="939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137177</xdr:rowOff>
    </xdr:from>
    <xdr:ext cx="762000" cy="259045"/>
    <xdr:sp macro="" textlink="">
      <xdr:nvSpPr>
        <xdr:cNvPr id="208" name="扶助費該当値テキスト"/>
        <xdr:cNvSpPr txBox="1"/>
      </xdr:nvSpPr>
      <xdr:spPr>
        <a:xfrm>
          <a:off x="4914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19050</xdr:rowOff>
    </xdr:from>
    <xdr:to>
      <xdr:col>20</xdr:col>
      <xdr:colOff>38100</xdr:colOff>
      <xdr:row>60</xdr:row>
      <xdr:rowOff>120650</xdr:rowOff>
    </xdr:to>
    <xdr:sp macro="" textlink="">
      <xdr:nvSpPr>
        <xdr:cNvPr id="209" name="楕円 208"/>
        <xdr:cNvSpPr/>
      </xdr:nvSpPr>
      <xdr:spPr>
        <a:xfrm>
          <a:off x="3937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105427</xdr:rowOff>
    </xdr:from>
    <xdr:ext cx="736600" cy="259045"/>
    <xdr:sp macro="" textlink="">
      <xdr:nvSpPr>
        <xdr:cNvPr id="210" name="テキスト ボックス 209"/>
        <xdr:cNvSpPr txBox="1"/>
      </xdr:nvSpPr>
      <xdr:spPr>
        <a:xfrm>
          <a:off x="3606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57150</xdr:rowOff>
    </xdr:from>
    <xdr:to>
      <xdr:col>11</xdr:col>
      <xdr:colOff>60325</xdr:colOff>
      <xdr:row>60</xdr:row>
      <xdr:rowOff>158750</xdr:rowOff>
    </xdr:to>
    <xdr:sp macro="" textlink="">
      <xdr:nvSpPr>
        <xdr:cNvPr id="213" name="楕円 212"/>
        <xdr:cNvSpPr/>
      </xdr:nvSpPr>
      <xdr:spPr>
        <a:xfrm>
          <a:off x="2159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143527</xdr:rowOff>
    </xdr:from>
    <xdr:ext cx="762000" cy="259045"/>
    <xdr:sp macro="" textlink="">
      <xdr:nvSpPr>
        <xdr:cNvPr id="214" name="テキスト ボックス 213"/>
        <xdr:cNvSpPr txBox="1"/>
      </xdr:nvSpPr>
      <xdr:spPr>
        <a:xfrm>
          <a:off x="1828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、道路施設や清掃工場に係る維持補修費の減少などにより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類似団体平均を上回っていることから、公共資産マネジメントに基づいた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適正な維持管理を行うとともに、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特別・企業会計の経営改善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による繰出金の抑制など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2" name="直線コネクタ 241"/>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5"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6" name="直線コネクタ 245"/>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58</xdr:row>
      <xdr:rowOff>50800</xdr:rowOff>
    </xdr:to>
    <xdr:cxnSp macro="">
      <xdr:nvCxnSpPr>
        <xdr:cNvPr id="247" name="直線コネクタ 246"/>
        <xdr:cNvCxnSpPr/>
      </xdr:nvCxnSpPr>
      <xdr:spPr>
        <a:xfrm flipV="1">
          <a:off x="15671800" y="9933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8"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9" name="フローチャート: 判断 248"/>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50800</xdr:rowOff>
    </xdr:to>
    <xdr:cxnSp macro="">
      <xdr:nvCxnSpPr>
        <xdr:cNvPr id="250" name="直線コネクタ 249"/>
        <xdr:cNvCxnSpPr/>
      </xdr:nvCxnSpPr>
      <xdr:spPr>
        <a:xfrm>
          <a:off x="14782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1" name="フローチャート: 判断 250"/>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2" name="テキスト ボックス 251"/>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85090</xdr:rowOff>
    </xdr:to>
    <xdr:cxnSp macro="">
      <xdr:nvCxnSpPr>
        <xdr:cNvPr id="253" name="直線コネクタ 252"/>
        <xdr:cNvCxnSpPr/>
      </xdr:nvCxnSpPr>
      <xdr:spPr>
        <a:xfrm flipV="1">
          <a:off x="13893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4" name="フローチャート: 判断 253"/>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5" name="テキスト ボックス 254"/>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100330</xdr:rowOff>
    </xdr:to>
    <xdr:cxnSp macro="">
      <xdr:nvCxnSpPr>
        <xdr:cNvPr id="256" name="直線コネクタ 255"/>
        <xdr:cNvCxnSpPr/>
      </xdr:nvCxnSpPr>
      <xdr:spPr>
        <a:xfrm flipV="1">
          <a:off x="13004800" y="985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58" name="テキスト ボックス 257"/>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9" name="フローチャート: 判断 258"/>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60" name="テキスト ボックス 259"/>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6" name="楕円 265"/>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7"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1" name="テキスト ボックス 27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2" name="楕円 271"/>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73" name="テキスト ボックス 272"/>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4" name="楕円 273"/>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5" name="テキスト ボックス 274"/>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へ</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移行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会計補助金を新たに計上したことから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市直営事業が多く、一部事務組合への負担金が少ないといった理由から、類似団体平均に比べ低率で推移してい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引き続き経常的な補助金支出については、適正な支給額となるよう予算編成時に効果を確認するとともに、適正化の推進を図っていく。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5" name="直線コネクタ 304"/>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6"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7" name="直線コネクタ 306"/>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0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09" name="直線コネクタ 30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33</xdr:row>
      <xdr:rowOff>124278</xdr:rowOff>
    </xdr:to>
    <xdr:cxnSp macro="">
      <xdr:nvCxnSpPr>
        <xdr:cNvPr id="310" name="直線コネクタ 309"/>
        <xdr:cNvCxnSpPr/>
      </xdr:nvCxnSpPr>
      <xdr:spPr>
        <a:xfrm>
          <a:off x="15671800" y="56406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1"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32</xdr:row>
      <xdr:rowOff>165100</xdr:rowOff>
    </xdr:to>
    <xdr:cxnSp macro="">
      <xdr:nvCxnSpPr>
        <xdr:cNvPr id="313" name="直線コネクタ 312"/>
        <xdr:cNvCxnSpPr/>
      </xdr:nvCxnSpPr>
      <xdr:spPr>
        <a:xfrm flipV="1">
          <a:off x="14782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4" name="フローチャート: 判断 313"/>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165100</xdr:rowOff>
    </xdr:from>
    <xdr:to>
      <xdr:col>73</xdr:col>
      <xdr:colOff>180975</xdr:colOff>
      <xdr:row>33</xdr:row>
      <xdr:rowOff>15422</xdr:rowOff>
    </xdr:to>
    <xdr:cxnSp macro="">
      <xdr:nvCxnSpPr>
        <xdr:cNvPr id="316" name="直線コネクタ 315"/>
        <xdr:cNvCxnSpPr/>
      </xdr:nvCxnSpPr>
      <xdr:spPr>
        <a:xfrm flipV="1">
          <a:off x="13893800" y="565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7" name="フローチャート: 判断 316"/>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18" name="テキスト ボックス 317"/>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15422</xdr:rowOff>
    </xdr:from>
    <xdr:to>
      <xdr:col>69</xdr:col>
      <xdr:colOff>92075</xdr:colOff>
      <xdr:row>33</xdr:row>
      <xdr:rowOff>26307</xdr:rowOff>
    </xdr:to>
    <xdr:cxnSp macro="">
      <xdr:nvCxnSpPr>
        <xdr:cNvPr id="319" name="直線コネクタ 318"/>
        <xdr:cNvCxnSpPr/>
      </xdr:nvCxnSpPr>
      <xdr:spPr>
        <a:xfrm flipV="1">
          <a:off x="13004800" y="567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0" name="フローチャート: 判断 319"/>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21" name="テキスト ボックス 320"/>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2" name="フローチャート: 判断 321"/>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3" name="テキスト ボックス 322"/>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73478</xdr:rowOff>
    </xdr:from>
    <xdr:to>
      <xdr:col>82</xdr:col>
      <xdr:colOff>158750</xdr:colOff>
      <xdr:row>34</xdr:row>
      <xdr:rowOff>3628</xdr:rowOff>
    </xdr:to>
    <xdr:sp macro="" textlink="">
      <xdr:nvSpPr>
        <xdr:cNvPr id="329" name="楕円 328"/>
        <xdr:cNvSpPr/>
      </xdr:nvSpPr>
      <xdr:spPr>
        <a:xfrm>
          <a:off x="16459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153505</xdr:rowOff>
    </xdr:from>
    <xdr:ext cx="762000" cy="259045"/>
    <xdr:sp macro="" textlink="">
      <xdr:nvSpPr>
        <xdr:cNvPr id="330" name="補助費等該当値テキスト"/>
        <xdr:cNvSpPr txBox="1"/>
      </xdr:nvSpPr>
      <xdr:spPr>
        <a:xfrm>
          <a:off x="16598900" y="563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103414</xdr:rowOff>
    </xdr:from>
    <xdr:to>
      <xdr:col>78</xdr:col>
      <xdr:colOff>120650</xdr:colOff>
      <xdr:row>33</xdr:row>
      <xdr:rowOff>33564</xdr:rowOff>
    </xdr:to>
    <xdr:sp macro="" textlink="">
      <xdr:nvSpPr>
        <xdr:cNvPr id="331" name="楕円 330"/>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43741</xdr:rowOff>
    </xdr:from>
    <xdr:ext cx="736600" cy="259045"/>
    <xdr:sp macro="" textlink="">
      <xdr:nvSpPr>
        <xdr:cNvPr id="332" name="テキスト ボックス 331"/>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33" name="楕円 332"/>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34" name="テキスト ボックス 333"/>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136072</xdr:rowOff>
    </xdr:from>
    <xdr:to>
      <xdr:col>69</xdr:col>
      <xdr:colOff>142875</xdr:colOff>
      <xdr:row>33</xdr:row>
      <xdr:rowOff>66222</xdr:rowOff>
    </xdr:to>
    <xdr:sp macro="" textlink="">
      <xdr:nvSpPr>
        <xdr:cNvPr id="335" name="楕円 334"/>
        <xdr:cNvSpPr/>
      </xdr:nvSpPr>
      <xdr:spPr>
        <a:xfrm>
          <a:off x="13843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76399</xdr:rowOff>
    </xdr:from>
    <xdr:ext cx="762000" cy="259045"/>
    <xdr:sp macro="" textlink="">
      <xdr:nvSpPr>
        <xdr:cNvPr id="336" name="テキスト ボックス 335"/>
        <xdr:cNvSpPr txBox="1"/>
      </xdr:nvSpPr>
      <xdr:spPr>
        <a:xfrm>
          <a:off x="13512800" y="539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146957</xdr:rowOff>
    </xdr:from>
    <xdr:to>
      <xdr:col>65</xdr:col>
      <xdr:colOff>53975</xdr:colOff>
      <xdr:row>33</xdr:row>
      <xdr:rowOff>77107</xdr:rowOff>
    </xdr:to>
    <xdr:sp macro="" textlink="">
      <xdr:nvSpPr>
        <xdr:cNvPr id="337" name="楕円 336"/>
        <xdr:cNvSpPr/>
      </xdr:nvSpPr>
      <xdr:spPr>
        <a:xfrm>
          <a:off x="12954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87284</xdr:rowOff>
    </xdr:from>
    <xdr:ext cx="762000" cy="259045"/>
    <xdr:sp macro="" textlink="">
      <xdr:nvSpPr>
        <xdr:cNvPr id="338" name="テキスト ボックス 337"/>
        <xdr:cNvSpPr txBox="1"/>
      </xdr:nvSpPr>
      <xdr:spPr>
        <a:xfrm>
          <a:off x="12623800" y="540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長期債償還元金及び利子が減少したことにより、前年度から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ポイント改善した。類似団体平均や千葉県平均を下回っていることから、引き続き事業の選択と集中を行うとともに、活用可能な地方債については、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後年度負担に十分留意しながら積極的な活用を図る。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6" name="直線コネクタ 365"/>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8" name="直線コネクタ 36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9"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0" name="直線コネクタ 369"/>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138430</xdr:rowOff>
    </xdr:to>
    <xdr:cxnSp macro="">
      <xdr:nvCxnSpPr>
        <xdr:cNvPr id="371" name="直線コネクタ 370"/>
        <xdr:cNvCxnSpPr/>
      </xdr:nvCxnSpPr>
      <xdr:spPr>
        <a:xfrm flipV="1">
          <a:off x="3987800" y="12981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2"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3" name="フローチャート: 判断 372"/>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35561</xdr:rowOff>
    </xdr:to>
    <xdr:cxnSp macro="">
      <xdr:nvCxnSpPr>
        <xdr:cNvPr id="374" name="直線コネクタ 373"/>
        <xdr:cNvCxnSpPr/>
      </xdr:nvCxnSpPr>
      <xdr:spPr>
        <a:xfrm flipV="1">
          <a:off x="3098800" y="12997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81280</xdr:rowOff>
    </xdr:to>
    <xdr:cxnSp macro="">
      <xdr:nvCxnSpPr>
        <xdr:cNvPr id="377" name="直線コネクタ 376"/>
        <xdr:cNvCxnSpPr/>
      </xdr:nvCxnSpPr>
      <xdr:spPr>
        <a:xfrm flipV="1">
          <a:off x="2209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78" name="フローチャート: 判断 377"/>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79" name="テキスト ボックス 378"/>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81280</xdr:rowOff>
    </xdr:to>
    <xdr:cxnSp macro="">
      <xdr:nvCxnSpPr>
        <xdr:cNvPr id="380" name="直線コネクタ 379"/>
        <xdr:cNvCxnSpPr/>
      </xdr:nvCxnSpPr>
      <xdr:spPr>
        <a:xfrm>
          <a:off x="1320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3" name="フローチャート: 判断 382"/>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4" name="テキスト ボックス 383"/>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0" name="楕円 389"/>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1"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2" name="楕円 391"/>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3" name="テキスト ボックス 392"/>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4" name="楕円 393"/>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5" name="テキスト ボックス 394"/>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96" name="楕円 395"/>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97" name="テキスト ボックス 396"/>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98" name="楕円 397"/>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99" name="テキスト ボックス 398"/>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人件費、物件費及び扶助費で類似団体平均の数値を上回っている。前年度と比べ類似団体平均との乖離は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小さくなっているが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％を超えており、財政の硬直化が進行している。公共施設の配置の最適化や事務事業の徹底した見直し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、経常的な補助金の適正な支給額の判断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行財政改革の取り組みにより、義務的経費ほか経常経費の削減に努める。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5" name="直線コネクタ 424"/>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6"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7" name="直線コネクタ 426"/>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28"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29" name="直線コネクタ 428"/>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149861</xdr:rowOff>
    </xdr:from>
    <xdr:to>
      <xdr:col>82</xdr:col>
      <xdr:colOff>107950</xdr:colOff>
      <xdr:row>81</xdr:row>
      <xdr:rowOff>51563</xdr:rowOff>
    </xdr:to>
    <xdr:cxnSp macro="">
      <xdr:nvCxnSpPr>
        <xdr:cNvPr id="430" name="直線コネクタ 429"/>
        <xdr:cNvCxnSpPr/>
      </xdr:nvCxnSpPr>
      <xdr:spPr>
        <a:xfrm flipV="1">
          <a:off x="15671800" y="13865861"/>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1" name="公債費以外平均値テキスト"/>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2" name="フローチャート: 判断 431"/>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67563</xdr:rowOff>
    </xdr:from>
    <xdr:to>
      <xdr:col>78</xdr:col>
      <xdr:colOff>69850</xdr:colOff>
      <xdr:row>81</xdr:row>
      <xdr:rowOff>51563</xdr:rowOff>
    </xdr:to>
    <xdr:cxnSp macro="">
      <xdr:nvCxnSpPr>
        <xdr:cNvPr id="433" name="直線コネクタ 432"/>
        <xdr:cNvCxnSpPr/>
      </xdr:nvCxnSpPr>
      <xdr:spPr>
        <a:xfrm>
          <a:off x="14782800" y="13783563"/>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67563</xdr:rowOff>
    </xdr:from>
    <xdr:to>
      <xdr:col>73</xdr:col>
      <xdr:colOff>180975</xdr:colOff>
      <xdr:row>81</xdr:row>
      <xdr:rowOff>124713</xdr:rowOff>
    </xdr:to>
    <xdr:cxnSp macro="">
      <xdr:nvCxnSpPr>
        <xdr:cNvPr id="436" name="直線コネクタ 435"/>
        <xdr:cNvCxnSpPr/>
      </xdr:nvCxnSpPr>
      <xdr:spPr>
        <a:xfrm flipV="1">
          <a:off x="13893800" y="1378356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60706</xdr:rowOff>
    </xdr:from>
    <xdr:to>
      <xdr:col>69</xdr:col>
      <xdr:colOff>92075</xdr:colOff>
      <xdr:row>81</xdr:row>
      <xdr:rowOff>124713</xdr:rowOff>
    </xdr:to>
    <xdr:cxnSp macro="">
      <xdr:nvCxnSpPr>
        <xdr:cNvPr id="439" name="直線コネクタ 438"/>
        <xdr:cNvCxnSpPr/>
      </xdr:nvCxnSpPr>
      <xdr:spPr>
        <a:xfrm>
          <a:off x="13004800" y="139481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42" name="フローチャート: 判断 441"/>
        <xdr:cNvSpPr/>
      </xdr:nvSpPr>
      <xdr:spPr>
        <a:xfrm>
          <a:off x="129540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117112</xdr:rowOff>
    </xdr:from>
    <xdr:ext cx="762000" cy="259045"/>
    <xdr:sp macro="" textlink="">
      <xdr:nvSpPr>
        <xdr:cNvPr id="443" name="テキスト ボックス 442"/>
        <xdr:cNvSpPr txBox="1"/>
      </xdr:nvSpPr>
      <xdr:spPr>
        <a:xfrm>
          <a:off x="12623800" y="133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99061</xdr:rowOff>
    </xdr:from>
    <xdr:to>
      <xdr:col>82</xdr:col>
      <xdr:colOff>158750</xdr:colOff>
      <xdr:row>81</xdr:row>
      <xdr:rowOff>29211</xdr:rowOff>
    </xdr:to>
    <xdr:sp macro="" textlink="">
      <xdr:nvSpPr>
        <xdr:cNvPr id="449" name="楕円 448"/>
        <xdr:cNvSpPr/>
      </xdr:nvSpPr>
      <xdr:spPr>
        <a:xfrm>
          <a:off x="16459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71138</xdr:rowOff>
    </xdr:from>
    <xdr:ext cx="762000" cy="259045"/>
    <xdr:sp macro="" textlink="">
      <xdr:nvSpPr>
        <xdr:cNvPr id="450" name="公債費以外該当値テキスト"/>
        <xdr:cNvSpPr txBox="1"/>
      </xdr:nvSpPr>
      <xdr:spPr>
        <a:xfrm>
          <a:off x="165989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763</xdr:rowOff>
    </xdr:from>
    <xdr:to>
      <xdr:col>78</xdr:col>
      <xdr:colOff>120650</xdr:colOff>
      <xdr:row>81</xdr:row>
      <xdr:rowOff>102363</xdr:rowOff>
    </xdr:to>
    <xdr:sp macro="" textlink="">
      <xdr:nvSpPr>
        <xdr:cNvPr id="451" name="楕円 450"/>
        <xdr:cNvSpPr/>
      </xdr:nvSpPr>
      <xdr:spPr>
        <a:xfrm>
          <a:off x="15621000" y="1388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87140</xdr:rowOff>
    </xdr:from>
    <xdr:ext cx="736600" cy="259045"/>
    <xdr:sp macro="" textlink="">
      <xdr:nvSpPr>
        <xdr:cNvPr id="452" name="テキスト ボックス 451"/>
        <xdr:cNvSpPr txBox="1"/>
      </xdr:nvSpPr>
      <xdr:spPr>
        <a:xfrm>
          <a:off x="15290800" y="13974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3" name="楕円 452"/>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4" name="テキスト ボックス 453"/>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73913</xdr:rowOff>
    </xdr:from>
    <xdr:to>
      <xdr:col>69</xdr:col>
      <xdr:colOff>142875</xdr:colOff>
      <xdr:row>82</xdr:row>
      <xdr:rowOff>4063</xdr:rowOff>
    </xdr:to>
    <xdr:sp macro="" textlink="">
      <xdr:nvSpPr>
        <xdr:cNvPr id="455" name="楕円 454"/>
        <xdr:cNvSpPr/>
      </xdr:nvSpPr>
      <xdr:spPr>
        <a:xfrm>
          <a:off x="138430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160290</xdr:rowOff>
    </xdr:from>
    <xdr:ext cx="762000" cy="259045"/>
    <xdr:sp macro="" textlink="">
      <xdr:nvSpPr>
        <xdr:cNvPr id="456" name="テキスト ボックス 455"/>
        <xdr:cNvSpPr txBox="1"/>
      </xdr:nvSpPr>
      <xdr:spPr>
        <a:xfrm>
          <a:off x="13512800" y="140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9906</xdr:rowOff>
    </xdr:from>
    <xdr:to>
      <xdr:col>65</xdr:col>
      <xdr:colOff>53975</xdr:colOff>
      <xdr:row>81</xdr:row>
      <xdr:rowOff>111506</xdr:rowOff>
    </xdr:to>
    <xdr:sp macro="" textlink="">
      <xdr:nvSpPr>
        <xdr:cNvPr id="457" name="楕円 456"/>
        <xdr:cNvSpPr/>
      </xdr:nvSpPr>
      <xdr:spPr>
        <a:xfrm>
          <a:off x="12954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96283</xdr:rowOff>
    </xdr:from>
    <xdr:ext cx="762000" cy="259045"/>
    <xdr:sp macro="" textlink="">
      <xdr:nvSpPr>
        <xdr:cNvPr id="458" name="テキスト ボックス 457"/>
        <xdr:cNvSpPr txBox="1"/>
      </xdr:nvSpPr>
      <xdr:spPr>
        <a:xfrm>
          <a:off x="12623800" y="1398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109154</xdr:rowOff>
    </xdr:from>
    <xdr:to>
      <xdr:col>29</xdr:col>
      <xdr:colOff>127000</xdr:colOff>
      <xdr:row>17</xdr:row>
      <xdr:rowOff>68280</xdr:rowOff>
    </xdr:to>
    <xdr:cxnSp macro="">
      <xdr:nvCxnSpPr>
        <xdr:cNvPr id="48" name="直線コネクタ 47"/>
        <xdr:cNvCxnSpPr/>
      </xdr:nvCxnSpPr>
      <xdr:spPr bwMode="auto">
        <a:xfrm flipV="1">
          <a:off x="5003800" y="2899979"/>
          <a:ext cx="647700" cy="130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68280</xdr:rowOff>
    </xdr:from>
    <xdr:to>
      <xdr:col>26</xdr:col>
      <xdr:colOff>50800</xdr:colOff>
      <xdr:row>17</xdr:row>
      <xdr:rowOff>76281</xdr:rowOff>
    </xdr:to>
    <xdr:cxnSp macro="">
      <xdr:nvCxnSpPr>
        <xdr:cNvPr id="51" name="直線コネクタ 50"/>
        <xdr:cNvCxnSpPr/>
      </xdr:nvCxnSpPr>
      <xdr:spPr bwMode="auto">
        <a:xfrm flipV="1">
          <a:off x="4305300" y="3030555"/>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76281</xdr:rowOff>
    </xdr:from>
    <xdr:to>
      <xdr:col>22</xdr:col>
      <xdr:colOff>114300</xdr:colOff>
      <xdr:row>17</xdr:row>
      <xdr:rowOff>106365</xdr:rowOff>
    </xdr:to>
    <xdr:cxnSp macro="">
      <xdr:nvCxnSpPr>
        <xdr:cNvPr id="54" name="直線コネクタ 53"/>
        <xdr:cNvCxnSpPr/>
      </xdr:nvCxnSpPr>
      <xdr:spPr bwMode="auto">
        <a:xfrm flipV="1">
          <a:off x="3606800" y="3038556"/>
          <a:ext cx="698500" cy="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106365</xdr:rowOff>
    </xdr:from>
    <xdr:to>
      <xdr:col>18</xdr:col>
      <xdr:colOff>177800</xdr:colOff>
      <xdr:row>17</xdr:row>
      <xdr:rowOff>149525</xdr:rowOff>
    </xdr:to>
    <xdr:cxnSp macro="">
      <xdr:nvCxnSpPr>
        <xdr:cNvPr id="57" name="直線コネクタ 56"/>
        <xdr:cNvCxnSpPr/>
      </xdr:nvCxnSpPr>
      <xdr:spPr bwMode="auto">
        <a:xfrm flipV="1">
          <a:off x="2908300" y="3068640"/>
          <a:ext cx="6985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6736</xdr:rowOff>
    </xdr:from>
    <xdr:to>
      <xdr:col>15</xdr:col>
      <xdr:colOff>101600</xdr:colOff>
      <xdr:row>17</xdr:row>
      <xdr:rowOff>108336</xdr:rowOff>
    </xdr:to>
    <xdr:sp macro="" textlink="">
      <xdr:nvSpPr>
        <xdr:cNvPr id="60" name="フローチャート: 判断 59"/>
        <xdr:cNvSpPr/>
      </xdr:nvSpPr>
      <xdr:spPr bwMode="auto">
        <a:xfrm>
          <a:off x="2857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118513</xdr:rowOff>
    </xdr:from>
    <xdr:ext cx="762000" cy="259045"/>
    <xdr:sp macro="" textlink="">
      <xdr:nvSpPr>
        <xdr:cNvPr id="61" name="テキスト ボックス 60"/>
        <xdr:cNvSpPr txBox="1"/>
      </xdr:nvSpPr>
      <xdr:spPr>
        <a:xfrm>
          <a:off x="2527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58354</xdr:rowOff>
    </xdr:from>
    <xdr:to>
      <xdr:col>29</xdr:col>
      <xdr:colOff>177800</xdr:colOff>
      <xdr:row>16</xdr:row>
      <xdr:rowOff>159954</xdr:rowOff>
    </xdr:to>
    <xdr:sp macro="" textlink="">
      <xdr:nvSpPr>
        <xdr:cNvPr id="67" name="楕円 66"/>
        <xdr:cNvSpPr/>
      </xdr:nvSpPr>
      <xdr:spPr bwMode="auto">
        <a:xfrm>
          <a:off x="5600700" y="284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30431</xdr:rowOff>
    </xdr:from>
    <xdr:ext cx="762000" cy="259045"/>
    <xdr:sp macro="" textlink="">
      <xdr:nvSpPr>
        <xdr:cNvPr id="68" name="人口1人当たり決算額の推移該当値テキスト130"/>
        <xdr:cNvSpPr txBox="1"/>
      </xdr:nvSpPr>
      <xdr:spPr>
        <a:xfrm>
          <a:off x="5740400" y="282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17480</xdr:rowOff>
    </xdr:from>
    <xdr:to>
      <xdr:col>26</xdr:col>
      <xdr:colOff>101600</xdr:colOff>
      <xdr:row>17</xdr:row>
      <xdr:rowOff>119080</xdr:rowOff>
    </xdr:to>
    <xdr:sp macro="" textlink="">
      <xdr:nvSpPr>
        <xdr:cNvPr id="69" name="楕円 68"/>
        <xdr:cNvSpPr/>
      </xdr:nvSpPr>
      <xdr:spPr bwMode="auto">
        <a:xfrm>
          <a:off x="4953000" y="297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103857</xdr:rowOff>
    </xdr:from>
    <xdr:ext cx="736600" cy="259045"/>
    <xdr:sp macro="" textlink="">
      <xdr:nvSpPr>
        <xdr:cNvPr id="70" name="テキスト ボックス 69"/>
        <xdr:cNvSpPr txBox="1"/>
      </xdr:nvSpPr>
      <xdr:spPr>
        <a:xfrm>
          <a:off x="4622800" y="3066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25481</xdr:rowOff>
    </xdr:from>
    <xdr:to>
      <xdr:col>22</xdr:col>
      <xdr:colOff>165100</xdr:colOff>
      <xdr:row>17</xdr:row>
      <xdr:rowOff>127081</xdr:rowOff>
    </xdr:to>
    <xdr:sp macro="" textlink="">
      <xdr:nvSpPr>
        <xdr:cNvPr id="71" name="楕円 70"/>
        <xdr:cNvSpPr/>
      </xdr:nvSpPr>
      <xdr:spPr bwMode="auto">
        <a:xfrm>
          <a:off x="4254500" y="298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111858</xdr:rowOff>
    </xdr:from>
    <xdr:ext cx="762000" cy="259045"/>
    <xdr:sp macro="" textlink="">
      <xdr:nvSpPr>
        <xdr:cNvPr id="72" name="テキスト ボックス 71"/>
        <xdr:cNvSpPr txBox="1"/>
      </xdr:nvSpPr>
      <xdr:spPr>
        <a:xfrm>
          <a:off x="3924300" y="307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55565</xdr:rowOff>
    </xdr:from>
    <xdr:to>
      <xdr:col>19</xdr:col>
      <xdr:colOff>38100</xdr:colOff>
      <xdr:row>17</xdr:row>
      <xdr:rowOff>157165</xdr:rowOff>
    </xdr:to>
    <xdr:sp macro="" textlink="">
      <xdr:nvSpPr>
        <xdr:cNvPr id="73" name="楕円 72"/>
        <xdr:cNvSpPr/>
      </xdr:nvSpPr>
      <xdr:spPr bwMode="auto">
        <a:xfrm>
          <a:off x="3556000" y="301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141942</xdr:rowOff>
    </xdr:from>
    <xdr:ext cx="762000" cy="259045"/>
    <xdr:sp macro="" textlink="">
      <xdr:nvSpPr>
        <xdr:cNvPr id="74" name="テキスト ボックス 73"/>
        <xdr:cNvSpPr txBox="1"/>
      </xdr:nvSpPr>
      <xdr:spPr>
        <a:xfrm>
          <a:off x="3225800" y="310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98725</xdr:rowOff>
    </xdr:from>
    <xdr:to>
      <xdr:col>15</xdr:col>
      <xdr:colOff>101600</xdr:colOff>
      <xdr:row>18</xdr:row>
      <xdr:rowOff>28875</xdr:rowOff>
    </xdr:to>
    <xdr:sp macro="" textlink="">
      <xdr:nvSpPr>
        <xdr:cNvPr id="75" name="楕円 74"/>
        <xdr:cNvSpPr/>
      </xdr:nvSpPr>
      <xdr:spPr bwMode="auto">
        <a:xfrm>
          <a:off x="28575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13652</xdr:rowOff>
    </xdr:from>
    <xdr:ext cx="762000" cy="259045"/>
    <xdr:sp macro="" textlink="">
      <xdr:nvSpPr>
        <xdr:cNvPr id="76" name="テキスト ボックス 75"/>
        <xdr:cNvSpPr txBox="1"/>
      </xdr:nvSpPr>
      <xdr:spPr>
        <a:xfrm>
          <a:off x="2527300" y="31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133248</xdr:rowOff>
    </xdr:from>
    <xdr:to>
      <xdr:col>29</xdr:col>
      <xdr:colOff>127000</xdr:colOff>
      <xdr:row>35</xdr:row>
      <xdr:rowOff>177788</xdr:rowOff>
    </xdr:to>
    <xdr:cxnSp macro="">
      <xdr:nvCxnSpPr>
        <xdr:cNvPr id="109" name="直線コネクタ 108"/>
        <xdr:cNvCxnSpPr/>
      </xdr:nvCxnSpPr>
      <xdr:spPr bwMode="auto">
        <a:xfrm>
          <a:off x="5003800" y="6743598"/>
          <a:ext cx="647700" cy="4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162564</xdr:rowOff>
    </xdr:from>
    <xdr:ext cx="762000" cy="259045"/>
    <xdr:sp macro="" textlink="">
      <xdr:nvSpPr>
        <xdr:cNvPr id="110" name="人口1人当たり決算額の推移平均値テキスト445"/>
        <xdr:cNvSpPr txBox="1"/>
      </xdr:nvSpPr>
      <xdr:spPr>
        <a:xfrm>
          <a:off x="5740400" y="6772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133248</xdr:rowOff>
    </xdr:from>
    <xdr:to>
      <xdr:col>26</xdr:col>
      <xdr:colOff>50800</xdr:colOff>
      <xdr:row>35</xdr:row>
      <xdr:rowOff>169900</xdr:rowOff>
    </xdr:to>
    <xdr:cxnSp macro="">
      <xdr:nvCxnSpPr>
        <xdr:cNvPr id="112" name="直線コネクタ 111"/>
        <xdr:cNvCxnSpPr/>
      </xdr:nvCxnSpPr>
      <xdr:spPr bwMode="auto">
        <a:xfrm flipV="1">
          <a:off x="4305300" y="6743598"/>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257789</xdr:rowOff>
    </xdr:from>
    <xdr:ext cx="736600" cy="259045"/>
    <xdr:sp macro="" textlink="">
      <xdr:nvSpPr>
        <xdr:cNvPr id="114" name="テキスト ボックス 113"/>
        <xdr:cNvSpPr txBox="1"/>
      </xdr:nvSpPr>
      <xdr:spPr>
        <a:xfrm>
          <a:off x="4622800" y="686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169900</xdr:rowOff>
    </xdr:from>
    <xdr:to>
      <xdr:col>22</xdr:col>
      <xdr:colOff>114300</xdr:colOff>
      <xdr:row>35</xdr:row>
      <xdr:rowOff>179388</xdr:rowOff>
    </xdr:to>
    <xdr:cxnSp macro="">
      <xdr:nvCxnSpPr>
        <xdr:cNvPr id="115" name="直線コネクタ 114"/>
        <xdr:cNvCxnSpPr/>
      </xdr:nvCxnSpPr>
      <xdr:spPr bwMode="auto">
        <a:xfrm flipV="1">
          <a:off x="3606800" y="6780250"/>
          <a:ext cx="698500" cy="9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177140</xdr:rowOff>
    </xdr:from>
    <xdr:to>
      <xdr:col>18</xdr:col>
      <xdr:colOff>177800</xdr:colOff>
      <xdr:row>35</xdr:row>
      <xdr:rowOff>179388</xdr:rowOff>
    </xdr:to>
    <xdr:cxnSp macro="">
      <xdr:nvCxnSpPr>
        <xdr:cNvPr id="118" name="直線コネクタ 117"/>
        <xdr:cNvCxnSpPr/>
      </xdr:nvCxnSpPr>
      <xdr:spPr bwMode="auto">
        <a:xfrm>
          <a:off x="2908300" y="6787490"/>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245745</xdr:rowOff>
    </xdr:from>
    <xdr:to>
      <xdr:col>15</xdr:col>
      <xdr:colOff>101600</xdr:colOff>
      <xdr:row>36</xdr:row>
      <xdr:rowOff>4445</xdr:rowOff>
    </xdr:to>
    <xdr:sp macro="" textlink="">
      <xdr:nvSpPr>
        <xdr:cNvPr id="121" name="フローチャート: 判断 120"/>
        <xdr:cNvSpPr/>
      </xdr:nvSpPr>
      <xdr:spPr bwMode="auto">
        <a:xfrm>
          <a:off x="2857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332122</xdr:rowOff>
    </xdr:from>
    <xdr:ext cx="762000" cy="259045"/>
    <xdr:sp macro="" textlink="">
      <xdr:nvSpPr>
        <xdr:cNvPr id="122" name="テキスト ボックス 121"/>
        <xdr:cNvSpPr txBox="1"/>
      </xdr:nvSpPr>
      <xdr:spPr>
        <a:xfrm>
          <a:off x="25273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126988</xdr:rowOff>
    </xdr:from>
    <xdr:to>
      <xdr:col>29</xdr:col>
      <xdr:colOff>177800</xdr:colOff>
      <xdr:row>35</xdr:row>
      <xdr:rowOff>228588</xdr:rowOff>
    </xdr:to>
    <xdr:sp macro="" textlink="">
      <xdr:nvSpPr>
        <xdr:cNvPr id="128" name="楕円 127"/>
        <xdr:cNvSpPr/>
      </xdr:nvSpPr>
      <xdr:spPr bwMode="auto">
        <a:xfrm>
          <a:off x="5600700" y="67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314965</xdr:rowOff>
    </xdr:from>
    <xdr:ext cx="762000" cy="259045"/>
    <xdr:sp macro="" textlink="">
      <xdr:nvSpPr>
        <xdr:cNvPr id="129" name="人口1人当たり決算額の推移該当値テキスト445"/>
        <xdr:cNvSpPr txBox="1"/>
      </xdr:nvSpPr>
      <xdr:spPr>
        <a:xfrm>
          <a:off x="5740400" y="65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82448</xdr:rowOff>
    </xdr:from>
    <xdr:to>
      <xdr:col>26</xdr:col>
      <xdr:colOff>101600</xdr:colOff>
      <xdr:row>35</xdr:row>
      <xdr:rowOff>184048</xdr:rowOff>
    </xdr:to>
    <xdr:sp macro="" textlink="">
      <xdr:nvSpPr>
        <xdr:cNvPr id="130" name="楕円 129"/>
        <xdr:cNvSpPr/>
      </xdr:nvSpPr>
      <xdr:spPr bwMode="auto">
        <a:xfrm>
          <a:off x="4953000" y="669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194225</xdr:rowOff>
    </xdr:from>
    <xdr:ext cx="736600" cy="259045"/>
    <xdr:sp macro="" textlink="">
      <xdr:nvSpPr>
        <xdr:cNvPr id="131" name="テキスト ボックス 130"/>
        <xdr:cNvSpPr txBox="1"/>
      </xdr:nvSpPr>
      <xdr:spPr>
        <a:xfrm>
          <a:off x="4622800" y="64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119100</xdr:rowOff>
    </xdr:from>
    <xdr:to>
      <xdr:col>22</xdr:col>
      <xdr:colOff>165100</xdr:colOff>
      <xdr:row>35</xdr:row>
      <xdr:rowOff>220700</xdr:rowOff>
    </xdr:to>
    <xdr:sp macro="" textlink="">
      <xdr:nvSpPr>
        <xdr:cNvPr id="132" name="楕円 131"/>
        <xdr:cNvSpPr/>
      </xdr:nvSpPr>
      <xdr:spPr bwMode="auto">
        <a:xfrm>
          <a:off x="4254500" y="672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230877</xdr:rowOff>
    </xdr:from>
    <xdr:ext cx="762000" cy="259045"/>
    <xdr:sp macro="" textlink="">
      <xdr:nvSpPr>
        <xdr:cNvPr id="133" name="テキスト ボックス 132"/>
        <xdr:cNvSpPr txBox="1"/>
      </xdr:nvSpPr>
      <xdr:spPr>
        <a:xfrm>
          <a:off x="3924300" y="649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128588</xdr:rowOff>
    </xdr:from>
    <xdr:to>
      <xdr:col>19</xdr:col>
      <xdr:colOff>38100</xdr:colOff>
      <xdr:row>35</xdr:row>
      <xdr:rowOff>230188</xdr:rowOff>
    </xdr:to>
    <xdr:sp macro="" textlink="">
      <xdr:nvSpPr>
        <xdr:cNvPr id="134" name="楕円 133"/>
        <xdr:cNvSpPr/>
      </xdr:nvSpPr>
      <xdr:spPr bwMode="auto">
        <a:xfrm>
          <a:off x="3556000" y="6738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214965</xdr:rowOff>
    </xdr:from>
    <xdr:ext cx="762000" cy="259045"/>
    <xdr:sp macro="" textlink="">
      <xdr:nvSpPr>
        <xdr:cNvPr id="135" name="テキスト ボックス 134"/>
        <xdr:cNvSpPr txBox="1"/>
      </xdr:nvSpPr>
      <xdr:spPr>
        <a:xfrm>
          <a:off x="3225800" y="6825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126340</xdr:rowOff>
    </xdr:from>
    <xdr:to>
      <xdr:col>15</xdr:col>
      <xdr:colOff>101600</xdr:colOff>
      <xdr:row>35</xdr:row>
      <xdr:rowOff>227940</xdr:rowOff>
    </xdr:to>
    <xdr:sp macro="" textlink="">
      <xdr:nvSpPr>
        <xdr:cNvPr id="136" name="楕円 135"/>
        <xdr:cNvSpPr/>
      </xdr:nvSpPr>
      <xdr:spPr bwMode="auto">
        <a:xfrm>
          <a:off x="2857500" y="673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238117</xdr:rowOff>
    </xdr:from>
    <xdr:ext cx="762000" cy="259045"/>
    <xdr:sp macro="" textlink="">
      <xdr:nvSpPr>
        <xdr:cNvPr id="137" name="テキスト ボックス 136"/>
        <xdr:cNvSpPr txBox="1"/>
      </xdr:nvSpPr>
      <xdr:spPr>
        <a:xfrm>
          <a:off x="2527300" y="650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72987</xdr:rowOff>
    </xdr:from>
    <xdr:to>
      <xdr:col>24</xdr:col>
      <xdr:colOff>63500</xdr:colOff>
      <xdr:row>34</xdr:row>
      <xdr:rowOff>95428</xdr:rowOff>
    </xdr:to>
    <xdr:cxnSp macro="">
      <xdr:nvCxnSpPr>
        <xdr:cNvPr id="61" name="直線コネクタ 60"/>
        <xdr:cNvCxnSpPr/>
      </xdr:nvCxnSpPr>
      <xdr:spPr>
        <a:xfrm>
          <a:off x="3797300" y="5902287"/>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72987</xdr:rowOff>
    </xdr:from>
    <xdr:to>
      <xdr:col>19</xdr:col>
      <xdr:colOff>177800</xdr:colOff>
      <xdr:row>34</xdr:row>
      <xdr:rowOff>98933</xdr:rowOff>
    </xdr:to>
    <xdr:cxnSp macro="">
      <xdr:nvCxnSpPr>
        <xdr:cNvPr id="64" name="直線コネクタ 63"/>
        <xdr:cNvCxnSpPr/>
      </xdr:nvCxnSpPr>
      <xdr:spPr>
        <a:xfrm flipV="1">
          <a:off x="2908300" y="5902287"/>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98933</xdr:rowOff>
    </xdr:from>
    <xdr:to>
      <xdr:col>15</xdr:col>
      <xdr:colOff>50800</xdr:colOff>
      <xdr:row>34</xdr:row>
      <xdr:rowOff>124041</xdr:rowOff>
    </xdr:to>
    <xdr:cxnSp macro="">
      <xdr:nvCxnSpPr>
        <xdr:cNvPr id="67" name="直線コネクタ 66"/>
        <xdr:cNvCxnSpPr/>
      </xdr:nvCxnSpPr>
      <xdr:spPr>
        <a:xfrm flipV="1">
          <a:off x="2019300" y="5928233"/>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118631</xdr:rowOff>
    </xdr:from>
    <xdr:to>
      <xdr:col>10</xdr:col>
      <xdr:colOff>114300</xdr:colOff>
      <xdr:row>34</xdr:row>
      <xdr:rowOff>124041</xdr:rowOff>
    </xdr:to>
    <xdr:cxnSp macro="">
      <xdr:nvCxnSpPr>
        <xdr:cNvPr id="70" name="直線コネクタ 69"/>
        <xdr:cNvCxnSpPr/>
      </xdr:nvCxnSpPr>
      <xdr:spPr>
        <a:xfrm>
          <a:off x="1130300" y="594793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xdr:rowOff>
    </xdr:from>
    <xdr:to>
      <xdr:col>6</xdr:col>
      <xdr:colOff>38100</xdr:colOff>
      <xdr:row>35</xdr:row>
      <xdr:rowOff>102641</xdr:rowOff>
    </xdr:to>
    <xdr:sp macro="" textlink="">
      <xdr:nvSpPr>
        <xdr:cNvPr id="73" name="フローチャート: 判断 72"/>
        <xdr:cNvSpPr/>
      </xdr:nvSpPr>
      <xdr:spPr>
        <a:xfrm>
          <a:off x="1079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93768</xdr:rowOff>
    </xdr:from>
    <xdr:ext cx="534377" cy="259045"/>
    <xdr:sp macro="" textlink="">
      <xdr:nvSpPr>
        <xdr:cNvPr id="74" name="テキスト ボックス 73"/>
        <xdr:cNvSpPr txBox="1"/>
      </xdr:nvSpPr>
      <xdr:spPr>
        <a:xfrm>
          <a:off x="863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44628</xdr:rowOff>
    </xdr:from>
    <xdr:to>
      <xdr:col>24</xdr:col>
      <xdr:colOff>114300</xdr:colOff>
      <xdr:row>34</xdr:row>
      <xdr:rowOff>146228</xdr:rowOff>
    </xdr:to>
    <xdr:sp macro="" textlink="">
      <xdr:nvSpPr>
        <xdr:cNvPr id="80" name="楕円 79"/>
        <xdr:cNvSpPr/>
      </xdr:nvSpPr>
      <xdr:spPr>
        <a:xfrm>
          <a:off x="4584700" y="58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67505</xdr:rowOff>
    </xdr:from>
    <xdr:ext cx="534377" cy="259045"/>
    <xdr:sp macro="" textlink="">
      <xdr:nvSpPr>
        <xdr:cNvPr id="81" name="人件費該当値テキスト"/>
        <xdr:cNvSpPr txBox="1"/>
      </xdr:nvSpPr>
      <xdr:spPr>
        <a:xfrm>
          <a:off x="4686300" y="57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22187</xdr:rowOff>
    </xdr:from>
    <xdr:to>
      <xdr:col>20</xdr:col>
      <xdr:colOff>38100</xdr:colOff>
      <xdr:row>34</xdr:row>
      <xdr:rowOff>123787</xdr:rowOff>
    </xdr:to>
    <xdr:sp macro="" textlink="">
      <xdr:nvSpPr>
        <xdr:cNvPr id="82" name="楕円 81"/>
        <xdr:cNvSpPr/>
      </xdr:nvSpPr>
      <xdr:spPr>
        <a:xfrm>
          <a:off x="3746500" y="58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140314</xdr:rowOff>
    </xdr:from>
    <xdr:ext cx="534377" cy="259045"/>
    <xdr:sp macro="" textlink="">
      <xdr:nvSpPr>
        <xdr:cNvPr id="83" name="テキスト ボックス 82"/>
        <xdr:cNvSpPr txBox="1"/>
      </xdr:nvSpPr>
      <xdr:spPr>
        <a:xfrm>
          <a:off x="3530111" y="562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48133</xdr:rowOff>
    </xdr:from>
    <xdr:to>
      <xdr:col>15</xdr:col>
      <xdr:colOff>101600</xdr:colOff>
      <xdr:row>34</xdr:row>
      <xdr:rowOff>149733</xdr:rowOff>
    </xdr:to>
    <xdr:sp macro="" textlink="">
      <xdr:nvSpPr>
        <xdr:cNvPr id="84" name="楕円 83"/>
        <xdr:cNvSpPr/>
      </xdr:nvSpPr>
      <xdr:spPr>
        <a:xfrm>
          <a:off x="2857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166260</xdr:rowOff>
    </xdr:from>
    <xdr:ext cx="534377" cy="259045"/>
    <xdr:sp macro="" textlink="">
      <xdr:nvSpPr>
        <xdr:cNvPr id="85" name="テキスト ボックス 84"/>
        <xdr:cNvSpPr txBox="1"/>
      </xdr:nvSpPr>
      <xdr:spPr>
        <a:xfrm>
          <a:off x="2641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73241</xdr:rowOff>
    </xdr:from>
    <xdr:to>
      <xdr:col>10</xdr:col>
      <xdr:colOff>165100</xdr:colOff>
      <xdr:row>35</xdr:row>
      <xdr:rowOff>3391</xdr:rowOff>
    </xdr:to>
    <xdr:sp macro="" textlink="">
      <xdr:nvSpPr>
        <xdr:cNvPr id="86" name="楕円 85"/>
        <xdr:cNvSpPr/>
      </xdr:nvSpPr>
      <xdr:spPr>
        <a:xfrm>
          <a:off x="1968500" y="59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19918</xdr:rowOff>
    </xdr:from>
    <xdr:ext cx="534377" cy="259045"/>
    <xdr:sp macro="" textlink="">
      <xdr:nvSpPr>
        <xdr:cNvPr id="87" name="テキスト ボックス 86"/>
        <xdr:cNvSpPr txBox="1"/>
      </xdr:nvSpPr>
      <xdr:spPr>
        <a:xfrm>
          <a:off x="1752111" y="56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67831</xdr:rowOff>
    </xdr:from>
    <xdr:to>
      <xdr:col>6</xdr:col>
      <xdr:colOff>38100</xdr:colOff>
      <xdr:row>34</xdr:row>
      <xdr:rowOff>169431</xdr:rowOff>
    </xdr:to>
    <xdr:sp macro="" textlink="">
      <xdr:nvSpPr>
        <xdr:cNvPr id="88" name="楕円 87"/>
        <xdr:cNvSpPr/>
      </xdr:nvSpPr>
      <xdr:spPr>
        <a:xfrm>
          <a:off x="1079500" y="58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14508</xdr:rowOff>
    </xdr:from>
    <xdr:ext cx="534377" cy="259045"/>
    <xdr:sp macro="" textlink="">
      <xdr:nvSpPr>
        <xdr:cNvPr id="89" name="テキスト ボックス 88"/>
        <xdr:cNvSpPr txBox="1"/>
      </xdr:nvSpPr>
      <xdr:spPr>
        <a:xfrm>
          <a:off x="863111" y="56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2274</xdr:rowOff>
    </xdr:from>
    <xdr:to>
      <xdr:col>24</xdr:col>
      <xdr:colOff>63500</xdr:colOff>
      <xdr:row>57</xdr:row>
      <xdr:rowOff>8065</xdr:rowOff>
    </xdr:to>
    <xdr:cxnSp macro="">
      <xdr:nvCxnSpPr>
        <xdr:cNvPr id="119" name="直線コネクタ 118"/>
        <xdr:cNvCxnSpPr/>
      </xdr:nvCxnSpPr>
      <xdr:spPr>
        <a:xfrm flipV="1">
          <a:off x="3797300" y="9603474"/>
          <a:ext cx="8382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7683</xdr:rowOff>
    </xdr:from>
    <xdr:to>
      <xdr:col>19</xdr:col>
      <xdr:colOff>177800</xdr:colOff>
      <xdr:row>57</xdr:row>
      <xdr:rowOff>8065</xdr:rowOff>
    </xdr:to>
    <xdr:cxnSp macro="">
      <xdr:nvCxnSpPr>
        <xdr:cNvPr id="122" name="直線コネクタ 121"/>
        <xdr:cNvCxnSpPr/>
      </xdr:nvCxnSpPr>
      <xdr:spPr>
        <a:xfrm>
          <a:off x="2908300" y="9780333"/>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7683</xdr:rowOff>
    </xdr:from>
    <xdr:to>
      <xdr:col>15</xdr:col>
      <xdr:colOff>50800</xdr:colOff>
      <xdr:row>57</xdr:row>
      <xdr:rowOff>34087</xdr:rowOff>
    </xdr:to>
    <xdr:cxnSp macro="">
      <xdr:nvCxnSpPr>
        <xdr:cNvPr id="125" name="直線コネクタ 124"/>
        <xdr:cNvCxnSpPr/>
      </xdr:nvCxnSpPr>
      <xdr:spPr>
        <a:xfrm flipV="1">
          <a:off x="2019300" y="9780333"/>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162369</xdr:rowOff>
    </xdr:from>
    <xdr:to>
      <xdr:col>10</xdr:col>
      <xdr:colOff>114300</xdr:colOff>
      <xdr:row>57</xdr:row>
      <xdr:rowOff>34087</xdr:rowOff>
    </xdr:to>
    <xdr:cxnSp macro="">
      <xdr:nvCxnSpPr>
        <xdr:cNvPr id="128" name="直線コネクタ 127"/>
        <xdr:cNvCxnSpPr/>
      </xdr:nvCxnSpPr>
      <xdr:spPr>
        <a:xfrm>
          <a:off x="1130300" y="9763569"/>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48438</xdr:rowOff>
    </xdr:from>
    <xdr:to>
      <xdr:col>6</xdr:col>
      <xdr:colOff>38100</xdr:colOff>
      <xdr:row>56</xdr:row>
      <xdr:rowOff>150038</xdr:rowOff>
    </xdr:to>
    <xdr:sp macro="" textlink="">
      <xdr:nvSpPr>
        <xdr:cNvPr id="131" name="フローチャート: 判断 130"/>
        <xdr:cNvSpPr/>
      </xdr:nvSpPr>
      <xdr:spPr>
        <a:xfrm>
          <a:off x="1079500" y="964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166565</xdr:rowOff>
    </xdr:from>
    <xdr:ext cx="534377" cy="259045"/>
    <xdr:sp macro="" textlink="">
      <xdr:nvSpPr>
        <xdr:cNvPr id="132" name="テキスト ボックス 131"/>
        <xdr:cNvSpPr txBox="1"/>
      </xdr:nvSpPr>
      <xdr:spPr>
        <a:xfrm>
          <a:off x="863111" y="9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122924</xdr:rowOff>
    </xdr:from>
    <xdr:to>
      <xdr:col>24</xdr:col>
      <xdr:colOff>114300</xdr:colOff>
      <xdr:row>56</xdr:row>
      <xdr:rowOff>53074</xdr:rowOff>
    </xdr:to>
    <xdr:sp macro="" textlink="">
      <xdr:nvSpPr>
        <xdr:cNvPr id="138" name="楕円 137"/>
        <xdr:cNvSpPr/>
      </xdr:nvSpPr>
      <xdr:spPr>
        <a:xfrm>
          <a:off x="4584700" y="955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101351</xdr:rowOff>
    </xdr:from>
    <xdr:ext cx="534377" cy="259045"/>
    <xdr:sp macro="" textlink="">
      <xdr:nvSpPr>
        <xdr:cNvPr id="139" name="物件費該当値テキスト"/>
        <xdr:cNvSpPr txBox="1"/>
      </xdr:nvSpPr>
      <xdr:spPr>
        <a:xfrm>
          <a:off x="4686300" y="95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128715</xdr:rowOff>
    </xdr:from>
    <xdr:to>
      <xdr:col>20</xdr:col>
      <xdr:colOff>38100</xdr:colOff>
      <xdr:row>57</xdr:row>
      <xdr:rowOff>58865</xdr:rowOff>
    </xdr:to>
    <xdr:sp macro="" textlink="">
      <xdr:nvSpPr>
        <xdr:cNvPr id="140" name="楕円 139"/>
        <xdr:cNvSpPr/>
      </xdr:nvSpPr>
      <xdr:spPr>
        <a:xfrm>
          <a:off x="3746500" y="97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49992</xdr:rowOff>
    </xdr:from>
    <xdr:ext cx="534377" cy="259045"/>
    <xdr:sp macro="" textlink="">
      <xdr:nvSpPr>
        <xdr:cNvPr id="141" name="テキスト ボックス 140"/>
        <xdr:cNvSpPr txBox="1"/>
      </xdr:nvSpPr>
      <xdr:spPr>
        <a:xfrm>
          <a:off x="3530111" y="98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128333</xdr:rowOff>
    </xdr:from>
    <xdr:to>
      <xdr:col>15</xdr:col>
      <xdr:colOff>101600</xdr:colOff>
      <xdr:row>57</xdr:row>
      <xdr:rowOff>58483</xdr:rowOff>
    </xdr:to>
    <xdr:sp macro="" textlink="">
      <xdr:nvSpPr>
        <xdr:cNvPr id="142" name="楕円 141"/>
        <xdr:cNvSpPr/>
      </xdr:nvSpPr>
      <xdr:spPr>
        <a:xfrm>
          <a:off x="2857500" y="97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49610</xdr:rowOff>
    </xdr:from>
    <xdr:ext cx="534377" cy="259045"/>
    <xdr:sp macro="" textlink="">
      <xdr:nvSpPr>
        <xdr:cNvPr id="143" name="テキスト ボックス 142"/>
        <xdr:cNvSpPr txBox="1"/>
      </xdr:nvSpPr>
      <xdr:spPr>
        <a:xfrm>
          <a:off x="2641111" y="98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154737</xdr:rowOff>
    </xdr:from>
    <xdr:to>
      <xdr:col>10</xdr:col>
      <xdr:colOff>165100</xdr:colOff>
      <xdr:row>57</xdr:row>
      <xdr:rowOff>84887</xdr:rowOff>
    </xdr:to>
    <xdr:sp macro="" textlink="">
      <xdr:nvSpPr>
        <xdr:cNvPr id="144" name="楕円 143"/>
        <xdr:cNvSpPr/>
      </xdr:nvSpPr>
      <xdr:spPr>
        <a:xfrm>
          <a:off x="1968500" y="97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76014</xdr:rowOff>
    </xdr:from>
    <xdr:ext cx="534377" cy="259045"/>
    <xdr:sp macro="" textlink="">
      <xdr:nvSpPr>
        <xdr:cNvPr id="145" name="テキスト ボックス 144"/>
        <xdr:cNvSpPr txBox="1"/>
      </xdr:nvSpPr>
      <xdr:spPr>
        <a:xfrm>
          <a:off x="1752111" y="984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111569</xdr:rowOff>
    </xdr:from>
    <xdr:to>
      <xdr:col>6</xdr:col>
      <xdr:colOff>38100</xdr:colOff>
      <xdr:row>57</xdr:row>
      <xdr:rowOff>41719</xdr:rowOff>
    </xdr:to>
    <xdr:sp macro="" textlink="">
      <xdr:nvSpPr>
        <xdr:cNvPr id="146" name="楕円 145"/>
        <xdr:cNvSpPr/>
      </xdr:nvSpPr>
      <xdr:spPr>
        <a:xfrm>
          <a:off x="1079500" y="97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32846</xdr:rowOff>
    </xdr:from>
    <xdr:ext cx="534377" cy="259045"/>
    <xdr:sp macro="" textlink="">
      <xdr:nvSpPr>
        <xdr:cNvPr id="147" name="テキスト ボックス 146"/>
        <xdr:cNvSpPr txBox="1"/>
      </xdr:nvSpPr>
      <xdr:spPr>
        <a:xfrm>
          <a:off x="863111" y="98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27115</xdr:rowOff>
    </xdr:from>
    <xdr:to>
      <xdr:col>24</xdr:col>
      <xdr:colOff>63500</xdr:colOff>
      <xdr:row>73</xdr:row>
      <xdr:rowOff>74358</xdr:rowOff>
    </xdr:to>
    <xdr:cxnSp macro="">
      <xdr:nvCxnSpPr>
        <xdr:cNvPr id="176" name="直線コネクタ 175"/>
        <xdr:cNvCxnSpPr/>
      </xdr:nvCxnSpPr>
      <xdr:spPr>
        <a:xfrm>
          <a:off x="3797300" y="12542965"/>
          <a:ext cx="8382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27115</xdr:rowOff>
    </xdr:from>
    <xdr:to>
      <xdr:col>19</xdr:col>
      <xdr:colOff>177800</xdr:colOff>
      <xdr:row>74</xdr:row>
      <xdr:rowOff>57976</xdr:rowOff>
    </xdr:to>
    <xdr:cxnSp macro="">
      <xdr:nvCxnSpPr>
        <xdr:cNvPr id="179" name="直線コネクタ 178"/>
        <xdr:cNvCxnSpPr/>
      </xdr:nvCxnSpPr>
      <xdr:spPr>
        <a:xfrm flipV="1">
          <a:off x="2908300" y="12542965"/>
          <a:ext cx="889000" cy="20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57976</xdr:rowOff>
    </xdr:from>
    <xdr:to>
      <xdr:col>15</xdr:col>
      <xdr:colOff>50800</xdr:colOff>
      <xdr:row>74</xdr:row>
      <xdr:rowOff>71692</xdr:rowOff>
    </xdr:to>
    <xdr:cxnSp macro="">
      <xdr:nvCxnSpPr>
        <xdr:cNvPr id="182" name="直線コネクタ 181"/>
        <xdr:cNvCxnSpPr/>
      </xdr:nvCxnSpPr>
      <xdr:spPr>
        <a:xfrm flipV="1">
          <a:off x="2019300" y="127452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118571</xdr:rowOff>
    </xdr:from>
    <xdr:ext cx="469744" cy="259045"/>
    <xdr:sp macro="" textlink="">
      <xdr:nvSpPr>
        <xdr:cNvPr id="184" name="テキスト ボックス 183"/>
        <xdr:cNvSpPr txBox="1"/>
      </xdr:nvSpPr>
      <xdr:spPr>
        <a:xfrm>
          <a:off x="2673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71692</xdr:rowOff>
    </xdr:from>
    <xdr:to>
      <xdr:col>10</xdr:col>
      <xdr:colOff>114300</xdr:colOff>
      <xdr:row>74</xdr:row>
      <xdr:rowOff>132652</xdr:rowOff>
    </xdr:to>
    <xdr:cxnSp macro="">
      <xdr:nvCxnSpPr>
        <xdr:cNvPr id="185" name="直線コネクタ 184"/>
        <xdr:cNvCxnSpPr/>
      </xdr:nvCxnSpPr>
      <xdr:spPr>
        <a:xfrm flipV="1">
          <a:off x="1130300" y="12758992"/>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137812</xdr:rowOff>
    </xdr:from>
    <xdr:ext cx="469744" cy="259045"/>
    <xdr:sp macro="" textlink="">
      <xdr:nvSpPr>
        <xdr:cNvPr id="187" name="テキスト ボックス 186"/>
        <xdr:cNvSpPr txBox="1"/>
      </xdr:nvSpPr>
      <xdr:spPr>
        <a:xfrm>
          <a:off x="1784428" y="128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168339</xdr:rowOff>
    </xdr:from>
    <xdr:to>
      <xdr:col>6</xdr:col>
      <xdr:colOff>38100</xdr:colOff>
      <xdr:row>75</xdr:row>
      <xdr:rowOff>98489</xdr:rowOff>
    </xdr:to>
    <xdr:sp macro="" textlink="">
      <xdr:nvSpPr>
        <xdr:cNvPr id="188" name="フローチャート: 判断 187"/>
        <xdr:cNvSpPr/>
      </xdr:nvSpPr>
      <xdr:spPr>
        <a:xfrm>
          <a:off x="1079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89616</xdr:rowOff>
    </xdr:from>
    <xdr:ext cx="469744" cy="259045"/>
    <xdr:sp macro="" textlink="">
      <xdr:nvSpPr>
        <xdr:cNvPr id="189" name="テキスト ボックス 188"/>
        <xdr:cNvSpPr txBox="1"/>
      </xdr:nvSpPr>
      <xdr:spPr>
        <a:xfrm>
          <a:off x="895428" y="129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23558</xdr:rowOff>
    </xdr:from>
    <xdr:to>
      <xdr:col>24</xdr:col>
      <xdr:colOff>114300</xdr:colOff>
      <xdr:row>73</xdr:row>
      <xdr:rowOff>125158</xdr:rowOff>
    </xdr:to>
    <xdr:sp macro="" textlink="">
      <xdr:nvSpPr>
        <xdr:cNvPr id="195" name="楕円 194"/>
        <xdr:cNvSpPr/>
      </xdr:nvSpPr>
      <xdr:spPr>
        <a:xfrm>
          <a:off x="4584700" y="125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46435</xdr:rowOff>
    </xdr:from>
    <xdr:ext cx="469744" cy="259045"/>
    <xdr:sp macro="" textlink="">
      <xdr:nvSpPr>
        <xdr:cNvPr id="196" name="維持補修費該当値テキスト"/>
        <xdr:cNvSpPr txBox="1"/>
      </xdr:nvSpPr>
      <xdr:spPr>
        <a:xfrm>
          <a:off x="4686300" y="123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147765</xdr:rowOff>
    </xdr:from>
    <xdr:to>
      <xdr:col>20</xdr:col>
      <xdr:colOff>38100</xdr:colOff>
      <xdr:row>73</xdr:row>
      <xdr:rowOff>77915</xdr:rowOff>
    </xdr:to>
    <xdr:sp macro="" textlink="">
      <xdr:nvSpPr>
        <xdr:cNvPr id="197" name="楕円 196"/>
        <xdr:cNvSpPr/>
      </xdr:nvSpPr>
      <xdr:spPr>
        <a:xfrm>
          <a:off x="3746500" y="124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94442</xdr:rowOff>
    </xdr:from>
    <xdr:ext cx="469744" cy="259045"/>
    <xdr:sp macro="" textlink="">
      <xdr:nvSpPr>
        <xdr:cNvPr id="198" name="テキスト ボックス 197"/>
        <xdr:cNvSpPr txBox="1"/>
      </xdr:nvSpPr>
      <xdr:spPr>
        <a:xfrm>
          <a:off x="3562428" y="1226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7176</xdr:rowOff>
    </xdr:from>
    <xdr:to>
      <xdr:col>15</xdr:col>
      <xdr:colOff>101600</xdr:colOff>
      <xdr:row>74</xdr:row>
      <xdr:rowOff>108776</xdr:rowOff>
    </xdr:to>
    <xdr:sp macro="" textlink="">
      <xdr:nvSpPr>
        <xdr:cNvPr id="199" name="楕円 198"/>
        <xdr:cNvSpPr/>
      </xdr:nvSpPr>
      <xdr:spPr>
        <a:xfrm>
          <a:off x="2857500" y="1269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125303</xdr:rowOff>
    </xdr:from>
    <xdr:ext cx="469744" cy="259045"/>
    <xdr:sp macro="" textlink="">
      <xdr:nvSpPr>
        <xdr:cNvPr id="200" name="テキスト ボックス 199"/>
        <xdr:cNvSpPr txBox="1"/>
      </xdr:nvSpPr>
      <xdr:spPr>
        <a:xfrm>
          <a:off x="2673428" y="1246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20892</xdr:rowOff>
    </xdr:from>
    <xdr:to>
      <xdr:col>10</xdr:col>
      <xdr:colOff>165100</xdr:colOff>
      <xdr:row>74</xdr:row>
      <xdr:rowOff>122492</xdr:rowOff>
    </xdr:to>
    <xdr:sp macro="" textlink="">
      <xdr:nvSpPr>
        <xdr:cNvPr id="201" name="楕円 200"/>
        <xdr:cNvSpPr/>
      </xdr:nvSpPr>
      <xdr:spPr>
        <a:xfrm>
          <a:off x="1968500" y="127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139019</xdr:rowOff>
    </xdr:from>
    <xdr:ext cx="469744" cy="259045"/>
    <xdr:sp macro="" textlink="">
      <xdr:nvSpPr>
        <xdr:cNvPr id="202" name="テキスト ボックス 201"/>
        <xdr:cNvSpPr txBox="1"/>
      </xdr:nvSpPr>
      <xdr:spPr>
        <a:xfrm>
          <a:off x="1784428" y="1248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81852</xdr:rowOff>
    </xdr:from>
    <xdr:to>
      <xdr:col>6</xdr:col>
      <xdr:colOff>38100</xdr:colOff>
      <xdr:row>75</xdr:row>
      <xdr:rowOff>12002</xdr:rowOff>
    </xdr:to>
    <xdr:sp macro="" textlink="">
      <xdr:nvSpPr>
        <xdr:cNvPr id="203" name="楕円 202"/>
        <xdr:cNvSpPr/>
      </xdr:nvSpPr>
      <xdr:spPr>
        <a:xfrm>
          <a:off x="1079500" y="127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28529</xdr:rowOff>
    </xdr:from>
    <xdr:ext cx="469744" cy="259045"/>
    <xdr:sp macro="" textlink="">
      <xdr:nvSpPr>
        <xdr:cNvPr id="204" name="テキスト ボックス 203"/>
        <xdr:cNvSpPr txBox="1"/>
      </xdr:nvSpPr>
      <xdr:spPr>
        <a:xfrm>
          <a:off x="895428" y="1254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72530</xdr:rowOff>
    </xdr:from>
    <xdr:to>
      <xdr:col>24</xdr:col>
      <xdr:colOff>63500</xdr:colOff>
      <xdr:row>92</xdr:row>
      <xdr:rowOff>54508</xdr:rowOff>
    </xdr:to>
    <xdr:cxnSp macro="">
      <xdr:nvCxnSpPr>
        <xdr:cNvPr id="234" name="直線コネクタ 233"/>
        <xdr:cNvCxnSpPr/>
      </xdr:nvCxnSpPr>
      <xdr:spPr>
        <a:xfrm flipV="1">
          <a:off x="3797300" y="15674480"/>
          <a:ext cx="838200" cy="1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54508</xdr:rowOff>
    </xdr:from>
    <xdr:to>
      <xdr:col>19</xdr:col>
      <xdr:colOff>177800</xdr:colOff>
      <xdr:row>92</xdr:row>
      <xdr:rowOff>117945</xdr:rowOff>
    </xdr:to>
    <xdr:cxnSp macro="">
      <xdr:nvCxnSpPr>
        <xdr:cNvPr id="237" name="直線コネクタ 236"/>
        <xdr:cNvCxnSpPr/>
      </xdr:nvCxnSpPr>
      <xdr:spPr>
        <a:xfrm flipV="1">
          <a:off x="2908300" y="15827908"/>
          <a:ext cx="8890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117945</xdr:rowOff>
    </xdr:from>
    <xdr:to>
      <xdr:col>15</xdr:col>
      <xdr:colOff>50800</xdr:colOff>
      <xdr:row>93</xdr:row>
      <xdr:rowOff>72340</xdr:rowOff>
    </xdr:to>
    <xdr:cxnSp macro="">
      <xdr:nvCxnSpPr>
        <xdr:cNvPr id="240" name="直線コネクタ 239"/>
        <xdr:cNvCxnSpPr/>
      </xdr:nvCxnSpPr>
      <xdr:spPr>
        <a:xfrm flipV="1">
          <a:off x="2019300" y="15891345"/>
          <a:ext cx="889000" cy="12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72340</xdr:rowOff>
    </xdr:from>
    <xdr:to>
      <xdr:col>10</xdr:col>
      <xdr:colOff>114300</xdr:colOff>
      <xdr:row>94</xdr:row>
      <xdr:rowOff>80302</xdr:rowOff>
    </xdr:to>
    <xdr:cxnSp macro="">
      <xdr:nvCxnSpPr>
        <xdr:cNvPr id="243" name="直線コネクタ 242"/>
        <xdr:cNvCxnSpPr/>
      </xdr:nvCxnSpPr>
      <xdr:spPr>
        <a:xfrm flipV="1">
          <a:off x="1130300" y="16017190"/>
          <a:ext cx="889000" cy="17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55135</xdr:rowOff>
    </xdr:from>
    <xdr:ext cx="534377" cy="259045"/>
    <xdr:sp macro="" textlink="">
      <xdr:nvSpPr>
        <xdr:cNvPr id="245" name="テキスト ボックス 244"/>
        <xdr:cNvSpPr txBox="1"/>
      </xdr:nvSpPr>
      <xdr:spPr>
        <a:xfrm>
          <a:off x="1752111" y="1634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49848</xdr:rowOff>
    </xdr:from>
    <xdr:to>
      <xdr:col>6</xdr:col>
      <xdr:colOff>38100</xdr:colOff>
      <xdr:row>90</xdr:row>
      <xdr:rowOff>151448</xdr:rowOff>
    </xdr:to>
    <xdr:sp macro="" textlink="">
      <xdr:nvSpPr>
        <xdr:cNvPr id="246" name="フローチャート: 判断 245"/>
        <xdr:cNvSpPr/>
      </xdr:nvSpPr>
      <xdr:spPr>
        <a:xfrm>
          <a:off x="1079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167975</xdr:rowOff>
    </xdr:from>
    <xdr:ext cx="534377" cy="259045"/>
    <xdr:sp macro="" textlink="">
      <xdr:nvSpPr>
        <xdr:cNvPr id="247" name="テキスト ボックス 246"/>
        <xdr:cNvSpPr txBox="1"/>
      </xdr:nvSpPr>
      <xdr:spPr>
        <a:xfrm>
          <a:off x="863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21730</xdr:rowOff>
    </xdr:from>
    <xdr:to>
      <xdr:col>24</xdr:col>
      <xdr:colOff>114300</xdr:colOff>
      <xdr:row>91</xdr:row>
      <xdr:rowOff>123330</xdr:rowOff>
    </xdr:to>
    <xdr:sp macro="" textlink="">
      <xdr:nvSpPr>
        <xdr:cNvPr id="253" name="楕円 252"/>
        <xdr:cNvSpPr/>
      </xdr:nvSpPr>
      <xdr:spPr>
        <a:xfrm>
          <a:off x="4584700" y="156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44607</xdr:rowOff>
    </xdr:from>
    <xdr:ext cx="534377" cy="259045"/>
    <xdr:sp macro="" textlink="">
      <xdr:nvSpPr>
        <xdr:cNvPr id="254" name="扶助費該当値テキスト"/>
        <xdr:cNvSpPr txBox="1"/>
      </xdr:nvSpPr>
      <xdr:spPr>
        <a:xfrm>
          <a:off x="4686300" y="154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3708</xdr:rowOff>
    </xdr:from>
    <xdr:to>
      <xdr:col>20</xdr:col>
      <xdr:colOff>38100</xdr:colOff>
      <xdr:row>92</xdr:row>
      <xdr:rowOff>105308</xdr:rowOff>
    </xdr:to>
    <xdr:sp macro="" textlink="">
      <xdr:nvSpPr>
        <xdr:cNvPr id="255" name="楕円 254"/>
        <xdr:cNvSpPr/>
      </xdr:nvSpPr>
      <xdr:spPr>
        <a:xfrm>
          <a:off x="3746500" y="157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121835</xdr:rowOff>
    </xdr:from>
    <xdr:ext cx="534377" cy="259045"/>
    <xdr:sp macro="" textlink="">
      <xdr:nvSpPr>
        <xdr:cNvPr id="256" name="テキスト ボックス 255"/>
        <xdr:cNvSpPr txBox="1"/>
      </xdr:nvSpPr>
      <xdr:spPr>
        <a:xfrm>
          <a:off x="3530111" y="1555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67145</xdr:rowOff>
    </xdr:from>
    <xdr:to>
      <xdr:col>15</xdr:col>
      <xdr:colOff>101600</xdr:colOff>
      <xdr:row>92</xdr:row>
      <xdr:rowOff>168745</xdr:rowOff>
    </xdr:to>
    <xdr:sp macro="" textlink="">
      <xdr:nvSpPr>
        <xdr:cNvPr id="257" name="楕円 256"/>
        <xdr:cNvSpPr/>
      </xdr:nvSpPr>
      <xdr:spPr>
        <a:xfrm>
          <a:off x="2857500" y="1584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13822</xdr:rowOff>
    </xdr:from>
    <xdr:ext cx="534377" cy="259045"/>
    <xdr:sp macro="" textlink="">
      <xdr:nvSpPr>
        <xdr:cNvPr id="258" name="テキスト ボックス 257"/>
        <xdr:cNvSpPr txBox="1"/>
      </xdr:nvSpPr>
      <xdr:spPr>
        <a:xfrm>
          <a:off x="2641111" y="156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21540</xdr:rowOff>
    </xdr:from>
    <xdr:to>
      <xdr:col>10</xdr:col>
      <xdr:colOff>165100</xdr:colOff>
      <xdr:row>93</xdr:row>
      <xdr:rowOff>123140</xdr:rowOff>
    </xdr:to>
    <xdr:sp macro="" textlink="">
      <xdr:nvSpPr>
        <xdr:cNvPr id="259" name="楕円 258"/>
        <xdr:cNvSpPr/>
      </xdr:nvSpPr>
      <xdr:spPr>
        <a:xfrm>
          <a:off x="1968500" y="159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139667</xdr:rowOff>
    </xdr:from>
    <xdr:ext cx="534377" cy="259045"/>
    <xdr:sp macro="" textlink="">
      <xdr:nvSpPr>
        <xdr:cNvPr id="260" name="テキスト ボックス 259"/>
        <xdr:cNvSpPr txBox="1"/>
      </xdr:nvSpPr>
      <xdr:spPr>
        <a:xfrm>
          <a:off x="1752111" y="157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29502</xdr:rowOff>
    </xdr:from>
    <xdr:to>
      <xdr:col>6</xdr:col>
      <xdr:colOff>38100</xdr:colOff>
      <xdr:row>94</xdr:row>
      <xdr:rowOff>131102</xdr:rowOff>
    </xdr:to>
    <xdr:sp macro="" textlink="">
      <xdr:nvSpPr>
        <xdr:cNvPr id="261" name="楕円 260"/>
        <xdr:cNvSpPr/>
      </xdr:nvSpPr>
      <xdr:spPr>
        <a:xfrm>
          <a:off x="1079500" y="161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122229</xdr:rowOff>
    </xdr:from>
    <xdr:ext cx="534377" cy="259045"/>
    <xdr:sp macro="" textlink="">
      <xdr:nvSpPr>
        <xdr:cNvPr id="262" name="テキスト ボックス 261"/>
        <xdr:cNvSpPr txBox="1"/>
      </xdr:nvSpPr>
      <xdr:spPr>
        <a:xfrm>
          <a:off x="863111" y="162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132899</xdr:rowOff>
    </xdr:from>
    <xdr:to>
      <xdr:col>54</xdr:col>
      <xdr:colOff>189865</xdr:colOff>
      <xdr:row>36</xdr:row>
      <xdr:rowOff>171342</xdr:rowOff>
    </xdr:to>
    <xdr:cxnSp macro="">
      <xdr:nvCxnSpPr>
        <xdr:cNvPr id="286" name="直線コネクタ 285"/>
        <xdr:cNvCxnSpPr/>
      </xdr:nvCxnSpPr>
      <xdr:spPr>
        <a:xfrm flipV="1">
          <a:off x="10475595" y="5447849"/>
          <a:ext cx="1270" cy="8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3719</xdr:rowOff>
    </xdr:from>
    <xdr:ext cx="534377" cy="259045"/>
    <xdr:sp macro="" textlink="">
      <xdr:nvSpPr>
        <xdr:cNvPr id="287" name="補助費等最小値テキスト"/>
        <xdr:cNvSpPr txBox="1"/>
      </xdr:nvSpPr>
      <xdr:spPr>
        <a:xfrm>
          <a:off x="10528300" y="6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171342</xdr:rowOff>
    </xdr:from>
    <xdr:to>
      <xdr:col>55</xdr:col>
      <xdr:colOff>88900</xdr:colOff>
      <xdr:row>36</xdr:row>
      <xdr:rowOff>171342</xdr:rowOff>
    </xdr:to>
    <xdr:cxnSp macro="">
      <xdr:nvCxnSpPr>
        <xdr:cNvPr id="288" name="直線コネクタ 287"/>
        <xdr:cNvCxnSpPr/>
      </xdr:nvCxnSpPr>
      <xdr:spPr>
        <a:xfrm>
          <a:off x="10388600" y="634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79576</xdr:rowOff>
    </xdr:from>
    <xdr:ext cx="534377" cy="259045"/>
    <xdr:sp macro="" textlink="">
      <xdr:nvSpPr>
        <xdr:cNvPr id="289" name="補助費等最大値テキスト"/>
        <xdr:cNvSpPr txBox="1"/>
      </xdr:nvSpPr>
      <xdr:spPr>
        <a:xfrm>
          <a:off x="10528300" y="52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132899</xdr:rowOff>
    </xdr:from>
    <xdr:to>
      <xdr:col>55</xdr:col>
      <xdr:colOff>88900</xdr:colOff>
      <xdr:row>31</xdr:row>
      <xdr:rowOff>132899</xdr:rowOff>
    </xdr:to>
    <xdr:cxnSp macro="">
      <xdr:nvCxnSpPr>
        <xdr:cNvPr id="290" name="直線コネクタ 289"/>
        <xdr:cNvCxnSpPr/>
      </xdr:nvCxnSpPr>
      <xdr:spPr>
        <a:xfrm>
          <a:off x="10388600" y="544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171342</xdr:rowOff>
    </xdr:from>
    <xdr:to>
      <xdr:col>55</xdr:col>
      <xdr:colOff>0</xdr:colOff>
      <xdr:row>37</xdr:row>
      <xdr:rowOff>75864</xdr:rowOff>
    </xdr:to>
    <xdr:cxnSp macro="">
      <xdr:nvCxnSpPr>
        <xdr:cNvPr id="291" name="直線コネクタ 290"/>
        <xdr:cNvCxnSpPr/>
      </xdr:nvCxnSpPr>
      <xdr:spPr>
        <a:xfrm flipV="1">
          <a:off x="9639300" y="6343542"/>
          <a:ext cx="838200" cy="7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12888</xdr:rowOff>
    </xdr:from>
    <xdr:ext cx="534377" cy="259045"/>
    <xdr:sp macro="" textlink="">
      <xdr:nvSpPr>
        <xdr:cNvPr id="292" name="補助費等平均値テキスト"/>
        <xdr:cNvSpPr txBox="1"/>
      </xdr:nvSpPr>
      <xdr:spPr>
        <a:xfrm>
          <a:off x="10528300" y="584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161461</xdr:rowOff>
    </xdr:from>
    <xdr:to>
      <xdr:col>55</xdr:col>
      <xdr:colOff>50800</xdr:colOff>
      <xdr:row>35</xdr:row>
      <xdr:rowOff>91611</xdr:rowOff>
    </xdr:to>
    <xdr:sp macro="" textlink="">
      <xdr:nvSpPr>
        <xdr:cNvPr id="293" name="フローチャート: 判断 292"/>
        <xdr:cNvSpPr/>
      </xdr:nvSpPr>
      <xdr:spPr>
        <a:xfrm>
          <a:off x="10426700" y="599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75864</xdr:rowOff>
    </xdr:from>
    <xdr:to>
      <xdr:col>50</xdr:col>
      <xdr:colOff>114300</xdr:colOff>
      <xdr:row>37</xdr:row>
      <xdr:rowOff>146806</xdr:rowOff>
    </xdr:to>
    <xdr:cxnSp macro="">
      <xdr:nvCxnSpPr>
        <xdr:cNvPr id="294" name="直線コネクタ 293"/>
        <xdr:cNvCxnSpPr/>
      </xdr:nvCxnSpPr>
      <xdr:spPr>
        <a:xfrm flipV="1">
          <a:off x="8750300" y="6419514"/>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67431</xdr:rowOff>
    </xdr:from>
    <xdr:to>
      <xdr:col>50</xdr:col>
      <xdr:colOff>165100</xdr:colOff>
      <xdr:row>35</xdr:row>
      <xdr:rowOff>169031</xdr:rowOff>
    </xdr:to>
    <xdr:sp macro="" textlink="">
      <xdr:nvSpPr>
        <xdr:cNvPr id="295" name="フローチャート: 判断 294"/>
        <xdr:cNvSpPr/>
      </xdr:nvSpPr>
      <xdr:spPr>
        <a:xfrm>
          <a:off x="9588500" y="60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14108</xdr:rowOff>
    </xdr:from>
    <xdr:ext cx="534377" cy="259045"/>
    <xdr:sp macro="" textlink="">
      <xdr:nvSpPr>
        <xdr:cNvPr id="296" name="テキスト ボックス 295"/>
        <xdr:cNvSpPr txBox="1"/>
      </xdr:nvSpPr>
      <xdr:spPr>
        <a:xfrm>
          <a:off x="9372111" y="58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127737</xdr:rowOff>
    </xdr:from>
    <xdr:to>
      <xdr:col>45</xdr:col>
      <xdr:colOff>177800</xdr:colOff>
      <xdr:row>37</xdr:row>
      <xdr:rowOff>146806</xdr:rowOff>
    </xdr:to>
    <xdr:cxnSp macro="">
      <xdr:nvCxnSpPr>
        <xdr:cNvPr id="297" name="直線コネクタ 296"/>
        <xdr:cNvCxnSpPr/>
      </xdr:nvCxnSpPr>
      <xdr:spPr>
        <a:xfrm>
          <a:off x="7861300" y="6471387"/>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93815</xdr:rowOff>
    </xdr:from>
    <xdr:to>
      <xdr:col>46</xdr:col>
      <xdr:colOff>38100</xdr:colOff>
      <xdr:row>36</xdr:row>
      <xdr:rowOff>23965</xdr:rowOff>
    </xdr:to>
    <xdr:sp macro="" textlink="">
      <xdr:nvSpPr>
        <xdr:cNvPr id="298" name="フローチャート: 判断 297"/>
        <xdr:cNvSpPr/>
      </xdr:nvSpPr>
      <xdr:spPr>
        <a:xfrm>
          <a:off x="8699500" y="609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40492</xdr:rowOff>
    </xdr:from>
    <xdr:ext cx="534377" cy="259045"/>
    <xdr:sp macro="" textlink="">
      <xdr:nvSpPr>
        <xdr:cNvPr id="299" name="テキスト ボックス 298"/>
        <xdr:cNvSpPr txBox="1"/>
      </xdr:nvSpPr>
      <xdr:spPr>
        <a:xfrm>
          <a:off x="8483111" y="58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98514</xdr:rowOff>
    </xdr:from>
    <xdr:to>
      <xdr:col>41</xdr:col>
      <xdr:colOff>50800</xdr:colOff>
      <xdr:row>37</xdr:row>
      <xdr:rowOff>127737</xdr:rowOff>
    </xdr:to>
    <xdr:cxnSp macro="">
      <xdr:nvCxnSpPr>
        <xdr:cNvPr id="300" name="直線コネクタ 299"/>
        <xdr:cNvCxnSpPr/>
      </xdr:nvCxnSpPr>
      <xdr:spPr>
        <a:xfrm>
          <a:off x="6972300" y="6442164"/>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78575</xdr:rowOff>
    </xdr:from>
    <xdr:to>
      <xdr:col>41</xdr:col>
      <xdr:colOff>101600</xdr:colOff>
      <xdr:row>36</xdr:row>
      <xdr:rowOff>8725</xdr:rowOff>
    </xdr:to>
    <xdr:sp macro="" textlink="">
      <xdr:nvSpPr>
        <xdr:cNvPr id="301" name="フローチャート: 判断 300"/>
        <xdr:cNvSpPr/>
      </xdr:nvSpPr>
      <xdr:spPr>
        <a:xfrm>
          <a:off x="78105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25252</xdr:rowOff>
    </xdr:from>
    <xdr:ext cx="534377" cy="259045"/>
    <xdr:sp macro="" textlink="">
      <xdr:nvSpPr>
        <xdr:cNvPr id="302" name="テキスト ボックス 301"/>
        <xdr:cNvSpPr txBox="1"/>
      </xdr:nvSpPr>
      <xdr:spPr>
        <a:xfrm>
          <a:off x="7594111" y="58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45466</xdr:rowOff>
    </xdr:from>
    <xdr:to>
      <xdr:col>36</xdr:col>
      <xdr:colOff>165100</xdr:colOff>
      <xdr:row>35</xdr:row>
      <xdr:rowOff>147066</xdr:rowOff>
    </xdr:to>
    <xdr:sp macro="" textlink="">
      <xdr:nvSpPr>
        <xdr:cNvPr id="303" name="フローチャート: 判断 302"/>
        <xdr:cNvSpPr/>
      </xdr:nvSpPr>
      <xdr:spPr>
        <a:xfrm>
          <a:off x="69215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163593</xdr:rowOff>
    </xdr:from>
    <xdr:ext cx="534377" cy="259045"/>
    <xdr:sp macro="" textlink="">
      <xdr:nvSpPr>
        <xdr:cNvPr id="304" name="テキスト ボックス 303"/>
        <xdr:cNvSpPr txBox="1"/>
      </xdr:nvSpPr>
      <xdr:spPr>
        <a:xfrm>
          <a:off x="6705111" y="58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120542</xdr:rowOff>
    </xdr:from>
    <xdr:to>
      <xdr:col>55</xdr:col>
      <xdr:colOff>50800</xdr:colOff>
      <xdr:row>37</xdr:row>
      <xdr:rowOff>50692</xdr:rowOff>
    </xdr:to>
    <xdr:sp macro="" textlink="">
      <xdr:nvSpPr>
        <xdr:cNvPr id="310" name="楕円 309"/>
        <xdr:cNvSpPr/>
      </xdr:nvSpPr>
      <xdr:spPr>
        <a:xfrm>
          <a:off x="10426700" y="629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35469</xdr:rowOff>
    </xdr:from>
    <xdr:ext cx="534377" cy="259045"/>
    <xdr:sp macro="" textlink="">
      <xdr:nvSpPr>
        <xdr:cNvPr id="311" name="補助費等該当値テキスト"/>
        <xdr:cNvSpPr txBox="1"/>
      </xdr:nvSpPr>
      <xdr:spPr>
        <a:xfrm>
          <a:off x="10528300" y="62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25064</xdr:rowOff>
    </xdr:from>
    <xdr:to>
      <xdr:col>50</xdr:col>
      <xdr:colOff>165100</xdr:colOff>
      <xdr:row>37</xdr:row>
      <xdr:rowOff>126664</xdr:rowOff>
    </xdr:to>
    <xdr:sp macro="" textlink="">
      <xdr:nvSpPr>
        <xdr:cNvPr id="312" name="楕円 311"/>
        <xdr:cNvSpPr/>
      </xdr:nvSpPr>
      <xdr:spPr>
        <a:xfrm>
          <a:off x="9588500" y="63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117791</xdr:rowOff>
    </xdr:from>
    <xdr:ext cx="534377" cy="259045"/>
    <xdr:sp macro="" textlink="">
      <xdr:nvSpPr>
        <xdr:cNvPr id="313" name="テキスト ボックス 312"/>
        <xdr:cNvSpPr txBox="1"/>
      </xdr:nvSpPr>
      <xdr:spPr>
        <a:xfrm>
          <a:off x="9372111" y="64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96006</xdr:rowOff>
    </xdr:from>
    <xdr:to>
      <xdr:col>46</xdr:col>
      <xdr:colOff>38100</xdr:colOff>
      <xdr:row>38</xdr:row>
      <xdr:rowOff>26156</xdr:rowOff>
    </xdr:to>
    <xdr:sp macro="" textlink="">
      <xdr:nvSpPr>
        <xdr:cNvPr id="314" name="楕円 313"/>
        <xdr:cNvSpPr/>
      </xdr:nvSpPr>
      <xdr:spPr>
        <a:xfrm>
          <a:off x="8699500" y="6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17283</xdr:rowOff>
    </xdr:from>
    <xdr:ext cx="534377" cy="259045"/>
    <xdr:sp macro="" textlink="">
      <xdr:nvSpPr>
        <xdr:cNvPr id="315" name="テキスト ボックス 314"/>
        <xdr:cNvSpPr txBox="1"/>
      </xdr:nvSpPr>
      <xdr:spPr>
        <a:xfrm>
          <a:off x="8483111" y="653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76937</xdr:rowOff>
    </xdr:from>
    <xdr:to>
      <xdr:col>41</xdr:col>
      <xdr:colOff>101600</xdr:colOff>
      <xdr:row>38</xdr:row>
      <xdr:rowOff>7086</xdr:rowOff>
    </xdr:to>
    <xdr:sp macro="" textlink="">
      <xdr:nvSpPr>
        <xdr:cNvPr id="316" name="楕円 315"/>
        <xdr:cNvSpPr/>
      </xdr:nvSpPr>
      <xdr:spPr>
        <a:xfrm>
          <a:off x="7810500" y="642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169663</xdr:rowOff>
    </xdr:from>
    <xdr:ext cx="534377" cy="259045"/>
    <xdr:sp macro="" textlink="">
      <xdr:nvSpPr>
        <xdr:cNvPr id="317" name="テキスト ボックス 316"/>
        <xdr:cNvSpPr txBox="1"/>
      </xdr:nvSpPr>
      <xdr:spPr>
        <a:xfrm>
          <a:off x="7594111" y="651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47714</xdr:rowOff>
    </xdr:from>
    <xdr:to>
      <xdr:col>36</xdr:col>
      <xdr:colOff>165100</xdr:colOff>
      <xdr:row>37</xdr:row>
      <xdr:rowOff>149314</xdr:rowOff>
    </xdr:to>
    <xdr:sp macro="" textlink="">
      <xdr:nvSpPr>
        <xdr:cNvPr id="318" name="楕円 317"/>
        <xdr:cNvSpPr/>
      </xdr:nvSpPr>
      <xdr:spPr>
        <a:xfrm>
          <a:off x="6921500" y="63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140441</xdr:rowOff>
    </xdr:from>
    <xdr:ext cx="534377" cy="259045"/>
    <xdr:sp macro="" textlink="">
      <xdr:nvSpPr>
        <xdr:cNvPr id="319" name="テキスト ボックス 318"/>
        <xdr:cNvSpPr txBox="1"/>
      </xdr:nvSpPr>
      <xdr:spPr>
        <a:xfrm>
          <a:off x="6705111" y="64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122460</xdr:rowOff>
    </xdr:from>
    <xdr:to>
      <xdr:col>54</xdr:col>
      <xdr:colOff>189865</xdr:colOff>
      <xdr:row>57</xdr:row>
      <xdr:rowOff>48813</xdr:rowOff>
    </xdr:to>
    <xdr:cxnSp macro="">
      <xdr:nvCxnSpPr>
        <xdr:cNvPr id="344" name="直線コネクタ 343"/>
        <xdr:cNvCxnSpPr/>
      </xdr:nvCxnSpPr>
      <xdr:spPr>
        <a:xfrm flipV="1">
          <a:off x="10475595" y="8866410"/>
          <a:ext cx="1270" cy="955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52640</xdr:rowOff>
    </xdr:from>
    <xdr:ext cx="534377" cy="259045"/>
    <xdr:sp macro="" textlink="">
      <xdr:nvSpPr>
        <xdr:cNvPr id="345" name="普通建設事業費最小値テキスト"/>
        <xdr:cNvSpPr txBox="1"/>
      </xdr:nvSpPr>
      <xdr:spPr>
        <a:xfrm>
          <a:off x="10528300" y="98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48813</xdr:rowOff>
    </xdr:from>
    <xdr:to>
      <xdr:col>55</xdr:col>
      <xdr:colOff>88900</xdr:colOff>
      <xdr:row>57</xdr:row>
      <xdr:rowOff>48813</xdr:rowOff>
    </xdr:to>
    <xdr:cxnSp macro="">
      <xdr:nvCxnSpPr>
        <xdr:cNvPr id="346" name="直線コネクタ 345"/>
        <xdr:cNvCxnSpPr/>
      </xdr:nvCxnSpPr>
      <xdr:spPr>
        <a:xfrm>
          <a:off x="10388600" y="98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69137</xdr:rowOff>
    </xdr:from>
    <xdr:ext cx="534377" cy="259045"/>
    <xdr:sp macro="" textlink="">
      <xdr:nvSpPr>
        <xdr:cNvPr id="347" name="普通建設事業費最大値テキスト"/>
        <xdr:cNvSpPr txBox="1"/>
      </xdr:nvSpPr>
      <xdr:spPr>
        <a:xfrm>
          <a:off x="10528300" y="864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122460</xdr:rowOff>
    </xdr:from>
    <xdr:to>
      <xdr:col>55</xdr:col>
      <xdr:colOff>88900</xdr:colOff>
      <xdr:row>51</xdr:row>
      <xdr:rowOff>122460</xdr:rowOff>
    </xdr:to>
    <xdr:cxnSp macro="">
      <xdr:nvCxnSpPr>
        <xdr:cNvPr id="348" name="直線コネクタ 347"/>
        <xdr:cNvCxnSpPr/>
      </xdr:nvCxnSpPr>
      <xdr:spPr>
        <a:xfrm>
          <a:off x="10388600" y="8866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133680</xdr:rowOff>
    </xdr:from>
    <xdr:to>
      <xdr:col>55</xdr:col>
      <xdr:colOff>0</xdr:colOff>
      <xdr:row>58</xdr:row>
      <xdr:rowOff>153645</xdr:rowOff>
    </xdr:to>
    <xdr:cxnSp macro="">
      <xdr:nvCxnSpPr>
        <xdr:cNvPr id="349" name="直線コネクタ 348"/>
        <xdr:cNvCxnSpPr/>
      </xdr:nvCxnSpPr>
      <xdr:spPr>
        <a:xfrm flipV="1">
          <a:off x="9639300" y="9734880"/>
          <a:ext cx="838200" cy="3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3916</xdr:rowOff>
    </xdr:from>
    <xdr:ext cx="534377" cy="259045"/>
    <xdr:sp macro="" textlink="">
      <xdr:nvSpPr>
        <xdr:cNvPr id="350" name="普通建設事業費平均値テキスト"/>
        <xdr:cNvSpPr txBox="1"/>
      </xdr:nvSpPr>
      <xdr:spPr>
        <a:xfrm>
          <a:off x="10528300" y="9262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152489</xdr:rowOff>
    </xdr:from>
    <xdr:to>
      <xdr:col>55</xdr:col>
      <xdr:colOff>50800</xdr:colOff>
      <xdr:row>55</xdr:row>
      <xdr:rowOff>82639</xdr:rowOff>
    </xdr:to>
    <xdr:sp macro="" textlink="">
      <xdr:nvSpPr>
        <xdr:cNvPr id="351" name="フローチャート: 判断 350"/>
        <xdr:cNvSpPr/>
      </xdr:nvSpPr>
      <xdr:spPr>
        <a:xfrm>
          <a:off x="104267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111773</xdr:rowOff>
    </xdr:from>
    <xdr:to>
      <xdr:col>50</xdr:col>
      <xdr:colOff>114300</xdr:colOff>
      <xdr:row>58</xdr:row>
      <xdr:rowOff>153645</xdr:rowOff>
    </xdr:to>
    <xdr:cxnSp macro="">
      <xdr:nvCxnSpPr>
        <xdr:cNvPr id="352" name="直線コネクタ 351"/>
        <xdr:cNvCxnSpPr/>
      </xdr:nvCxnSpPr>
      <xdr:spPr>
        <a:xfrm>
          <a:off x="8750300" y="9884423"/>
          <a:ext cx="889000" cy="2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144831</xdr:rowOff>
    </xdr:from>
    <xdr:to>
      <xdr:col>50</xdr:col>
      <xdr:colOff>165100</xdr:colOff>
      <xdr:row>56</xdr:row>
      <xdr:rowOff>74981</xdr:rowOff>
    </xdr:to>
    <xdr:sp macro="" textlink="">
      <xdr:nvSpPr>
        <xdr:cNvPr id="353" name="フローチャート: 判断 352"/>
        <xdr:cNvSpPr/>
      </xdr:nvSpPr>
      <xdr:spPr>
        <a:xfrm>
          <a:off x="9588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91508</xdr:rowOff>
    </xdr:from>
    <xdr:ext cx="534377" cy="259045"/>
    <xdr:sp macro="" textlink="">
      <xdr:nvSpPr>
        <xdr:cNvPr id="354" name="テキスト ボックス 353"/>
        <xdr:cNvSpPr txBox="1"/>
      </xdr:nvSpPr>
      <xdr:spPr>
        <a:xfrm>
          <a:off x="9372111" y="93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111773</xdr:rowOff>
    </xdr:from>
    <xdr:to>
      <xdr:col>45</xdr:col>
      <xdr:colOff>177800</xdr:colOff>
      <xdr:row>57</xdr:row>
      <xdr:rowOff>129204</xdr:rowOff>
    </xdr:to>
    <xdr:cxnSp macro="">
      <xdr:nvCxnSpPr>
        <xdr:cNvPr id="355" name="直線コネクタ 354"/>
        <xdr:cNvCxnSpPr/>
      </xdr:nvCxnSpPr>
      <xdr:spPr>
        <a:xfrm flipV="1">
          <a:off x="7861300" y="9884423"/>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72231</xdr:rowOff>
    </xdr:from>
    <xdr:to>
      <xdr:col>46</xdr:col>
      <xdr:colOff>38100</xdr:colOff>
      <xdr:row>56</xdr:row>
      <xdr:rowOff>2381</xdr:rowOff>
    </xdr:to>
    <xdr:sp macro="" textlink="">
      <xdr:nvSpPr>
        <xdr:cNvPr id="356" name="フローチャート: 判断 355"/>
        <xdr:cNvSpPr/>
      </xdr:nvSpPr>
      <xdr:spPr>
        <a:xfrm>
          <a:off x="8699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18908</xdr:rowOff>
    </xdr:from>
    <xdr:ext cx="534377" cy="259045"/>
    <xdr:sp macro="" textlink="">
      <xdr:nvSpPr>
        <xdr:cNvPr id="357" name="テキスト ボックス 356"/>
        <xdr:cNvSpPr txBox="1"/>
      </xdr:nvSpPr>
      <xdr:spPr>
        <a:xfrm>
          <a:off x="8483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116497</xdr:rowOff>
    </xdr:from>
    <xdr:to>
      <xdr:col>41</xdr:col>
      <xdr:colOff>50800</xdr:colOff>
      <xdr:row>57</xdr:row>
      <xdr:rowOff>129204</xdr:rowOff>
    </xdr:to>
    <xdr:cxnSp macro="">
      <xdr:nvCxnSpPr>
        <xdr:cNvPr id="358" name="直線コネクタ 357"/>
        <xdr:cNvCxnSpPr/>
      </xdr:nvCxnSpPr>
      <xdr:spPr>
        <a:xfrm>
          <a:off x="6972300" y="9889147"/>
          <a:ext cx="889000" cy="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58058</xdr:rowOff>
    </xdr:from>
    <xdr:to>
      <xdr:col>41</xdr:col>
      <xdr:colOff>101600</xdr:colOff>
      <xdr:row>55</xdr:row>
      <xdr:rowOff>159658</xdr:rowOff>
    </xdr:to>
    <xdr:sp macro="" textlink="">
      <xdr:nvSpPr>
        <xdr:cNvPr id="359" name="フローチャート: 判断 358"/>
        <xdr:cNvSpPr/>
      </xdr:nvSpPr>
      <xdr:spPr>
        <a:xfrm>
          <a:off x="7810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4735</xdr:rowOff>
    </xdr:from>
    <xdr:ext cx="534377" cy="259045"/>
    <xdr:sp macro="" textlink="">
      <xdr:nvSpPr>
        <xdr:cNvPr id="360" name="テキスト ボックス 359"/>
        <xdr:cNvSpPr txBox="1"/>
      </xdr:nvSpPr>
      <xdr:spPr>
        <a:xfrm>
          <a:off x="7594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59716</xdr:rowOff>
    </xdr:from>
    <xdr:to>
      <xdr:col>36</xdr:col>
      <xdr:colOff>165100</xdr:colOff>
      <xdr:row>56</xdr:row>
      <xdr:rowOff>161316</xdr:rowOff>
    </xdr:to>
    <xdr:sp macro="" textlink="">
      <xdr:nvSpPr>
        <xdr:cNvPr id="361" name="フローチャート: 判断 360"/>
        <xdr:cNvSpPr/>
      </xdr:nvSpPr>
      <xdr:spPr>
        <a:xfrm>
          <a:off x="6921500" y="966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6393</xdr:rowOff>
    </xdr:from>
    <xdr:ext cx="534377" cy="259045"/>
    <xdr:sp macro="" textlink="">
      <xdr:nvSpPr>
        <xdr:cNvPr id="362" name="テキスト ボックス 361"/>
        <xdr:cNvSpPr txBox="1"/>
      </xdr:nvSpPr>
      <xdr:spPr>
        <a:xfrm>
          <a:off x="6705111" y="94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82880</xdr:rowOff>
    </xdr:from>
    <xdr:to>
      <xdr:col>55</xdr:col>
      <xdr:colOff>50800</xdr:colOff>
      <xdr:row>57</xdr:row>
      <xdr:rowOff>13030</xdr:rowOff>
    </xdr:to>
    <xdr:sp macro="" textlink="">
      <xdr:nvSpPr>
        <xdr:cNvPr id="368" name="楕円 367"/>
        <xdr:cNvSpPr/>
      </xdr:nvSpPr>
      <xdr:spPr>
        <a:xfrm>
          <a:off x="10426700" y="96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169257</xdr:rowOff>
    </xdr:from>
    <xdr:ext cx="534377" cy="259045"/>
    <xdr:sp macro="" textlink="">
      <xdr:nvSpPr>
        <xdr:cNvPr id="369" name="普通建設事業費該当値テキスト"/>
        <xdr:cNvSpPr txBox="1"/>
      </xdr:nvSpPr>
      <xdr:spPr>
        <a:xfrm>
          <a:off x="10528300" y="959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102845</xdr:rowOff>
    </xdr:from>
    <xdr:to>
      <xdr:col>50</xdr:col>
      <xdr:colOff>165100</xdr:colOff>
      <xdr:row>59</xdr:row>
      <xdr:rowOff>32995</xdr:rowOff>
    </xdr:to>
    <xdr:sp macro="" textlink="">
      <xdr:nvSpPr>
        <xdr:cNvPr id="370" name="楕円 369"/>
        <xdr:cNvSpPr/>
      </xdr:nvSpPr>
      <xdr:spPr>
        <a:xfrm>
          <a:off x="9588500" y="1004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24122</xdr:rowOff>
    </xdr:from>
    <xdr:ext cx="534377" cy="259045"/>
    <xdr:sp macro="" textlink="">
      <xdr:nvSpPr>
        <xdr:cNvPr id="371" name="テキスト ボックス 370"/>
        <xdr:cNvSpPr txBox="1"/>
      </xdr:nvSpPr>
      <xdr:spPr>
        <a:xfrm>
          <a:off x="9372111" y="101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60973</xdr:rowOff>
    </xdr:from>
    <xdr:to>
      <xdr:col>46</xdr:col>
      <xdr:colOff>38100</xdr:colOff>
      <xdr:row>57</xdr:row>
      <xdr:rowOff>162573</xdr:rowOff>
    </xdr:to>
    <xdr:sp macro="" textlink="">
      <xdr:nvSpPr>
        <xdr:cNvPr id="372" name="楕円 371"/>
        <xdr:cNvSpPr/>
      </xdr:nvSpPr>
      <xdr:spPr>
        <a:xfrm>
          <a:off x="8699500" y="98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153700</xdr:rowOff>
    </xdr:from>
    <xdr:ext cx="534377" cy="259045"/>
    <xdr:sp macro="" textlink="">
      <xdr:nvSpPr>
        <xdr:cNvPr id="373" name="テキスト ボックス 372"/>
        <xdr:cNvSpPr txBox="1"/>
      </xdr:nvSpPr>
      <xdr:spPr>
        <a:xfrm>
          <a:off x="8483111" y="99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78404</xdr:rowOff>
    </xdr:from>
    <xdr:to>
      <xdr:col>41</xdr:col>
      <xdr:colOff>101600</xdr:colOff>
      <xdr:row>58</xdr:row>
      <xdr:rowOff>8554</xdr:rowOff>
    </xdr:to>
    <xdr:sp macro="" textlink="">
      <xdr:nvSpPr>
        <xdr:cNvPr id="374" name="楕円 373"/>
        <xdr:cNvSpPr/>
      </xdr:nvSpPr>
      <xdr:spPr>
        <a:xfrm>
          <a:off x="7810500" y="98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171131</xdr:rowOff>
    </xdr:from>
    <xdr:ext cx="534377" cy="259045"/>
    <xdr:sp macro="" textlink="">
      <xdr:nvSpPr>
        <xdr:cNvPr id="375" name="テキスト ボックス 374"/>
        <xdr:cNvSpPr txBox="1"/>
      </xdr:nvSpPr>
      <xdr:spPr>
        <a:xfrm>
          <a:off x="7594111" y="994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65697</xdr:rowOff>
    </xdr:from>
    <xdr:to>
      <xdr:col>36</xdr:col>
      <xdr:colOff>165100</xdr:colOff>
      <xdr:row>57</xdr:row>
      <xdr:rowOff>167297</xdr:rowOff>
    </xdr:to>
    <xdr:sp macro="" textlink="">
      <xdr:nvSpPr>
        <xdr:cNvPr id="376" name="楕円 375"/>
        <xdr:cNvSpPr/>
      </xdr:nvSpPr>
      <xdr:spPr>
        <a:xfrm>
          <a:off x="6921500" y="98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158424</xdr:rowOff>
    </xdr:from>
    <xdr:ext cx="534377" cy="259045"/>
    <xdr:sp macro="" textlink="">
      <xdr:nvSpPr>
        <xdr:cNvPr id="377" name="テキスト ボックス 376"/>
        <xdr:cNvSpPr txBox="1"/>
      </xdr:nvSpPr>
      <xdr:spPr>
        <a:xfrm>
          <a:off x="6705111" y="99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3" name="直線コネクタ 402"/>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4"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5" name="直線コネクタ 404"/>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6"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7" name="直線コネクタ 406"/>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140777</xdr:rowOff>
    </xdr:from>
    <xdr:to>
      <xdr:col>55</xdr:col>
      <xdr:colOff>0</xdr:colOff>
      <xdr:row>78</xdr:row>
      <xdr:rowOff>14949</xdr:rowOff>
    </xdr:to>
    <xdr:cxnSp macro="">
      <xdr:nvCxnSpPr>
        <xdr:cNvPr id="408" name="直線コネクタ 407"/>
        <xdr:cNvCxnSpPr/>
      </xdr:nvCxnSpPr>
      <xdr:spPr>
        <a:xfrm flipV="1">
          <a:off x="9639300" y="13342427"/>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09" name="普通建設事業費 （ うち新規整備　）平均値テキスト"/>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0" name="フローチャート: 判断 409"/>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17366</xdr:rowOff>
    </xdr:from>
    <xdr:to>
      <xdr:col>50</xdr:col>
      <xdr:colOff>114300</xdr:colOff>
      <xdr:row>78</xdr:row>
      <xdr:rowOff>14949</xdr:rowOff>
    </xdr:to>
    <xdr:cxnSp macro="">
      <xdr:nvCxnSpPr>
        <xdr:cNvPr id="411" name="直線コネクタ 410"/>
        <xdr:cNvCxnSpPr/>
      </xdr:nvCxnSpPr>
      <xdr:spPr>
        <a:xfrm>
          <a:off x="8750300" y="13047566"/>
          <a:ext cx="889000" cy="34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2" name="フローチャート: 判断 411"/>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3" name="テキスト ボックス 412"/>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17366</xdr:rowOff>
    </xdr:from>
    <xdr:to>
      <xdr:col>45</xdr:col>
      <xdr:colOff>177800</xdr:colOff>
      <xdr:row>77</xdr:row>
      <xdr:rowOff>62009</xdr:rowOff>
    </xdr:to>
    <xdr:cxnSp macro="">
      <xdr:nvCxnSpPr>
        <xdr:cNvPr id="414" name="直線コネクタ 413"/>
        <xdr:cNvCxnSpPr/>
      </xdr:nvCxnSpPr>
      <xdr:spPr>
        <a:xfrm flipV="1">
          <a:off x="7861300" y="13047566"/>
          <a:ext cx="889000" cy="2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5" name="フローチャート: 判断 414"/>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13998</xdr:rowOff>
    </xdr:from>
    <xdr:ext cx="534377" cy="259045"/>
    <xdr:sp macro="" textlink="">
      <xdr:nvSpPr>
        <xdr:cNvPr id="416" name="テキスト ボックス 415"/>
        <xdr:cNvSpPr txBox="1"/>
      </xdr:nvSpPr>
      <xdr:spPr>
        <a:xfrm>
          <a:off x="8483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62009</xdr:rowOff>
    </xdr:from>
    <xdr:to>
      <xdr:col>41</xdr:col>
      <xdr:colOff>50800</xdr:colOff>
      <xdr:row>77</xdr:row>
      <xdr:rowOff>120824</xdr:rowOff>
    </xdr:to>
    <xdr:cxnSp macro="">
      <xdr:nvCxnSpPr>
        <xdr:cNvPr id="417" name="直線コネクタ 416"/>
        <xdr:cNvCxnSpPr/>
      </xdr:nvCxnSpPr>
      <xdr:spPr>
        <a:xfrm flipV="1">
          <a:off x="6972300" y="13263659"/>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8" name="フローチャート: 判断 417"/>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19" name="テキスト ボックス 418"/>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152941</xdr:rowOff>
    </xdr:from>
    <xdr:to>
      <xdr:col>36</xdr:col>
      <xdr:colOff>165100</xdr:colOff>
      <xdr:row>77</xdr:row>
      <xdr:rowOff>83091</xdr:rowOff>
    </xdr:to>
    <xdr:sp macro="" textlink="">
      <xdr:nvSpPr>
        <xdr:cNvPr id="420" name="フローチャート: 判断 419"/>
        <xdr:cNvSpPr/>
      </xdr:nvSpPr>
      <xdr:spPr>
        <a:xfrm>
          <a:off x="69215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99617</xdr:rowOff>
    </xdr:from>
    <xdr:ext cx="534377" cy="259045"/>
    <xdr:sp macro="" textlink="">
      <xdr:nvSpPr>
        <xdr:cNvPr id="421" name="テキスト ボックス 420"/>
        <xdr:cNvSpPr txBox="1"/>
      </xdr:nvSpPr>
      <xdr:spPr>
        <a:xfrm>
          <a:off x="6705111" y="12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89977</xdr:rowOff>
    </xdr:from>
    <xdr:to>
      <xdr:col>55</xdr:col>
      <xdr:colOff>50800</xdr:colOff>
      <xdr:row>78</xdr:row>
      <xdr:rowOff>20127</xdr:rowOff>
    </xdr:to>
    <xdr:sp macro="" textlink="">
      <xdr:nvSpPr>
        <xdr:cNvPr id="427" name="楕円 426"/>
        <xdr:cNvSpPr/>
      </xdr:nvSpPr>
      <xdr:spPr>
        <a:xfrm>
          <a:off x="10426700" y="1329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68404</xdr:rowOff>
    </xdr:from>
    <xdr:ext cx="469744" cy="259045"/>
    <xdr:sp macro="" textlink="">
      <xdr:nvSpPr>
        <xdr:cNvPr id="428" name="普通建設事業費 （ うち新規整備　）該当値テキスト"/>
        <xdr:cNvSpPr txBox="1"/>
      </xdr:nvSpPr>
      <xdr:spPr>
        <a:xfrm>
          <a:off x="10528300" y="1327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135599</xdr:rowOff>
    </xdr:from>
    <xdr:to>
      <xdr:col>50</xdr:col>
      <xdr:colOff>165100</xdr:colOff>
      <xdr:row>78</xdr:row>
      <xdr:rowOff>65749</xdr:rowOff>
    </xdr:to>
    <xdr:sp macro="" textlink="">
      <xdr:nvSpPr>
        <xdr:cNvPr id="429" name="楕円 428"/>
        <xdr:cNvSpPr/>
      </xdr:nvSpPr>
      <xdr:spPr>
        <a:xfrm>
          <a:off x="9588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56876</xdr:rowOff>
    </xdr:from>
    <xdr:ext cx="469744" cy="259045"/>
    <xdr:sp macro="" textlink="">
      <xdr:nvSpPr>
        <xdr:cNvPr id="430" name="テキスト ボックス 429"/>
        <xdr:cNvSpPr txBox="1"/>
      </xdr:nvSpPr>
      <xdr:spPr>
        <a:xfrm>
          <a:off x="9404428"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138016</xdr:rowOff>
    </xdr:from>
    <xdr:to>
      <xdr:col>46</xdr:col>
      <xdr:colOff>38100</xdr:colOff>
      <xdr:row>76</xdr:row>
      <xdr:rowOff>68166</xdr:rowOff>
    </xdr:to>
    <xdr:sp macro="" textlink="">
      <xdr:nvSpPr>
        <xdr:cNvPr id="431" name="楕円 430"/>
        <xdr:cNvSpPr/>
      </xdr:nvSpPr>
      <xdr:spPr>
        <a:xfrm>
          <a:off x="8699500" y="129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84693</xdr:rowOff>
    </xdr:from>
    <xdr:ext cx="534377" cy="259045"/>
    <xdr:sp macro="" textlink="">
      <xdr:nvSpPr>
        <xdr:cNvPr id="432" name="テキスト ボックス 431"/>
        <xdr:cNvSpPr txBox="1"/>
      </xdr:nvSpPr>
      <xdr:spPr>
        <a:xfrm>
          <a:off x="8483111" y="127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11209</xdr:rowOff>
    </xdr:from>
    <xdr:to>
      <xdr:col>41</xdr:col>
      <xdr:colOff>101600</xdr:colOff>
      <xdr:row>77</xdr:row>
      <xdr:rowOff>112809</xdr:rowOff>
    </xdr:to>
    <xdr:sp macro="" textlink="">
      <xdr:nvSpPr>
        <xdr:cNvPr id="433" name="楕円 432"/>
        <xdr:cNvSpPr/>
      </xdr:nvSpPr>
      <xdr:spPr>
        <a:xfrm>
          <a:off x="78105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103936</xdr:rowOff>
    </xdr:from>
    <xdr:ext cx="534377" cy="259045"/>
    <xdr:sp macro="" textlink="">
      <xdr:nvSpPr>
        <xdr:cNvPr id="434" name="テキスト ボックス 433"/>
        <xdr:cNvSpPr txBox="1"/>
      </xdr:nvSpPr>
      <xdr:spPr>
        <a:xfrm>
          <a:off x="7594111" y="133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70024</xdr:rowOff>
    </xdr:from>
    <xdr:to>
      <xdr:col>36</xdr:col>
      <xdr:colOff>165100</xdr:colOff>
      <xdr:row>78</xdr:row>
      <xdr:rowOff>174</xdr:rowOff>
    </xdr:to>
    <xdr:sp macro="" textlink="">
      <xdr:nvSpPr>
        <xdr:cNvPr id="435" name="楕円 434"/>
        <xdr:cNvSpPr/>
      </xdr:nvSpPr>
      <xdr:spPr>
        <a:xfrm>
          <a:off x="69215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162751</xdr:rowOff>
    </xdr:from>
    <xdr:ext cx="469744" cy="259045"/>
    <xdr:sp macro="" textlink="">
      <xdr:nvSpPr>
        <xdr:cNvPr id="436" name="テキスト ボックス 435"/>
        <xdr:cNvSpPr txBox="1"/>
      </xdr:nvSpPr>
      <xdr:spPr>
        <a:xfrm>
          <a:off x="6737428" y="1336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0" name="直線コネクタ 459"/>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1"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2" name="直線コネクタ 461"/>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3"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4" name="直線コネクタ 463"/>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161970</xdr:rowOff>
    </xdr:from>
    <xdr:to>
      <xdr:col>55</xdr:col>
      <xdr:colOff>0</xdr:colOff>
      <xdr:row>97</xdr:row>
      <xdr:rowOff>151873</xdr:rowOff>
    </xdr:to>
    <xdr:cxnSp macro="">
      <xdr:nvCxnSpPr>
        <xdr:cNvPr id="465" name="直線コネクタ 464"/>
        <xdr:cNvCxnSpPr/>
      </xdr:nvCxnSpPr>
      <xdr:spPr>
        <a:xfrm flipV="1">
          <a:off x="9639300" y="16449720"/>
          <a:ext cx="838200" cy="33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6"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7" name="フローチャート: 判断 466"/>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151873</xdr:rowOff>
    </xdr:from>
    <xdr:to>
      <xdr:col>50</xdr:col>
      <xdr:colOff>114300</xdr:colOff>
      <xdr:row>98</xdr:row>
      <xdr:rowOff>3245</xdr:rowOff>
    </xdr:to>
    <xdr:cxnSp macro="">
      <xdr:nvCxnSpPr>
        <xdr:cNvPr id="468" name="直線コネクタ 467"/>
        <xdr:cNvCxnSpPr/>
      </xdr:nvCxnSpPr>
      <xdr:spPr>
        <a:xfrm flipV="1">
          <a:off x="8750300" y="16782523"/>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69" name="フローチャート: 判断 468"/>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70" name="テキスト ボックス 469"/>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168332</xdr:rowOff>
    </xdr:from>
    <xdr:to>
      <xdr:col>45</xdr:col>
      <xdr:colOff>177800</xdr:colOff>
      <xdr:row>98</xdr:row>
      <xdr:rowOff>3245</xdr:rowOff>
    </xdr:to>
    <xdr:cxnSp macro="">
      <xdr:nvCxnSpPr>
        <xdr:cNvPr id="471" name="直線コネクタ 470"/>
        <xdr:cNvCxnSpPr/>
      </xdr:nvCxnSpPr>
      <xdr:spPr>
        <a:xfrm>
          <a:off x="7861300" y="16627532"/>
          <a:ext cx="8890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2" name="フローチャート: 判断 471"/>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3" name="テキスト ボックス 472"/>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130003</xdr:rowOff>
    </xdr:from>
    <xdr:to>
      <xdr:col>41</xdr:col>
      <xdr:colOff>50800</xdr:colOff>
      <xdr:row>96</xdr:row>
      <xdr:rowOff>168332</xdr:rowOff>
    </xdr:to>
    <xdr:cxnSp macro="">
      <xdr:nvCxnSpPr>
        <xdr:cNvPr id="474" name="直線コネクタ 473"/>
        <xdr:cNvCxnSpPr/>
      </xdr:nvCxnSpPr>
      <xdr:spPr>
        <a:xfrm>
          <a:off x="6972300" y="16589203"/>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5" name="フローチャート: 判断 474"/>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128540</xdr:rowOff>
    </xdr:from>
    <xdr:ext cx="534377" cy="259045"/>
    <xdr:sp macro="" textlink="">
      <xdr:nvSpPr>
        <xdr:cNvPr id="476" name="テキスト ボックス 475"/>
        <xdr:cNvSpPr txBox="1"/>
      </xdr:nvSpPr>
      <xdr:spPr>
        <a:xfrm>
          <a:off x="7594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15615</xdr:rowOff>
    </xdr:from>
    <xdr:to>
      <xdr:col>36</xdr:col>
      <xdr:colOff>165100</xdr:colOff>
      <xdr:row>97</xdr:row>
      <xdr:rowOff>117215</xdr:rowOff>
    </xdr:to>
    <xdr:sp macro="" textlink="">
      <xdr:nvSpPr>
        <xdr:cNvPr id="477" name="フローチャート: 判断 476"/>
        <xdr:cNvSpPr/>
      </xdr:nvSpPr>
      <xdr:spPr>
        <a:xfrm>
          <a:off x="6921500" y="1664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108342</xdr:rowOff>
    </xdr:from>
    <xdr:ext cx="534377" cy="259045"/>
    <xdr:sp macro="" textlink="">
      <xdr:nvSpPr>
        <xdr:cNvPr id="478" name="テキスト ボックス 477"/>
        <xdr:cNvSpPr txBox="1"/>
      </xdr:nvSpPr>
      <xdr:spPr>
        <a:xfrm>
          <a:off x="6705111" y="1673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111170</xdr:rowOff>
    </xdr:from>
    <xdr:to>
      <xdr:col>55</xdr:col>
      <xdr:colOff>50800</xdr:colOff>
      <xdr:row>96</xdr:row>
      <xdr:rowOff>41320</xdr:rowOff>
    </xdr:to>
    <xdr:sp macro="" textlink="">
      <xdr:nvSpPr>
        <xdr:cNvPr id="484" name="楕円 483"/>
        <xdr:cNvSpPr/>
      </xdr:nvSpPr>
      <xdr:spPr>
        <a:xfrm>
          <a:off x="10426700" y="163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89597</xdr:rowOff>
    </xdr:from>
    <xdr:ext cx="534377" cy="259045"/>
    <xdr:sp macro="" textlink="">
      <xdr:nvSpPr>
        <xdr:cNvPr id="485" name="普通建設事業費 （ うち更新整備　）該当値テキスト"/>
        <xdr:cNvSpPr txBox="1"/>
      </xdr:nvSpPr>
      <xdr:spPr>
        <a:xfrm>
          <a:off x="10528300" y="163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101073</xdr:rowOff>
    </xdr:from>
    <xdr:to>
      <xdr:col>50</xdr:col>
      <xdr:colOff>165100</xdr:colOff>
      <xdr:row>98</xdr:row>
      <xdr:rowOff>31223</xdr:rowOff>
    </xdr:to>
    <xdr:sp macro="" textlink="">
      <xdr:nvSpPr>
        <xdr:cNvPr id="486" name="楕円 485"/>
        <xdr:cNvSpPr/>
      </xdr:nvSpPr>
      <xdr:spPr>
        <a:xfrm>
          <a:off x="9588500" y="167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22350</xdr:rowOff>
    </xdr:from>
    <xdr:ext cx="534377" cy="259045"/>
    <xdr:sp macro="" textlink="">
      <xdr:nvSpPr>
        <xdr:cNvPr id="487" name="テキスト ボックス 486"/>
        <xdr:cNvSpPr txBox="1"/>
      </xdr:nvSpPr>
      <xdr:spPr>
        <a:xfrm>
          <a:off x="9372111" y="1682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123895</xdr:rowOff>
    </xdr:from>
    <xdr:to>
      <xdr:col>46</xdr:col>
      <xdr:colOff>38100</xdr:colOff>
      <xdr:row>98</xdr:row>
      <xdr:rowOff>54045</xdr:rowOff>
    </xdr:to>
    <xdr:sp macro="" textlink="">
      <xdr:nvSpPr>
        <xdr:cNvPr id="488" name="楕円 487"/>
        <xdr:cNvSpPr/>
      </xdr:nvSpPr>
      <xdr:spPr>
        <a:xfrm>
          <a:off x="8699500" y="167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45172</xdr:rowOff>
    </xdr:from>
    <xdr:ext cx="534377" cy="259045"/>
    <xdr:sp macro="" textlink="">
      <xdr:nvSpPr>
        <xdr:cNvPr id="489" name="テキスト ボックス 488"/>
        <xdr:cNvSpPr txBox="1"/>
      </xdr:nvSpPr>
      <xdr:spPr>
        <a:xfrm>
          <a:off x="8483111" y="1684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117532</xdr:rowOff>
    </xdr:from>
    <xdr:to>
      <xdr:col>41</xdr:col>
      <xdr:colOff>101600</xdr:colOff>
      <xdr:row>97</xdr:row>
      <xdr:rowOff>47682</xdr:rowOff>
    </xdr:to>
    <xdr:sp macro="" textlink="">
      <xdr:nvSpPr>
        <xdr:cNvPr id="490" name="楕円 489"/>
        <xdr:cNvSpPr/>
      </xdr:nvSpPr>
      <xdr:spPr>
        <a:xfrm>
          <a:off x="78105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38809</xdr:rowOff>
    </xdr:from>
    <xdr:ext cx="534377" cy="259045"/>
    <xdr:sp macro="" textlink="">
      <xdr:nvSpPr>
        <xdr:cNvPr id="491" name="テキスト ボックス 490"/>
        <xdr:cNvSpPr txBox="1"/>
      </xdr:nvSpPr>
      <xdr:spPr>
        <a:xfrm>
          <a:off x="7594111" y="166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79203</xdr:rowOff>
    </xdr:from>
    <xdr:to>
      <xdr:col>36</xdr:col>
      <xdr:colOff>165100</xdr:colOff>
      <xdr:row>97</xdr:row>
      <xdr:rowOff>9353</xdr:rowOff>
    </xdr:to>
    <xdr:sp macro="" textlink="">
      <xdr:nvSpPr>
        <xdr:cNvPr id="492" name="楕円 491"/>
        <xdr:cNvSpPr/>
      </xdr:nvSpPr>
      <xdr:spPr>
        <a:xfrm>
          <a:off x="6921500" y="165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25880</xdr:rowOff>
    </xdr:from>
    <xdr:ext cx="534377" cy="259045"/>
    <xdr:sp macro="" textlink="">
      <xdr:nvSpPr>
        <xdr:cNvPr id="493" name="テキスト ボックス 492"/>
        <xdr:cNvSpPr txBox="1"/>
      </xdr:nvSpPr>
      <xdr:spPr>
        <a:xfrm>
          <a:off x="6705111" y="163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7" name="テキスト ボックス 50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5" name="直線コネクタ 514"/>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8"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19" name="直線コネクタ 518"/>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29240</xdr:rowOff>
    </xdr:from>
    <xdr:to>
      <xdr:col>85</xdr:col>
      <xdr:colOff>127000</xdr:colOff>
      <xdr:row>38</xdr:row>
      <xdr:rowOff>128818</xdr:rowOff>
    </xdr:to>
    <xdr:cxnSp macro="">
      <xdr:nvCxnSpPr>
        <xdr:cNvPr id="520" name="直線コネクタ 519"/>
        <xdr:cNvCxnSpPr/>
      </xdr:nvCxnSpPr>
      <xdr:spPr>
        <a:xfrm flipV="1">
          <a:off x="15481300" y="6201440"/>
          <a:ext cx="838200" cy="4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105823</xdr:rowOff>
    </xdr:from>
    <xdr:ext cx="469744" cy="259045"/>
    <xdr:sp macro="" textlink="">
      <xdr:nvSpPr>
        <xdr:cNvPr id="521" name="災害復旧事業費平均値テキスト"/>
        <xdr:cNvSpPr txBox="1"/>
      </xdr:nvSpPr>
      <xdr:spPr>
        <a:xfrm>
          <a:off x="16370300" y="6278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2" name="フローチャート: 判断 521"/>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98369</xdr:rowOff>
    </xdr:from>
    <xdr:to>
      <xdr:col>81</xdr:col>
      <xdr:colOff>50800</xdr:colOff>
      <xdr:row>38</xdr:row>
      <xdr:rowOff>128818</xdr:rowOff>
    </xdr:to>
    <xdr:cxnSp macro="">
      <xdr:nvCxnSpPr>
        <xdr:cNvPr id="523" name="直線コネクタ 522"/>
        <xdr:cNvCxnSpPr/>
      </xdr:nvCxnSpPr>
      <xdr:spPr>
        <a:xfrm>
          <a:off x="14592300" y="661346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4" name="フローチャート: 判断 523"/>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5" name="テキスト ボックス 524"/>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165577</xdr:rowOff>
    </xdr:from>
    <xdr:to>
      <xdr:col>76</xdr:col>
      <xdr:colOff>114300</xdr:colOff>
      <xdr:row>38</xdr:row>
      <xdr:rowOff>98369</xdr:rowOff>
    </xdr:to>
    <xdr:cxnSp macro="">
      <xdr:nvCxnSpPr>
        <xdr:cNvPr id="526" name="直線コネクタ 525"/>
        <xdr:cNvCxnSpPr/>
      </xdr:nvCxnSpPr>
      <xdr:spPr>
        <a:xfrm>
          <a:off x="13703300" y="650922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7" name="フローチャート: 判断 526"/>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141759</xdr:rowOff>
    </xdr:from>
    <xdr:ext cx="378565" cy="259045"/>
    <xdr:sp macro="" textlink="">
      <xdr:nvSpPr>
        <xdr:cNvPr id="528" name="テキスト ボックス 527"/>
        <xdr:cNvSpPr txBox="1"/>
      </xdr:nvSpPr>
      <xdr:spPr>
        <a:xfrm>
          <a:off x="14403017" y="6656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165577</xdr:rowOff>
    </xdr:from>
    <xdr:to>
      <xdr:col>71</xdr:col>
      <xdr:colOff>177800</xdr:colOff>
      <xdr:row>38</xdr:row>
      <xdr:rowOff>97546</xdr:rowOff>
    </xdr:to>
    <xdr:cxnSp macro="">
      <xdr:nvCxnSpPr>
        <xdr:cNvPr id="529" name="直線コネクタ 528"/>
        <xdr:cNvCxnSpPr/>
      </xdr:nvCxnSpPr>
      <xdr:spPr>
        <a:xfrm flipV="1">
          <a:off x="12814300" y="6509227"/>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0" name="フローチャート: 判断 529"/>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31" name="テキスト ボックス 530"/>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61925</xdr:rowOff>
    </xdr:from>
    <xdr:to>
      <xdr:col>67</xdr:col>
      <xdr:colOff>101600</xdr:colOff>
      <xdr:row>38</xdr:row>
      <xdr:rowOff>163525</xdr:rowOff>
    </xdr:to>
    <xdr:sp macro="" textlink="">
      <xdr:nvSpPr>
        <xdr:cNvPr id="532" name="フローチャート: 判断 531"/>
        <xdr:cNvSpPr/>
      </xdr:nvSpPr>
      <xdr:spPr>
        <a:xfrm>
          <a:off x="12763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154652</xdr:rowOff>
    </xdr:from>
    <xdr:ext cx="378565" cy="259045"/>
    <xdr:sp macro="" textlink="">
      <xdr:nvSpPr>
        <xdr:cNvPr id="533" name="テキスト ボックス 532"/>
        <xdr:cNvSpPr txBox="1"/>
      </xdr:nvSpPr>
      <xdr:spPr>
        <a:xfrm>
          <a:off x="12625017" y="6669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149890</xdr:rowOff>
    </xdr:from>
    <xdr:to>
      <xdr:col>85</xdr:col>
      <xdr:colOff>177800</xdr:colOff>
      <xdr:row>36</xdr:row>
      <xdr:rowOff>80040</xdr:rowOff>
    </xdr:to>
    <xdr:sp macro="" textlink="">
      <xdr:nvSpPr>
        <xdr:cNvPr id="539" name="楕円 538"/>
        <xdr:cNvSpPr/>
      </xdr:nvSpPr>
      <xdr:spPr>
        <a:xfrm>
          <a:off x="16268700" y="61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1317</xdr:rowOff>
    </xdr:from>
    <xdr:ext cx="469744" cy="259045"/>
    <xdr:sp macro="" textlink="">
      <xdr:nvSpPr>
        <xdr:cNvPr id="540" name="災害復旧事業費該当値テキスト"/>
        <xdr:cNvSpPr txBox="1"/>
      </xdr:nvSpPr>
      <xdr:spPr>
        <a:xfrm>
          <a:off x="16370300" y="600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78018</xdr:rowOff>
    </xdr:from>
    <xdr:to>
      <xdr:col>81</xdr:col>
      <xdr:colOff>101600</xdr:colOff>
      <xdr:row>39</xdr:row>
      <xdr:rowOff>8168</xdr:rowOff>
    </xdr:to>
    <xdr:sp macro="" textlink="">
      <xdr:nvSpPr>
        <xdr:cNvPr id="541" name="楕円 540"/>
        <xdr:cNvSpPr/>
      </xdr:nvSpPr>
      <xdr:spPr>
        <a:xfrm>
          <a:off x="154305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170745</xdr:rowOff>
    </xdr:from>
    <xdr:ext cx="378565" cy="259045"/>
    <xdr:sp macro="" textlink="">
      <xdr:nvSpPr>
        <xdr:cNvPr id="542" name="テキスト ボックス 541"/>
        <xdr:cNvSpPr txBox="1"/>
      </xdr:nvSpPr>
      <xdr:spPr>
        <a:xfrm>
          <a:off x="15292017" y="6685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47569</xdr:rowOff>
    </xdr:from>
    <xdr:to>
      <xdr:col>76</xdr:col>
      <xdr:colOff>165100</xdr:colOff>
      <xdr:row>38</xdr:row>
      <xdr:rowOff>149169</xdr:rowOff>
    </xdr:to>
    <xdr:sp macro="" textlink="">
      <xdr:nvSpPr>
        <xdr:cNvPr id="543" name="楕円 542"/>
        <xdr:cNvSpPr/>
      </xdr:nvSpPr>
      <xdr:spPr>
        <a:xfrm>
          <a:off x="14541500" y="656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165696</xdr:rowOff>
    </xdr:from>
    <xdr:ext cx="378565" cy="259045"/>
    <xdr:sp macro="" textlink="">
      <xdr:nvSpPr>
        <xdr:cNvPr id="544" name="テキスト ボックス 543"/>
        <xdr:cNvSpPr txBox="1"/>
      </xdr:nvSpPr>
      <xdr:spPr>
        <a:xfrm>
          <a:off x="14403017" y="6337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114777</xdr:rowOff>
    </xdr:from>
    <xdr:to>
      <xdr:col>72</xdr:col>
      <xdr:colOff>38100</xdr:colOff>
      <xdr:row>38</xdr:row>
      <xdr:rowOff>44927</xdr:rowOff>
    </xdr:to>
    <xdr:sp macro="" textlink="">
      <xdr:nvSpPr>
        <xdr:cNvPr id="545" name="楕円 544"/>
        <xdr:cNvSpPr/>
      </xdr:nvSpPr>
      <xdr:spPr>
        <a:xfrm>
          <a:off x="13652500" y="645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61454</xdr:rowOff>
    </xdr:from>
    <xdr:ext cx="469744" cy="259045"/>
    <xdr:sp macro="" textlink="">
      <xdr:nvSpPr>
        <xdr:cNvPr id="546" name="テキスト ボックス 545"/>
        <xdr:cNvSpPr txBox="1"/>
      </xdr:nvSpPr>
      <xdr:spPr>
        <a:xfrm>
          <a:off x="13468428" y="623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46746</xdr:rowOff>
    </xdr:from>
    <xdr:to>
      <xdr:col>67</xdr:col>
      <xdr:colOff>101600</xdr:colOff>
      <xdr:row>38</xdr:row>
      <xdr:rowOff>148346</xdr:rowOff>
    </xdr:to>
    <xdr:sp macro="" textlink="">
      <xdr:nvSpPr>
        <xdr:cNvPr id="547" name="楕円 546"/>
        <xdr:cNvSpPr/>
      </xdr:nvSpPr>
      <xdr:spPr>
        <a:xfrm>
          <a:off x="12763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164873</xdr:rowOff>
    </xdr:from>
    <xdr:ext cx="378565" cy="259045"/>
    <xdr:sp macro="" textlink="">
      <xdr:nvSpPr>
        <xdr:cNvPr id="548" name="テキスト ボックス 547"/>
        <xdr:cNvSpPr txBox="1"/>
      </xdr:nvSpPr>
      <xdr:spPr>
        <a:xfrm>
          <a:off x="12625017" y="633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0" name="直線コネクタ 619"/>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1"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2" name="直線コネクタ 621"/>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3"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4" name="直線コネクタ 623"/>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76149</xdr:rowOff>
    </xdr:from>
    <xdr:to>
      <xdr:col>85</xdr:col>
      <xdr:colOff>127000</xdr:colOff>
      <xdr:row>78</xdr:row>
      <xdr:rowOff>79829</xdr:rowOff>
    </xdr:to>
    <xdr:cxnSp macro="">
      <xdr:nvCxnSpPr>
        <xdr:cNvPr id="625" name="直線コネクタ 624"/>
        <xdr:cNvCxnSpPr/>
      </xdr:nvCxnSpPr>
      <xdr:spPr>
        <a:xfrm>
          <a:off x="15481300" y="13449249"/>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6" name="公債費平均値テキスト"/>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7" name="フローチャート: 判断 626"/>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42500</xdr:rowOff>
    </xdr:from>
    <xdr:to>
      <xdr:col>81</xdr:col>
      <xdr:colOff>50800</xdr:colOff>
      <xdr:row>78</xdr:row>
      <xdr:rowOff>76149</xdr:rowOff>
    </xdr:to>
    <xdr:cxnSp macro="">
      <xdr:nvCxnSpPr>
        <xdr:cNvPr id="628" name="直線コネクタ 627"/>
        <xdr:cNvCxnSpPr/>
      </xdr:nvCxnSpPr>
      <xdr:spPr>
        <a:xfrm>
          <a:off x="14592300" y="13415600"/>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29" name="フローチャート: 判断 628"/>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0" name="テキスト ボックス 629"/>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35801</xdr:rowOff>
    </xdr:from>
    <xdr:to>
      <xdr:col>76</xdr:col>
      <xdr:colOff>114300</xdr:colOff>
      <xdr:row>78</xdr:row>
      <xdr:rowOff>42500</xdr:rowOff>
    </xdr:to>
    <xdr:cxnSp macro="">
      <xdr:nvCxnSpPr>
        <xdr:cNvPr id="631" name="直線コネクタ 630"/>
        <xdr:cNvCxnSpPr/>
      </xdr:nvCxnSpPr>
      <xdr:spPr>
        <a:xfrm>
          <a:off x="13703300" y="13408901"/>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2" name="フローチャート: 判断 631"/>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3" name="テキスト ボックス 632"/>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35801</xdr:rowOff>
    </xdr:from>
    <xdr:to>
      <xdr:col>71</xdr:col>
      <xdr:colOff>177800</xdr:colOff>
      <xdr:row>78</xdr:row>
      <xdr:rowOff>52307</xdr:rowOff>
    </xdr:to>
    <xdr:cxnSp macro="">
      <xdr:nvCxnSpPr>
        <xdr:cNvPr id="634" name="直線コネクタ 633"/>
        <xdr:cNvCxnSpPr/>
      </xdr:nvCxnSpPr>
      <xdr:spPr>
        <a:xfrm flipV="1">
          <a:off x="12814300" y="13408901"/>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5" name="フローチャート: 判断 634"/>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6" name="テキスト ボックス 635"/>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169962</xdr:rowOff>
    </xdr:from>
    <xdr:to>
      <xdr:col>67</xdr:col>
      <xdr:colOff>101600</xdr:colOff>
      <xdr:row>77</xdr:row>
      <xdr:rowOff>100112</xdr:rowOff>
    </xdr:to>
    <xdr:sp macro="" textlink="">
      <xdr:nvSpPr>
        <xdr:cNvPr id="637" name="フローチャート: 判断 636"/>
        <xdr:cNvSpPr/>
      </xdr:nvSpPr>
      <xdr:spPr>
        <a:xfrm>
          <a:off x="12763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116639</xdr:rowOff>
    </xdr:from>
    <xdr:ext cx="534377" cy="259045"/>
    <xdr:sp macro="" textlink="">
      <xdr:nvSpPr>
        <xdr:cNvPr id="638" name="テキスト ボックス 637"/>
        <xdr:cNvSpPr txBox="1"/>
      </xdr:nvSpPr>
      <xdr:spPr>
        <a:xfrm>
          <a:off x="12547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29029</xdr:rowOff>
    </xdr:from>
    <xdr:to>
      <xdr:col>85</xdr:col>
      <xdr:colOff>177800</xdr:colOff>
      <xdr:row>78</xdr:row>
      <xdr:rowOff>130629</xdr:rowOff>
    </xdr:to>
    <xdr:sp macro="" textlink="">
      <xdr:nvSpPr>
        <xdr:cNvPr id="644" name="楕円 643"/>
        <xdr:cNvSpPr/>
      </xdr:nvSpPr>
      <xdr:spPr>
        <a:xfrm>
          <a:off x="16268700" y="134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7456</xdr:rowOff>
    </xdr:from>
    <xdr:ext cx="534377" cy="259045"/>
    <xdr:sp macro="" textlink="">
      <xdr:nvSpPr>
        <xdr:cNvPr id="645" name="公債費該当値テキスト"/>
        <xdr:cNvSpPr txBox="1"/>
      </xdr:nvSpPr>
      <xdr:spPr>
        <a:xfrm>
          <a:off x="16370300" y="1338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25349</xdr:rowOff>
    </xdr:from>
    <xdr:to>
      <xdr:col>81</xdr:col>
      <xdr:colOff>101600</xdr:colOff>
      <xdr:row>78</xdr:row>
      <xdr:rowOff>126949</xdr:rowOff>
    </xdr:to>
    <xdr:sp macro="" textlink="">
      <xdr:nvSpPr>
        <xdr:cNvPr id="646" name="楕円 645"/>
        <xdr:cNvSpPr/>
      </xdr:nvSpPr>
      <xdr:spPr>
        <a:xfrm>
          <a:off x="15430500" y="1339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118076</xdr:rowOff>
    </xdr:from>
    <xdr:ext cx="534377" cy="259045"/>
    <xdr:sp macro="" textlink="">
      <xdr:nvSpPr>
        <xdr:cNvPr id="647" name="テキスト ボックス 646"/>
        <xdr:cNvSpPr txBox="1"/>
      </xdr:nvSpPr>
      <xdr:spPr>
        <a:xfrm>
          <a:off x="15214111" y="1349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163150</xdr:rowOff>
    </xdr:from>
    <xdr:to>
      <xdr:col>76</xdr:col>
      <xdr:colOff>165100</xdr:colOff>
      <xdr:row>78</xdr:row>
      <xdr:rowOff>93300</xdr:rowOff>
    </xdr:to>
    <xdr:sp macro="" textlink="">
      <xdr:nvSpPr>
        <xdr:cNvPr id="648" name="楕円 647"/>
        <xdr:cNvSpPr/>
      </xdr:nvSpPr>
      <xdr:spPr>
        <a:xfrm>
          <a:off x="14541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84427</xdr:rowOff>
    </xdr:from>
    <xdr:ext cx="534377" cy="259045"/>
    <xdr:sp macro="" textlink="">
      <xdr:nvSpPr>
        <xdr:cNvPr id="649" name="テキスト ボックス 648"/>
        <xdr:cNvSpPr txBox="1"/>
      </xdr:nvSpPr>
      <xdr:spPr>
        <a:xfrm>
          <a:off x="14325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156451</xdr:rowOff>
    </xdr:from>
    <xdr:to>
      <xdr:col>72</xdr:col>
      <xdr:colOff>38100</xdr:colOff>
      <xdr:row>78</xdr:row>
      <xdr:rowOff>86601</xdr:rowOff>
    </xdr:to>
    <xdr:sp macro="" textlink="">
      <xdr:nvSpPr>
        <xdr:cNvPr id="650" name="楕円 649"/>
        <xdr:cNvSpPr/>
      </xdr:nvSpPr>
      <xdr:spPr>
        <a:xfrm>
          <a:off x="13652500" y="133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77728</xdr:rowOff>
    </xdr:from>
    <xdr:ext cx="534377" cy="259045"/>
    <xdr:sp macro="" textlink="">
      <xdr:nvSpPr>
        <xdr:cNvPr id="651" name="テキスト ボックス 650"/>
        <xdr:cNvSpPr txBox="1"/>
      </xdr:nvSpPr>
      <xdr:spPr>
        <a:xfrm>
          <a:off x="13436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1507</xdr:rowOff>
    </xdr:from>
    <xdr:to>
      <xdr:col>67</xdr:col>
      <xdr:colOff>101600</xdr:colOff>
      <xdr:row>78</xdr:row>
      <xdr:rowOff>103107</xdr:rowOff>
    </xdr:to>
    <xdr:sp macro="" textlink="">
      <xdr:nvSpPr>
        <xdr:cNvPr id="652" name="楕円 651"/>
        <xdr:cNvSpPr/>
      </xdr:nvSpPr>
      <xdr:spPr>
        <a:xfrm>
          <a:off x="12763500" y="133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94234</xdr:rowOff>
    </xdr:from>
    <xdr:ext cx="534377" cy="259045"/>
    <xdr:sp macro="" textlink="">
      <xdr:nvSpPr>
        <xdr:cNvPr id="653" name="テキスト ボックス 652"/>
        <xdr:cNvSpPr txBox="1"/>
      </xdr:nvSpPr>
      <xdr:spPr>
        <a:xfrm>
          <a:off x="12547111" y="134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7" name="テキスト ボックス 666"/>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69" name="テキスト ボックス 668"/>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1" name="テキスト ボックス 670"/>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79" name="直線コネクタ 678"/>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80"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81" name="直線コネクタ 680"/>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2"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3" name="直線コネクタ 682"/>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106824</xdr:rowOff>
    </xdr:from>
    <xdr:to>
      <xdr:col>85</xdr:col>
      <xdr:colOff>127000</xdr:colOff>
      <xdr:row>98</xdr:row>
      <xdr:rowOff>56097</xdr:rowOff>
    </xdr:to>
    <xdr:cxnSp macro="">
      <xdr:nvCxnSpPr>
        <xdr:cNvPr id="684" name="直線コネクタ 683"/>
        <xdr:cNvCxnSpPr/>
      </xdr:nvCxnSpPr>
      <xdr:spPr>
        <a:xfrm flipV="1">
          <a:off x="15481300" y="16051674"/>
          <a:ext cx="838200" cy="80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153759</xdr:rowOff>
    </xdr:from>
    <xdr:ext cx="469744" cy="259045"/>
    <xdr:sp macro="" textlink="">
      <xdr:nvSpPr>
        <xdr:cNvPr id="685" name="積立金平均値テキスト"/>
        <xdr:cNvSpPr txBox="1"/>
      </xdr:nvSpPr>
      <xdr:spPr>
        <a:xfrm>
          <a:off x="16370300" y="16270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6" name="フローチャート: 判断 685"/>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13753</xdr:rowOff>
    </xdr:from>
    <xdr:to>
      <xdr:col>81</xdr:col>
      <xdr:colOff>50800</xdr:colOff>
      <xdr:row>98</xdr:row>
      <xdr:rowOff>56097</xdr:rowOff>
    </xdr:to>
    <xdr:cxnSp macro="">
      <xdr:nvCxnSpPr>
        <xdr:cNvPr id="687" name="直線コネクタ 686"/>
        <xdr:cNvCxnSpPr/>
      </xdr:nvCxnSpPr>
      <xdr:spPr>
        <a:xfrm>
          <a:off x="14592300" y="16644403"/>
          <a:ext cx="889000" cy="2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88" name="フローチャート: 判断 687"/>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12935</xdr:rowOff>
    </xdr:from>
    <xdr:ext cx="469744" cy="259045"/>
    <xdr:sp macro="" textlink="">
      <xdr:nvSpPr>
        <xdr:cNvPr id="689" name="テキスト ボックス 688"/>
        <xdr:cNvSpPr txBox="1"/>
      </xdr:nvSpPr>
      <xdr:spPr>
        <a:xfrm>
          <a:off x="15246428" y="1612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13753</xdr:rowOff>
    </xdr:from>
    <xdr:to>
      <xdr:col>76</xdr:col>
      <xdr:colOff>114300</xdr:colOff>
      <xdr:row>99</xdr:row>
      <xdr:rowOff>67963</xdr:rowOff>
    </xdr:to>
    <xdr:cxnSp macro="">
      <xdr:nvCxnSpPr>
        <xdr:cNvPr id="690" name="直線コネクタ 689"/>
        <xdr:cNvCxnSpPr/>
      </xdr:nvCxnSpPr>
      <xdr:spPr>
        <a:xfrm flipV="1">
          <a:off x="13703300" y="16644403"/>
          <a:ext cx="889000" cy="39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91" name="フローチャート: 判断 690"/>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37537</xdr:rowOff>
    </xdr:from>
    <xdr:ext cx="469744" cy="259045"/>
    <xdr:sp macro="" textlink="">
      <xdr:nvSpPr>
        <xdr:cNvPr id="692" name="テキスト ボックス 691"/>
        <xdr:cNvSpPr txBox="1"/>
      </xdr:nvSpPr>
      <xdr:spPr>
        <a:xfrm>
          <a:off x="14357428" y="161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59364</xdr:rowOff>
    </xdr:from>
    <xdr:to>
      <xdr:col>71</xdr:col>
      <xdr:colOff>177800</xdr:colOff>
      <xdr:row>99</xdr:row>
      <xdr:rowOff>67963</xdr:rowOff>
    </xdr:to>
    <xdr:cxnSp macro="">
      <xdr:nvCxnSpPr>
        <xdr:cNvPr id="693" name="直線コネクタ 692"/>
        <xdr:cNvCxnSpPr/>
      </xdr:nvCxnSpPr>
      <xdr:spPr>
        <a:xfrm>
          <a:off x="12814300" y="16690014"/>
          <a:ext cx="889000" cy="35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4" name="フローチャート: 判断 693"/>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24147</xdr:rowOff>
    </xdr:from>
    <xdr:ext cx="469744" cy="259045"/>
    <xdr:sp macro="" textlink="">
      <xdr:nvSpPr>
        <xdr:cNvPr id="695" name="テキスト ボックス 694"/>
        <xdr:cNvSpPr txBox="1"/>
      </xdr:nvSpPr>
      <xdr:spPr>
        <a:xfrm>
          <a:off x="13468428" y="1614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11393</xdr:rowOff>
    </xdr:from>
    <xdr:to>
      <xdr:col>67</xdr:col>
      <xdr:colOff>101600</xdr:colOff>
      <xdr:row>92</xdr:row>
      <xdr:rowOff>112993</xdr:rowOff>
    </xdr:to>
    <xdr:sp macro="" textlink="">
      <xdr:nvSpPr>
        <xdr:cNvPr id="696" name="フローチャート: 判断 695"/>
        <xdr:cNvSpPr/>
      </xdr:nvSpPr>
      <xdr:spPr>
        <a:xfrm>
          <a:off x="12763500" y="1578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129520</xdr:rowOff>
    </xdr:from>
    <xdr:ext cx="534377" cy="259045"/>
    <xdr:sp macro="" textlink="">
      <xdr:nvSpPr>
        <xdr:cNvPr id="697" name="テキスト ボックス 696"/>
        <xdr:cNvSpPr txBox="1"/>
      </xdr:nvSpPr>
      <xdr:spPr>
        <a:xfrm>
          <a:off x="12547111" y="155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56024</xdr:rowOff>
    </xdr:from>
    <xdr:to>
      <xdr:col>85</xdr:col>
      <xdr:colOff>177800</xdr:colOff>
      <xdr:row>93</xdr:row>
      <xdr:rowOff>157624</xdr:rowOff>
    </xdr:to>
    <xdr:sp macro="" textlink="">
      <xdr:nvSpPr>
        <xdr:cNvPr id="703" name="楕円 702"/>
        <xdr:cNvSpPr/>
      </xdr:nvSpPr>
      <xdr:spPr>
        <a:xfrm>
          <a:off x="16268700" y="160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78901</xdr:rowOff>
    </xdr:from>
    <xdr:ext cx="469744" cy="259045"/>
    <xdr:sp macro="" textlink="">
      <xdr:nvSpPr>
        <xdr:cNvPr id="704" name="積立金該当値テキスト"/>
        <xdr:cNvSpPr txBox="1"/>
      </xdr:nvSpPr>
      <xdr:spPr>
        <a:xfrm>
          <a:off x="16370300" y="1585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5297</xdr:rowOff>
    </xdr:from>
    <xdr:to>
      <xdr:col>81</xdr:col>
      <xdr:colOff>101600</xdr:colOff>
      <xdr:row>98</xdr:row>
      <xdr:rowOff>106897</xdr:rowOff>
    </xdr:to>
    <xdr:sp macro="" textlink="">
      <xdr:nvSpPr>
        <xdr:cNvPr id="705" name="楕円 704"/>
        <xdr:cNvSpPr/>
      </xdr:nvSpPr>
      <xdr:spPr>
        <a:xfrm>
          <a:off x="15430500" y="168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98024</xdr:rowOff>
    </xdr:from>
    <xdr:ext cx="469744" cy="259045"/>
    <xdr:sp macro="" textlink="">
      <xdr:nvSpPr>
        <xdr:cNvPr id="706" name="テキスト ボックス 705"/>
        <xdr:cNvSpPr txBox="1"/>
      </xdr:nvSpPr>
      <xdr:spPr>
        <a:xfrm>
          <a:off x="15246428" y="1690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134403</xdr:rowOff>
    </xdr:from>
    <xdr:to>
      <xdr:col>76</xdr:col>
      <xdr:colOff>165100</xdr:colOff>
      <xdr:row>97</xdr:row>
      <xdr:rowOff>64553</xdr:rowOff>
    </xdr:to>
    <xdr:sp macro="" textlink="">
      <xdr:nvSpPr>
        <xdr:cNvPr id="707" name="楕円 706"/>
        <xdr:cNvSpPr/>
      </xdr:nvSpPr>
      <xdr:spPr>
        <a:xfrm>
          <a:off x="14541500" y="165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55680</xdr:rowOff>
    </xdr:from>
    <xdr:ext cx="469744" cy="259045"/>
    <xdr:sp macro="" textlink="">
      <xdr:nvSpPr>
        <xdr:cNvPr id="708" name="テキスト ボックス 707"/>
        <xdr:cNvSpPr txBox="1"/>
      </xdr:nvSpPr>
      <xdr:spPr>
        <a:xfrm>
          <a:off x="14357428" y="166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17163</xdr:rowOff>
    </xdr:from>
    <xdr:to>
      <xdr:col>72</xdr:col>
      <xdr:colOff>38100</xdr:colOff>
      <xdr:row>99</xdr:row>
      <xdr:rowOff>118763</xdr:rowOff>
    </xdr:to>
    <xdr:sp macro="" textlink="">
      <xdr:nvSpPr>
        <xdr:cNvPr id="709" name="楕円 708"/>
        <xdr:cNvSpPr/>
      </xdr:nvSpPr>
      <xdr:spPr>
        <a:xfrm>
          <a:off x="13652500" y="169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109890</xdr:rowOff>
    </xdr:from>
    <xdr:ext cx="378565" cy="259045"/>
    <xdr:sp macro="" textlink="">
      <xdr:nvSpPr>
        <xdr:cNvPr id="710" name="テキスト ボックス 709"/>
        <xdr:cNvSpPr txBox="1"/>
      </xdr:nvSpPr>
      <xdr:spPr>
        <a:xfrm>
          <a:off x="13514017" y="17083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8564</xdr:rowOff>
    </xdr:from>
    <xdr:to>
      <xdr:col>67</xdr:col>
      <xdr:colOff>101600</xdr:colOff>
      <xdr:row>97</xdr:row>
      <xdr:rowOff>110164</xdr:rowOff>
    </xdr:to>
    <xdr:sp macro="" textlink="">
      <xdr:nvSpPr>
        <xdr:cNvPr id="711" name="楕円 710"/>
        <xdr:cNvSpPr/>
      </xdr:nvSpPr>
      <xdr:spPr>
        <a:xfrm>
          <a:off x="12763500" y="1663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101291</xdr:rowOff>
    </xdr:from>
    <xdr:ext cx="469744" cy="259045"/>
    <xdr:sp macro="" textlink="">
      <xdr:nvSpPr>
        <xdr:cNvPr id="712" name="テキスト ボックス 711"/>
        <xdr:cNvSpPr txBox="1"/>
      </xdr:nvSpPr>
      <xdr:spPr>
        <a:xfrm>
          <a:off x="12579428" y="1673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6" name="直線コネクタ 735"/>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9"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40" name="直線コネクタ 739"/>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162370</xdr:rowOff>
    </xdr:from>
    <xdr:to>
      <xdr:col>116</xdr:col>
      <xdr:colOff>63500</xdr:colOff>
      <xdr:row>39</xdr:row>
      <xdr:rowOff>44450</xdr:rowOff>
    </xdr:to>
    <xdr:cxnSp macro="">
      <xdr:nvCxnSpPr>
        <xdr:cNvPr id="741" name="直線コネクタ 740"/>
        <xdr:cNvCxnSpPr/>
      </xdr:nvCxnSpPr>
      <xdr:spPr>
        <a:xfrm flipV="1">
          <a:off x="21323300" y="6334570"/>
          <a:ext cx="838200" cy="39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2"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3" name="フローチャート: 判断 742"/>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5" name="フローチャート: 判断 744"/>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6" name="テキスト ボックス 745"/>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8" name="フローチャート: 判断 747"/>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49" name="テキスト ボックス 748"/>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1" name="フローチャート: 判断 750"/>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2" name="テキスト ボックス 751"/>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3" name="フローチャート: 判断 752"/>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4" name="テキスト ボックス 753"/>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111570</xdr:rowOff>
    </xdr:from>
    <xdr:to>
      <xdr:col>116</xdr:col>
      <xdr:colOff>114300</xdr:colOff>
      <xdr:row>37</xdr:row>
      <xdr:rowOff>41720</xdr:rowOff>
    </xdr:to>
    <xdr:sp macro="" textlink="">
      <xdr:nvSpPr>
        <xdr:cNvPr id="760" name="楕円 759"/>
        <xdr:cNvSpPr/>
      </xdr:nvSpPr>
      <xdr:spPr>
        <a:xfrm>
          <a:off x="221107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89997</xdr:rowOff>
    </xdr:from>
    <xdr:ext cx="469744" cy="259045"/>
    <xdr:sp macro="" textlink="">
      <xdr:nvSpPr>
        <xdr:cNvPr id="761" name="投資及び出資金該当値テキスト"/>
        <xdr:cNvSpPr txBox="1"/>
      </xdr:nvSpPr>
      <xdr:spPr>
        <a:xfrm>
          <a:off x="22212300" y="6262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3" name="直線コネクタ 792"/>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6"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7" name="直線コネクタ 796"/>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142024</xdr:rowOff>
    </xdr:from>
    <xdr:to>
      <xdr:col>116</xdr:col>
      <xdr:colOff>63500</xdr:colOff>
      <xdr:row>57</xdr:row>
      <xdr:rowOff>142519</xdr:rowOff>
    </xdr:to>
    <xdr:cxnSp macro="">
      <xdr:nvCxnSpPr>
        <xdr:cNvPr id="798" name="直線コネクタ 797"/>
        <xdr:cNvCxnSpPr/>
      </xdr:nvCxnSpPr>
      <xdr:spPr>
        <a:xfrm flipV="1">
          <a:off x="21323300" y="991467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9" name="貸付金平均値テキスト"/>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800" name="フローチャート: 判断 799"/>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142519</xdr:rowOff>
    </xdr:from>
    <xdr:to>
      <xdr:col>111</xdr:col>
      <xdr:colOff>177800</xdr:colOff>
      <xdr:row>57</xdr:row>
      <xdr:rowOff>143434</xdr:rowOff>
    </xdr:to>
    <xdr:cxnSp macro="">
      <xdr:nvCxnSpPr>
        <xdr:cNvPr id="801" name="直線コネクタ 800"/>
        <xdr:cNvCxnSpPr/>
      </xdr:nvCxnSpPr>
      <xdr:spPr>
        <a:xfrm flipV="1">
          <a:off x="20434300" y="991516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2" name="フローチャート: 判断 801"/>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3" name="テキスト ボックス 802"/>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143434</xdr:rowOff>
    </xdr:from>
    <xdr:to>
      <xdr:col>107</xdr:col>
      <xdr:colOff>50800</xdr:colOff>
      <xdr:row>57</xdr:row>
      <xdr:rowOff>144805</xdr:rowOff>
    </xdr:to>
    <xdr:cxnSp macro="">
      <xdr:nvCxnSpPr>
        <xdr:cNvPr id="804" name="直線コネクタ 803"/>
        <xdr:cNvCxnSpPr/>
      </xdr:nvCxnSpPr>
      <xdr:spPr>
        <a:xfrm flipV="1">
          <a:off x="19545300" y="991608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5" name="フローチャート: 判断 804"/>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6" name="テキスト ボックス 805"/>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144805</xdr:rowOff>
    </xdr:from>
    <xdr:to>
      <xdr:col>102</xdr:col>
      <xdr:colOff>114300</xdr:colOff>
      <xdr:row>57</xdr:row>
      <xdr:rowOff>145834</xdr:rowOff>
    </xdr:to>
    <xdr:cxnSp macro="">
      <xdr:nvCxnSpPr>
        <xdr:cNvPr id="807" name="直線コネクタ 806"/>
        <xdr:cNvCxnSpPr/>
      </xdr:nvCxnSpPr>
      <xdr:spPr>
        <a:xfrm flipV="1">
          <a:off x="18656300" y="9917455"/>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8" name="フローチャート: 判断 807"/>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9" name="テキスト ボックス 808"/>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69964</xdr:rowOff>
    </xdr:from>
    <xdr:to>
      <xdr:col>98</xdr:col>
      <xdr:colOff>38100</xdr:colOff>
      <xdr:row>58</xdr:row>
      <xdr:rowOff>114</xdr:rowOff>
    </xdr:to>
    <xdr:sp macro="" textlink="">
      <xdr:nvSpPr>
        <xdr:cNvPr id="810" name="フローチャート: 判断 809"/>
        <xdr:cNvSpPr/>
      </xdr:nvSpPr>
      <xdr:spPr>
        <a:xfrm>
          <a:off x="18605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16641</xdr:rowOff>
    </xdr:from>
    <xdr:ext cx="469744" cy="259045"/>
    <xdr:sp macro="" textlink="">
      <xdr:nvSpPr>
        <xdr:cNvPr id="811" name="テキスト ボックス 810"/>
        <xdr:cNvSpPr txBox="1"/>
      </xdr:nvSpPr>
      <xdr:spPr>
        <a:xfrm>
          <a:off x="18421428"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91224</xdr:rowOff>
    </xdr:from>
    <xdr:to>
      <xdr:col>116</xdr:col>
      <xdr:colOff>114300</xdr:colOff>
      <xdr:row>58</xdr:row>
      <xdr:rowOff>21374</xdr:rowOff>
    </xdr:to>
    <xdr:sp macro="" textlink="">
      <xdr:nvSpPr>
        <xdr:cNvPr id="817" name="楕円 816"/>
        <xdr:cNvSpPr/>
      </xdr:nvSpPr>
      <xdr:spPr>
        <a:xfrm>
          <a:off x="22110700" y="986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69651</xdr:rowOff>
    </xdr:from>
    <xdr:ext cx="469744" cy="259045"/>
    <xdr:sp macro="" textlink="">
      <xdr:nvSpPr>
        <xdr:cNvPr id="818" name="貸付金該当値テキスト"/>
        <xdr:cNvSpPr txBox="1"/>
      </xdr:nvSpPr>
      <xdr:spPr>
        <a:xfrm>
          <a:off x="22212300" y="984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91719</xdr:rowOff>
    </xdr:from>
    <xdr:to>
      <xdr:col>112</xdr:col>
      <xdr:colOff>38100</xdr:colOff>
      <xdr:row>58</xdr:row>
      <xdr:rowOff>21869</xdr:rowOff>
    </xdr:to>
    <xdr:sp macro="" textlink="">
      <xdr:nvSpPr>
        <xdr:cNvPr id="819" name="楕円 818"/>
        <xdr:cNvSpPr/>
      </xdr:nvSpPr>
      <xdr:spPr>
        <a:xfrm>
          <a:off x="21272500" y="98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12996</xdr:rowOff>
    </xdr:from>
    <xdr:ext cx="469744" cy="259045"/>
    <xdr:sp macro="" textlink="">
      <xdr:nvSpPr>
        <xdr:cNvPr id="820" name="テキスト ボックス 819"/>
        <xdr:cNvSpPr txBox="1"/>
      </xdr:nvSpPr>
      <xdr:spPr>
        <a:xfrm>
          <a:off x="21088428" y="995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92634</xdr:rowOff>
    </xdr:from>
    <xdr:to>
      <xdr:col>107</xdr:col>
      <xdr:colOff>101600</xdr:colOff>
      <xdr:row>58</xdr:row>
      <xdr:rowOff>22784</xdr:rowOff>
    </xdr:to>
    <xdr:sp macro="" textlink="">
      <xdr:nvSpPr>
        <xdr:cNvPr id="821" name="楕円 820"/>
        <xdr:cNvSpPr/>
      </xdr:nvSpPr>
      <xdr:spPr>
        <a:xfrm>
          <a:off x="20383500" y="98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13911</xdr:rowOff>
    </xdr:from>
    <xdr:ext cx="469744" cy="259045"/>
    <xdr:sp macro="" textlink="">
      <xdr:nvSpPr>
        <xdr:cNvPr id="822" name="テキスト ボックス 821"/>
        <xdr:cNvSpPr txBox="1"/>
      </xdr:nvSpPr>
      <xdr:spPr>
        <a:xfrm>
          <a:off x="20199428" y="99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94005</xdr:rowOff>
    </xdr:from>
    <xdr:to>
      <xdr:col>102</xdr:col>
      <xdr:colOff>165100</xdr:colOff>
      <xdr:row>58</xdr:row>
      <xdr:rowOff>24155</xdr:rowOff>
    </xdr:to>
    <xdr:sp macro="" textlink="">
      <xdr:nvSpPr>
        <xdr:cNvPr id="823" name="楕円 822"/>
        <xdr:cNvSpPr/>
      </xdr:nvSpPr>
      <xdr:spPr>
        <a:xfrm>
          <a:off x="19494500" y="98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15282</xdr:rowOff>
    </xdr:from>
    <xdr:ext cx="469744" cy="259045"/>
    <xdr:sp macro="" textlink="">
      <xdr:nvSpPr>
        <xdr:cNvPr id="824" name="テキスト ボックス 823"/>
        <xdr:cNvSpPr txBox="1"/>
      </xdr:nvSpPr>
      <xdr:spPr>
        <a:xfrm>
          <a:off x="19310428" y="995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95034</xdr:rowOff>
    </xdr:from>
    <xdr:to>
      <xdr:col>98</xdr:col>
      <xdr:colOff>38100</xdr:colOff>
      <xdr:row>58</xdr:row>
      <xdr:rowOff>25184</xdr:rowOff>
    </xdr:to>
    <xdr:sp macro="" textlink="">
      <xdr:nvSpPr>
        <xdr:cNvPr id="825" name="楕円 824"/>
        <xdr:cNvSpPr/>
      </xdr:nvSpPr>
      <xdr:spPr>
        <a:xfrm>
          <a:off x="18605500" y="9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16311</xdr:rowOff>
    </xdr:from>
    <xdr:ext cx="469744" cy="259045"/>
    <xdr:sp macro="" textlink="">
      <xdr:nvSpPr>
        <xdr:cNvPr id="826" name="テキスト ボックス 825"/>
        <xdr:cNvSpPr txBox="1"/>
      </xdr:nvSpPr>
      <xdr:spPr>
        <a:xfrm>
          <a:off x="18421428" y="996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9" name="直線コネクタ 848"/>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50"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1" name="直線コネクタ 850"/>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2"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3" name="直線コネクタ 852"/>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19639</xdr:rowOff>
    </xdr:from>
    <xdr:to>
      <xdr:col>116</xdr:col>
      <xdr:colOff>63500</xdr:colOff>
      <xdr:row>76</xdr:row>
      <xdr:rowOff>115103</xdr:rowOff>
    </xdr:to>
    <xdr:cxnSp macro="">
      <xdr:nvCxnSpPr>
        <xdr:cNvPr id="854" name="直線コネクタ 853"/>
        <xdr:cNvCxnSpPr/>
      </xdr:nvCxnSpPr>
      <xdr:spPr>
        <a:xfrm>
          <a:off x="21323300" y="12878389"/>
          <a:ext cx="838200" cy="2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5" name="繰出金平均値テキスト"/>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6" name="フローチャート: 判断 855"/>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19639</xdr:rowOff>
    </xdr:from>
    <xdr:to>
      <xdr:col>111</xdr:col>
      <xdr:colOff>177800</xdr:colOff>
      <xdr:row>75</xdr:row>
      <xdr:rowOff>109571</xdr:rowOff>
    </xdr:to>
    <xdr:cxnSp macro="">
      <xdr:nvCxnSpPr>
        <xdr:cNvPr id="857" name="直線コネクタ 856"/>
        <xdr:cNvCxnSpPr/>
      </xdr:nvCxnSpPr>
      <xdr:spPr>
        <a:xfrm flipV="1">
          <a:off x="20434300" y="12878389"/>
          <a:ext cx="889000" cy="8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8" name="フローチャート: 判断 857"/>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59" name="テキスト ボックス 858"/>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21468</xdr:rowOff>
    </xdr:from>
    <xdr:to>
      <xdr:col>107</xdr:col>
      <xdr:colOff>50800</xdr:colOff>
      <xdr:row>75</xdr:row>
      <xdr:rowOff>109571</xdr:rowOff>
    </xdr:to>
    <xdr:cxnSp macro="">
      <xdr:nvCxnSpPr>
        <xdr:cNvPr id="860" name="直線コネクタ 859"/>
        <xdr:cNvCxnSpPr/>
      </xdr:nvCxnSpPr>
      <xdr:spPr>
        <a:xfrm>
          <a:off x="19545300" y="12880218"/>
          <a:ext cx="889000" cy="8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1" name="フローチャート: 判断 860"/>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2" name="テキスト ボックス 861"/>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5741</xdr:rowOff>
    </xdr:from>
    <xdr:to>
      <xdr:col>102</xdr:col>
      <xdr:colOff>114300</xdr:colOff>
      <xdr:row>75</xdr:row>
      <xdr:rowOff>21468</xdr:rowOff>
    </xdr:to>
    <xdr:cxnSp macro="">
      <xdr:nvCxnSpPr>
        <xdr:cNvPr id="863" name="直線コネクタ 862"/>
        <xdr:cNvCxnSpPr/>
      </xdr:nvCxnSpPr>
      <xdr:spPr>
        <a:xfrm>
          <a:off x="18656300" y="12864491"/>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4" name="フローチャート: 判断 863"/>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5" name="テキスト ボックス 864"/>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87209</xdr:rowOff>
    </xdr:from>
    <xdr:to>
      <xdr:col>98</xdr:col>
      <xdr:colOff>38100</xdr:colOff>
      <xdr:row>74</xdr:row>
      <xdr:rowOff>17359</xdr:rowOff>
    </xdr:to>
    <xdr:sp macro="" textlink="">
      <xdr:nvSpPr>
        <xdr:cNvPr id="866" name="フローチャート: 判断 865"/>
        <xdr:cNvSpPr/>
      </xdr:nvSpPr>
      <xdr:spPr>
        <a:xfrm>
          <a:off x="18605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33886</xdr:rowOff>
    </xdr:from>
    <xdr:ext cx="534377" cy="259045"/>
    <xdr:sp macro="" textlink="">
      <xdr:nvSpPr>
        <xdr:cNvPr id="867" name="テキスト ボックス 866"/>
        <xdr:cNvSpPr txBox="1"/>
      </xdr:nvSpPr>
      <xdr:spPr>
        <a:xfrm>
          <a:off x="18389111" y="1237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64303</xdr:rowOff>
    </xdr:from>
    <xdr:to>
      <xdr:col>116</xdr:col>
      <xdr:colOff>114300</xdr:colOff>
      <xdr:row>76</xdr:row>
      <xdr:rowOff>165903</xdr:rowOff>
    </xdr:to>
    <xdr:sp macro="" textlink="">
      <xdr:nvSpPr>
        <xdr:cNvPr id="873" name="楕円 872"/>
        <xdr:cNvSpPr/>
      </xdr:nvSpPr>
      <xdr:spPr>
        <a:xfrm>
          <a:off x="22110700" y="130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42730</xdr:rowOff>
    </xdr:from>
    <xdr:ext cx="534377" cy="259045"/>
    <xdr:sp macro="" textlink="">
      <xdr:nvSpPr>
        <xdr:cNvPr id="874" name="繰出金該当値テキスト"/>
        <xdr:cNvSpPr txBox="1"/>
      </xdr:nvSpPr>
      <xdr:spPr>
        <a:xfrm>
          <a:off x="22212300" y="130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140289</xdr:rowOff>
    </xdr:from>
    <xdr:to>
      <xdr:col>112</xdr:col>
      <xdr:colOff>38100</xdr:colOff>
      <xdr:row>75</xdr:row>
      <xdr:rowOff>70439</xdr:rowOff>
    </xdr:to>
    <xdr:sp macro="" textlink="">
      <xdr:nvSpPr>
        <xdr:cNvPr id="875" name="楕円 874"/>
        <xdr:cNvSpPr/>
      </xdr:nvSpPr>
      <xdr:spPr>
        <a:xfrm>
          <a:off x="21272500" y="1282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61566</xdr:rowOff>
    </xdr:from>
    <xdr:ext cx="534377" cy="259045"/>
    <xdr:sp macro="" textlink="">
      <xdr:nvSpPr>
        <xdr:cNvPr id="876" name="テキスト ボックス 875"/>
        <xdr:cNvSpPr txBox="1"/>
      </xdr:nvSpPr>
      <xdr:spPr>
        <a:xfrm>
          <a:off x="21056111" y="1292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58771</xdr:rowOff>
    </xdr:from>
    <xdr:to>
      <xdr:col>107</xdr:col>
      <xdr:colOff>101600</xdr:colOff>
      <xdr:row>75</xdr:row>
      <xdr:rowOff>160372</xdr:rowOff>
    </xdr:to>
    <xdr:sp macro="" textlink="">
      <xdr:nvSpPr>
        <xdr:cNvPr id="877" name="楕円 876"/>
        <xdr:cNvSpPr/>
      </xdr:nvSpPr>
      <xdr:spPr>
        <a:xfrm>
          <a:off x="20383500" y="129175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151497</xdr:rowOff>
    </xdr:from>
    <xdr:ext cx="534377" cy="259045"/>
    <xdr:sp macro="" textlink="">
      <xdr:nvSpPr>
        <xdr:cNvPr id="878" name="テキスト ボックス 877"/>
        <xdr:cNvSpPr txBox="1"/>
      </xdr:nvSpPr>
      <xdr:spPr>
        <a:xfrm>
          <a:off x="20167111" y="130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142118</xdr:rowOff>
    </xdr:from>
    <xdr:to>
      <xdr:col>102</xdr:col>
      <xdr:colOff>165100</xdr:colOff>
      <xdr:row>75</xdr:row>
      <xdr:rowOff>72268</xdr:rowOff>
    </xdr:to>
    <xdr:sp macro="" textlink="">
      <xdr:nvSpPr>
        <xdr:cNvPr id="879" name="楕円 878"/>
        <xdr:cNvSpPr/>
      </xdr:nvSpPr>
      <xdr:spPr>
        <a:xfrm>
          <a:off x="19494500" y="1282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63395</xdr:rowOff>
    </xdr:from>
    <xdr:ext cx="534377" cy="259045"/>
    <xdr:sp macro="" textlink="">
      <xdr:nvSpPr>
        <xdr:cNvPr id="880" name="テキスト ボックス 879"/>
        <xdr:cNvSpPr txBox="1"/>
      </xdr:nvSpPr>
      <xdr:spPr>
        <a:xfrm>
          <a:off x="19278111" y="129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126391</xdr:rowOff>
    </xdr:from>
    <xdr:to>
      <xdr:col>98</xdr:col>
      <xdr:colOff>38100</xdr:colOff>
      <xdr:row>75</xdr:row>
      <xdr:rowOff>56541</xdr:rowOff>
    </xdr:to>
    <xdr:sp macro="" textlink="">
      <xdr:nvSpPr>
        <xdr:cNvPr id="881" name="楕円 880"/>
        <xdr:cNvSpPr/>
      </xdr:nvSpPr>
      <xdr:spPr>
        <a:xfrm>
          <a:off x="18605500" y="12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47668</xdr:rowOff>
    </xdr:from>
    <xdr:ext cx="534377" cy="259045"/>
    <xdr:sp macro="" textlink="">
      <xdr:nvSpPr>
        <xdr:cNvPr id="882" name="テキスト ボックス 881"/>
        <xdr:cNvSpPr txBox="1"/>
      </xdr:nvSpPr>
      <xdr:spPr>
        <a:xfrm>
          <a:off x="18389111"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352,442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主な構成項目について類似団体と比較すると、人件費、維持補修費が平均を上回っている。これは、本市が広域にわたることから人員配置や施設修繕に経費を要することが要因となってい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災害復旧費の増加は令和元年房総半島台風などの影響によるものである。</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普通建設事業費（うち更新整備）の増加は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年度に完成した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一時的な増加では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が、現有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施設の老朽化が著しく、今後改修に多くの経費を要することが想定されるため、公共施設の配置の最適化等により、適切な執行に努めていく。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投資及び出資金の増加は下水道事業の公営企業会計への移行に伴い、出資を行ったものである。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後年度の財政需要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の備えとして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、公共施設整備基金に積み立てたものである。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扶助費は毎年増加している状況であり、生活保護費を中心に今後も増加傾向である。生活保護の自立助長への取り組みや市単独扶助費の見直しなどにより引き続き抑制を図る。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その他の項目は類似団体と比較して低い数値である。補助費等については類似団体の中で一番低い数値であるが、市直営事業が多く、一部事務組合への負担金が少ないことが要因の一つであると考えられる。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275,385
269,285
368.17
103,671,960
97,057,103
4,190,615
53,965,119
46,040,777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168275</xdr:rowOff>
    </xdr:from>
    <xdr:to>
      <xdr:col>24</xdr:col>
      <xdr:colOff>63500</xdr:colOff>
      <xdr:row>39</xdr:row>
      <xdr:rowOff>90170</xdr:rowOff>
    </xdr:to>
    <xdr:cxnSp macro="">
      <xdr:nvCxnSpPr>
        <xdr:cNvPr id="61" name="直線コネクタ 60"/>
        <xdr:cNvCxnSpPr/>
      </xdr:nvCxnSpPr>
      <xdr:spPr>
        <a:xfrm>
          <a:off x="3797300" y="668337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160655</xdr:rowOff>
    </xdr:from>
    <xdr:to>
      <xdr:col>19</xdr:col>
      <xdr:colOff>177800</xdr:colOff>
      <xdr:row>38</xdr:row>
      <xdr:rowOff>168275</xdr:rowOff>
    </xdr:to>
    <xdr:cxnSp macro="">
      <xdr:nvCxnSpPr>
        <xdr:cNvPr id="64" name="直線コネクタ 63"/>
        <xdr:cNvCxnSpPr/>
      </xdr:nvCxnSpPr>
      <xdr:spPr>
        <a:xfrm>
          <a:off x="2908300" y="66757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67962</xdr:rowOff>
    </xdr:from>
    <xdr:ext cx="469744" cy="259045"/>
    <xdr:sp macro="" textlink="">
      <xdr:nvSpPr>
        <xdr:cNvPr id="66" name="テキスト ボックス 65"/>
        <xdr:cNvSpPr txBox="1"/>
      </xdr:nvSpPr>
      <xdr:spPr>
        <a:xfrm>
          <a:off x="3562428" y="589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128270</xdr:rowOff>
    </xdr:from>
    <xdr:to>
      <xdr:col>15</xdr:col>
      <xdr:colOff>50800</xdr:colOff>
      <xdr:row>38</xdr:row>
      <xdr:rowOff>160655</xdr:rowOff>
    </xdr:to>
    <xdr:cxnSp macro="">
      <xdr:nvCxnSpPr>
        <xdr:cNvPr id="67" name="直線コネクタ 66"/>
        <xdr:cNvCxnSpPr/>
      </xdr:nvCxnSpPr>
      <xdr:spPr>
        <a:xfrm>
          <a:off x="2019300" y="6643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88917</xdr:rowOff>
    </xdr:from>
    <xdr:ext cx="469744" cy="259045"/>
    <xdr:sp macro="" textlink="">
      <xdr:nvSpPr>
        <xdr:cNvPr id="69" name="テキスト ボックス 68"/>
        <xdr:cNvSpPr txBox="1"/>
      </xdr:nvSpPr>
      <xdr:spPr>
        <a:xfrm>
          <a:off x="2673428" y="5918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88265</xdr:rowOff>
    </xdr:from>
    <xdr:to>
      <xdr:col>10</xdr:col>
      <xdr:colOff>114300</xdr:colOff>
      <xdr:row>38</xdr:row>
      <xdr:rowOff>128270</xdr:rowOff>
    </xdr:to>
    <xdr:cxnSp macro="">
      <xdr:nvCxnSpPr>
        <xdr:cNvPr id="70" name="直線コネクタ 69"/>
        <xdr:cNvCxnSpPr/>
      </xdr:nvCxnSpPr>
      <xdr:spPr>
        <a:xfrm>
          <a:off x="1130300" y="6431915"/>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52722</xdr:rowOff>
    </xdr:from>
    <xdr:ext cx="469744" cy="259045"/>
    <xdr:sp macro="" textlink="">
      <xdr:nvSpPr>
        <xdr:cNvPr id="72" name="テキスト ボックス 71"/>
        <xdr:cNvSpPr txBox="1"/>
      </xdr:nvSpPr>
      <xdr:spPr>
        <a:xfrm>
          <a:off x="1784428"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85090</xdr:rowOff>
    </xdr:from>
    <xdr:to>
      <xdr:col>6</xdr:col>
      <xdr:colOff>38100</xdr:colOff>
      <xdr:row>35</xdr:row>
      <xdr:rowOff>15240</xdr:rowOff>
    </xdr:to>
    <xdr:sp macro="" textlink="">
      <xdr:nvSpPr>
        <xdr:cNvPr id="73" name="フローチャート: 判断 72"/>
        <xdr:cNvSpPr/>
      </xdr:nvSpPr>
      <xdr:spPr>
        <a:xfrm>
          <a:off x="1079500" y="591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31767</xdr:rowOff>
    </xdr:from>
    <xdr:ext cx="469744" cy="259045"/>
    <xdr:sp macro="" textlink="">
      <xdr:nvSpPr>
        <xdr:cNvPr id="74" name="テキスト ボックス 73"/>
        <xdr:cNvSpPr txBox="1"/>
      </xdr:nvSpPr>
      <xdr:spPr>
        <a:xfrm>
          <a:off x="895428" y="568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80" name="楕円 79"/>
        <xdr:cNvSpPr/>
      </xdr:nvSpPr>
      <xdr:spPr>
        <a:xfrm>
          <a:off x="45847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125747</xdr:rowOff>
    </xdr:from>
    <xdr:ext cx="469744" cy="259045"/>
    <xdr:sp macro="" textlink="">
      <xdr:nvSpPr>
        <xdr:cNvPr id="81" name="議会費該当値テキスト"/>
        <xdr:cNvSpPr txBox="1"/>
      </xdr:nvSpPr>
      <xdr:spPr>
        <a:xfrm>
          <a:off x="46863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117475</xdr:rowOff>
    </xdr:from>
    <xdr:to>
      <xdr:col>20</xdr:col>
      <xdr:colOff>38100</xdr:colOff>
      <xdr:row>39</xdr:row>
      <xdr:rowOff>47625</xdr:rowOff>
    </xdr:to>
    <xdr:sp macro="" textlink="">
      <xdr:nvSpPr>
        <xdr:cNvPr id="82" name="楕円 81"/>
        <xdr:cNvSpPr/>
      </xdr:nvSpPr>
      <xdr:spPr>
        <a:xfrm>
          <a:off x="3746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38752</xdr:rowOff>
    </xdr:from>
    <xdr:ext cx="469744" cy="259045"/>
    <xdr:sp macro="" textlink="">
      <xdr:nvSpPr>
        <xdr:cNvPr id="83" name="テキスト ボックス 82"/>
        <xdr:cNvSpPr txBox="1"/>
      </xdr:nvSpPr>
      <xdr:spPr>
        <a:xfrm>
          <a:off x="3562428" y="67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109855</xdr:rowOff>
    </xdr:from>
    <xdr:to>
      <xdr:col>15</xdr:col>
      <xdr:colOff>101600</xdr:colOff>
      <xdr:row>39</xdr:row>
      <xdr:rowOff>40005</xdr:rowOff>
    </xdr:to>
    <xdr:sp macro="" textlink="">
      <xdr:nvSpPr>
        <xdr:cNvPr id="84" name="楕円 83"/>
        <xdr:cNvSpPr/>
      </xdr:nvSpPr>
      <xdr:spPr>
        <a:xfrm>
          <a:off x="2857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31132</xdr:rowOff>
    </xdr:from>
    <xdr:ext cx="469744" cy="259045"/>
    <xdr:sp macro="" textlink="">
      <xdr:nvSpPr>
        <xdr:cNvPr id="85" name="テキスト ボックス 84"/>
        <xdr:cNvSpPr txBox="1"/>
      </xdr:nvSpPr>
      <xdr:spPr>
        <a:xfrm>
          <a:off x="2673428" y="67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77470</xdr:rowOff>
    </xdr:from>
    <xdr:to>
      <xdr:col>10</xdr:col>
      <xdr:colOff>165100</xdr:colOff>
      <xdr:row>39</xdr:row>
      <xdr:rowOff>7620</xdr:rowOff>
    </xdr:to>
    <xdr:sp macro="" textlink="">
      <xdr:nvSpPr>
        <xdr:cNvPr id="86" name="楕円 85"/>
        <xdr:cNvSpPr/>
      </xdr:nvSpPr>
      <xdr:spPr>
        <a:xfrm>
          <a:off x="1968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170197</xdr:rowOff>
    </xdr:from>
    <xdr:ext cx="469744" cy="259045"/>
    <xdr:sp macro="" textlink="">
      <xdr:nvSpPr>
        <xdr:cNvPr id="87" name="テキスト ボックス 86"/>
        <xdr:cNvSpPr txBox="1"/>
      </xdr:nvSpPr>
      <xdr:spPr>
        <a:xfrm>
          <a:off x="1784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37465</xdr:rowOff>
    </xdr:from>
    <xdr:to>
      <xdr:col>6</xdr:col>
      <xdr:colOff>38100</xdr:colOff>
      <xdr:row>37</xdr:row>
      <xdr:rowOff>139065</xdr:rowOff>
    </xdr:to>
    <xdr:sp macro="" textlink="">
      <xdr:nvSpPr>
        <xdr:cNvPr id="88" name="楕円 87"/>
        <xdr:cNvSpPr/>
      </xdr:nvSpPr>
      <xdr:spPr>
        <a:xfrm>
          <a:off x="1079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130192</xdr:rowOff>
    </xdr:from>
    <xdr:ext cx="469744" cy="259045"/>
    <xdr:sp macro="" textlink="">
      <xdr:nvSpPr>
        <xdr:cNvPr id="89" name="テキスト ボックス 88"/>
        <xdr:cNvSpPr txBox="1"/>
      </xdr:nvSpPr>
      <xdr:spPr>
        <a:xfrm>
          <a:off x="895428"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144821</xdr:rowOff>
    </xdr:from>
    <xdr:to>
      <xdr:col>24</xdr:col>
      <xdr:colOff>63500</xdr:colOff>
      <xdr:row>57</xdr:row>
      <xdr:rowOff>5832</xdr:rowOff>
    </xdr:to>
    <xdr:cxnSp macro="">
      <xdr:nvCxnSpPr>
        <xdr:cNvPr id="117" name="直線コネクタ 116"/>
        <xdr:cNvCxnSpPr/>
      </xdr:nvCxnSpPr>
      <xdr:spPr>
        <a:xfrm flipV="1">
          <a:off x="3797300" y="9574571"/>
          <a:ext cx="838200" cy="20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90665</xdr:rowOff>
    </xdr:from>
    <xdr:to>
      <xdr:col>19</xdr:col>
      <xdr:colOff>177800</xdr:colOff>
      <xdr:row>57</xdr:row>
      <xdr:rowOff>5832</xdr:rowOff>
    </xdr:to>
    <xdr:cxnSp macro="">
      <xdr:nvCxnSpPr>
        <xdr:cNvPr id="120" name="直線コネクタ 119"/>
        <xdr:cNvCxnSpPr/>
      </xdr:nvCxnSpPr>
      <xdr:spPr>
        <a:xfrm>
          <a:off x="2908300" y="9520415"/>
          <a:ext cx="889000" cy="25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92384</xdr:rowOff>
    </xdr:from>
    <xdr:ext cx="534377" cy="259045"/>
    <xdr:sp macro="" textlink="">
      <xdr:nvSpPr>
        <xdr:cNvPr id="122" name="テキスト ボックス 121"/>
        <xdr:cNvSpPr txBox="1"/>
      </xdr:nvSpPr>
      <xdr:spPr>
        <a:xfrm>
          <a:off x="3530111" y="935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90665</xdr:rowOff>
    </xdr:from>
    <xdr:to>
      <xdr:col>15</xdr:col>
      <xdr:colOff>50800</xdr:colOff>
      <xdr:row>57</xdr:row>
      <xdr:rowOff>1146</xdr:rowOff>
    </xdr:to>
    <xdr:cxnSp macro="">
      <xdr:nvCxnSpPr>
        <xdr:cNvPr id="123" name="直線コネクタ 122"/>
        <xdr:cNvCxnSpPr/>
      </xdr:nvCxnSpPr>
      <xdr:spPr>
        <a:xfrm flipV="1">
          <a:off x="2019300" y="9520415"/>
          <a:ext cx="889000" cy="25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5" name="テキスト ボックス 124"/>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145026</xdr:rowOff>
    </xdr:from>
    <xdr:to>
      <xdr:col>10</xdr:col>
      <xdr:colOff>114300</xdr:colOff>
      <xdr:row>57</xdr:row>
      <xdr:rowOff>1146</xdr:rowOff>
    </xdr:to>
    <xdr:cxnSp macro="">
      <xdr:nvCxnSpPr>
        <xdr:cNvPr id="126" name="直線コネクタ 125"/>
        <xdr:cNvCxnSpPr/>
      </xdr:nvCxnSpPr>
      <xdr:spPr>
        <a:xfrm>
          <a:off x="1130300" y="9746226"/>
          <a:ext cx="889000" cy="2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33990</xdr:rowOff>
    </xdr:from>
    <xdr:to>
      <xdr:col>6</xdr:col>
      <xdr:colOff>38100</xdr:colOff>
      <xdr:row>55</xdr:row>
      <xdr:rowOff>135590</xdr:rowOff>
    </xdr:to>
    <xdr:sp macro="" textlink="">
      <xdr:nvSpPr>
        <xdr:cNvPr id="129" name="フローチャート: 判断 128"/>
        <xdr:cNvSpPr/>
      </xdr:nvSpPr>
      <xdr:spPr>
        <a:xfrm>
          <a:off x="1079500" y="946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152117</xdr:rowOff>
    </xdr:from>
    <xdr:ext cx="534377" cy="259045"/>
    <xdr:sp macro="" textlink="">
      <xdr:nvSpPr>
        <xdr:cNvPr id="130" name="テキスト ボックス 129"/>
        <xdr:cNvSpPr txBox="1"/>
      </xdr:nvSpPr>
      <xdr:spPr>
        <a:xfrm>
          <a:off x="863111" y="923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94021</xdr:rowOff>
    </xdr:from>
    <xdr:to>
      <xdr:col>24</xdr:col>
      <xdr:colOff>114300</xdr:colOff>
      <xdr:row>56</xdr:row>
      <xdr:rowOff>24171</xdr:rowOff>
    </xdr:to>
    <xdr:sp macro="" textlink="">
      <xdr:nvSpPr>
        <xdr:cNvPr id="136" name="楕円 135"/>
        <xdr:cNvSpPr/>
      </xdr:nvSpPr>
      <xdr:spPr>
        <a:xfrm>
          <a:off x="4584700" y="95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72448</xdr:rowOff>
    </xdr:from>
    <xdr:ext cx="534377" cy="259045"/>
    <xdr:sp macro="" textlink="">
      <xdr:nvSpPr>
        <xdr:cNvPr id="137" name="総務費該当値テキスト"/>
        <xdr:cNvSpPr txBox="1"/>
      </xdr:nvSpPr>
      <xdr:spPr>
        <a:xfrm>
          <a:off x="4686300" y="95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126482</xdr:rowOff>
    </xdr:from>
    <xdr:to>
      <xdr:col>20</xdr:col>
      <xdr:colOff>38100</xdr:colOff>
      <xdr:row>57</xdr:row>
      <xdr:rowOff>56632</xdr:rowOff>
    </xdr:to>
    <xdr:sp macro="" textlink="">
      <xdr:nvSpPr>
        <xdr:cNvPr id="138" name="楕円 137"/>
        <xdr:cNvSpPr/>
      </xdr:nvSpPr>
      <xdr:spPr>
        <a:xfrm>
          <a:off x="3746500" y="97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47759</xdr:rowOff>
    </xdr:from>
    <xdr:ext cx="534377" cy="259045"/>
    <xdr:sp macro="" textlink="">
      <xdr:nvSpPr>
        <xdr:cNvPr id="139" name="テキスト ボックス 138"/>
        <xdr:cNvSpPr txBox="1"/>
      </xdr:nvSpPr>
      <xdr:spPr>
        <a:xfrm>
          <a:off x="3530111" y="98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39865</xdr:rowOff>
    </xdr:from>
    <xdr:to>
      <xdr:col>15</xdr:col>
      <xdr:colOff>101600</xdr:colOff>
      <xdr:row>55</xdr:row>
      <xdr:rowOff>141465</xdr:rowOff>
    </xdr:to>
    <xdr:sp macro="" textlink="">
      <xdr:nvSpPr>
        <xdr:cNvPr id="140" name="楕円 139"/>
        <xdr:cNvSpPr/>
      </xdr:nvSpPr>
      <xdr:spPr>
        <a:xfrm>
          <a:off x="2857500" y="94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157992</xdr:rowOff>
    </xdr:from>
    <xdr:ext cx="534377" cy="259045"/>
    <xdr:sp macro="" textlink="">
      <xdr:nvSpPr>
        <xdr:cNvPr id="141" name="テキスト ボックス 140"/>
        <xdr:cNvSpPr txBox="1"/>
      </xdr:nvSpPr>
      <xdr:spPr>
        <a:xfrm>
          <a:off x="2641111" y="92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121796</xdr:rowOff>
    </xdr:from>
    <xdr:to>
      <xdr:col>10</xdr:col>
      <xdr:colOff>165100</xdr:colOff>
      <xdr:row>57</xdr:row>
      <xdr:rowOff>51946</xdr:rowOff>
    </xdr:to>
    <xdr:sp macro="" textlink="">
      <xdr:nvSpPr>
        <xdr:cNvPr id="142" name="楕円 141"/>
        <xdr:cNvSpPr/>
      </xdr:nvSpPr>
      <xdr:spPr>
        <a:xfrm>
          <a:off x="1968500" y="97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43073</xdr:rowOff>
    </xdr:from>
    <xdr:ext cx="534377" cy="259045"/>
    <xdr:sp macro="" textlink="">
      <xdr:nvSpPr>
        <xdr:cNvPr id="143" name="テキスト ボックス 142"/>
        <xdr:cNvSpPr txBox="1"/>
      </xdr:nvSpPr>
      <xdr:spPr>
        <a:xfrm>
          <a:off x="1752111" y="981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94226</xdr:rowOff>
    </xdr:from>
    <xdr:to>
      <xdr:col>6</xdr:col>
      <xdr:colOff>38100</xdr:colOff>
      <xdr:row>57</xdr:row>
      <xdr:rowOff>24376</xdr:rowOff>
    </xdr:to>
    <xdr:sp macro="" textlink="">
      <xdr:nvSpPr>
        <xdr:cNvPr id="144" name="楕円 143"/>
        <xdr:cNvSpPr/>
      </xdr:nvSpPr>
      <xdr:spPr>
        <a:xfrm>
          <a:off x="1079500" y="96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15503</xdr:rowOff>
    </xdr:from>
    <xdr:ext cx="534377" cy="259045"/>
    <xdr:sp macro="" textlink="">
      <xdr:nvSpPr>
        <xdr:cNvPr id="145" name="テキスト ボックス 144"/>
        <xdr:cNvSpPr txBox="1"/>
      </xdr:nvSpPr>
      <xdr:spPr>
        <a:xfrm>
          <a:off x="863111" y="978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159702</xdr:rowOff>
    </xdr:from>
    <xdr:to>
      <xdr:col>24</xdr:col>
      <xdr:colOff>63500</xdr:colOff>
      <xdr:row>76</xdr:row>
      <xdr:rowOff>111057</xdr:rowOff>
    </xdr:to>
    <xdr:cxnSp macro="">
      <xdr:nvCxnSpPr>
        <xdr:cNvPr id="173" name="直線コネクタ 172"/>
        <xdr:cNvCxnSpPr/>
      </xdr:nvCxnSpPr>
      <xdr:spPr>
        <a:xfrm flipV="1">
          <a:off x="3797300" y="13018452"/>
          <a:ext cx="838200" cy="1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111057</xdr:rowOff>
    </xdr:from>
    <xdr:to>
      <xdr:col>19</xdr:col>
      <xdr:colOff>177800</xdr:colOff>
      <xdr:row>76</xdr:row>
      <xdr:rowOff>146924</xdr:rowOff>
    </xdr:to>
    <xdr:cxnSp macro="">
      <xdr:nvCxnSpPr>
        <xdr:cNvPr id="176" name="直線コネクタ 175"/>
        <xdr:cNvCxnSpPr/>
      </xdr:nvCxnSpPr>
      <xdr:spPr>
        <a:xfrm flipV="1">
          <a:off x="2908300" y="13141257"/>
          <a:ext cx="889000" cy="3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146924</xdr:rowOff>
    </xdr:from>
    <xdr:to>
      <xdr:col>15</xdr:col>
      <xdr:colOff>50800</xdr:colOff>
      <xdr:row>77</xdr:row>
      <xdr:rowOff>76995</xdr:rowOff>
    </xdr:to>
    <xdr:cxnSp macro="">
      <xdr:nvCxnSpPr>
        <xdr:cNvPr id="179" name="直線コネクタ 178"/>
        <xdr:cNvCxnSpPr/>
      </xdr:nvCxnSpPr>
      <xdr:spPr>
        <a:xfrm flipV="1">
          <a:off x="2019300" y="13177124"/>
          <a:ext cx="889000" cy="10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76995</xdr:rowOff>
    </xdr:from>
    <xdr:to>
      <xdr:col>10</xdr:col>
      <xdr:colOff>114300</xdr:colOff>
      <xdr:row>77</xdr:row>
      <xdr:rowOff>157074</xdr:rowOff>
    </xdr:to>
    <xdr:cxnSp macro="">
      <xdr:nvCxnSpPr>
        <xdr:cNvPr id="182" name="直線コネクタ 181"/>
        <xdr:cNvCxnSpPr/>
      </xdr:nvCxnSpPr>
      <xdr:spPr>
        <a:xfrm flipV="1">
          <a:off x="1130300" y="13278645"/>
          <a:ext cx="889000" cy="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131818</xdr:rowOff>
    </xdr:from>
    <xdr:ext cx="599010" cy="259045"/>
    <xdr:sp macro="" textlink="">
      <xdr:nvSpPr>
        <xdr:cNvPr id="184" name="テキスト ボックス 183"/>
        <xdr:cNvSpPr txBox="1"/>
      </xdr:nvSpPr>
      <xdr:spPr>
        <a:xfrm>
          <a:off x="1719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35499</xdr:rowOff>
    </xdr:from>
    <xdr:to>
      <xdr:col>6</xdr:col>
      <xdr:colOff>38100</xdr:colOff>
      <xdr:row>73</xdr:row>
      <xdr:rowOff>137099</xdr:rowOff>
    </xdr:to>
    <xdr:sp macro="" textlink="">
      <xdr:nvSpPr>
        <xdr:cNvPr id="185" name="フローチャート: 判断 184"/>
        <xdr:cNvSpPr/>
      </xdr:nvSpPr>
      <xdr:spPr>
        <a:xfrm>
          <a:off x="1079500" y="1255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153626</xdr:rowOff>
    </xdr:from>
    <xdr:ext cx="599010" cy="259045"/>
    <xdr:sp macro="" textlink="">
      <xdr:nvSpPr>
        <xdr:cNvPr id="186" name="テキスト ボックス 185"/>
        <xdr:cNvSpPr txBox="1"/>
      </xdr:nvSpPr>
      <xdr:spPr>
        <a:xfrm>
          <a:off x="830795" y="1232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108903</xdr:rowOff>
    </xdr:from>
    <xdr:to>
      <xdr:col>24</xdr:col>
      <xdr:colOff>114300</xdr:colOff>
      <xdr:row>76</xdr:row>
      <xdr:rowOff>39052</xdr:rowOff>
    </xdr:to>
    <xdr:sp macro="" textlink="">
      <xdr:nvSpPr>
        <xdr:cNvPr id="192" name="楕円 191"/>
        <xdr:cNvSpPr/>
      </xdr:nvSpPr>
      <xdr:spPr>
        <a:xfrm>
          <a:off x="45847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131780</xdr:rowOff>
    </xdr:from>
    <xdr:ext cx="599010" cy="259045"/>
    <xdr:sp macro="" textlink="">
      <xdr:nvSpPr>
        <xdr:cNvPr id="193" name="民生費該当値テキスト"/>
        <xdr:cNvSpPr txBox="1"/>
      </xdr:nvSpPr>
      <xdr:spPr>
        <a:xfrm>
          <a:off x="4686300" y="1281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60257</xdr:rowOff>
    </xdr:from>
    <xdr:to>
      <xdr:col>20</xdr:col>
      <xdr:colOff>38100</xdr:colOff>
      <xdr:row>76</xdr:row>
      <xdr:rowOff>161857</xdr:rowOff>
    </xdr:to>
    <xdr:sp macro="" textlink="">
      <xdr:nvSpPr>
        <xdr:cNvPr id="194" name="楕円 193"/>
        <xdr:cNvSpPr/>
      </xdr:nvSpPr>
      <xdr:spPr>
        <a:xfrm>
          <a:off x="3746500" y="1309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6934</xdr:rowOff>
    </xdr:from>
    <xdr:ext cx="599010" cy="259045"/>
    <xdr:sp macro="" textlink="">
      <xdr:nvSpPr>
        <xdr:cNvPr id="195" name="テキスト ボックス 194"/>
        <xdr:cNvSpPr txBox="1"/>
      </xdr:nvSpPr>
      <xdr:spPr>
        <a:xfrm>
          <a:off x="3497795" y="1286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96124</xdr:rowOff>
    </xdr:from>
    <xdr:to>
      <xdr:col>15</xdr:col>
      <xdr:colOff>101600</xdr:colOff>
      <xdr:row>77</xdr:row>
      <xdr:rowOff>26274</xdr:rowOff>
    </xdr:to>
    <xdr:sp macro="" textlink="">
      <xdr:nvSpPr>
        <xdr:cNvPr id="196" name="楕円 195"/>
        <xdr:cNvSpPr/>
      </xdr:nvSpPr>
      <xdr:spPr>
        <a:xfrm>
          <a:off x="2857500" y="1312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42801</xdr:rowOff>
    </xdr:from>
    <xdr:ext cx="599010" cy="259045"/>
    <xdr:sp macro="" textlink="">
      <xdr:nvSpPr>
        <xdr:cNvPr id="197" name="テキスト ボックス 196"/>
        <xdr:cNvSpPr txBox="1"/>
      </xdr:nvSpPr>
      <xdr:spPr>
        <a:xfrm>
          <a:off x="2608795" y="1290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26195</xdr:rowOff>
    </xdr:from>
    <xdr:to>
      <xdr:col>10</xdr:col>
      <xdr:colOff>165100</xdr:colOff>
      <xdr:row>77</xdr:row>
      <xdr:rowOff>127795</xdr:rowOff>
    </xdr:to>
    <xdr:sp macro="" textlink="">
      <xdr:nvSpPr>
        <xdr:cNvPr id="198" name="楕円 197"/>
        <xdr:cNvSpPr/>
      </xdr:nvSpPr>
      <xdr:spPr>
        <a:xfrm>
          <a:off x="1968500" y="132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118922</xdr:rowOff>
    </xdr:from>
    <xdr:ext cx="599010" cy="259045"/>
    <xdr:sp macro="" textlink="">
      <xdr:nvSpPr>
        <xdr:cNvPr id="199" name="テキスト ボックス 198"/>
        <xdr:cNvSpPr txBox="1"/>
      </xdr:nvSpPr>
      <xdr:spPr>
        <a:xfrm>
          <a:off x="1719795" y="1332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106274</xdr:rowOff>
    </xdr:from>
    <xdr:to>
      <xdr:col>6</xdr:col>
      <xdr:colOff>38100</xdr:colOff>
      <xdr:row>78</xdr:row>
      <xdr:rowOff>36424</xdr:rowOff>
    </xdr:to>
    <xdr:sp macro="" textlink="">
      <xdr:nvSpPr>
        <xdr:cNvPr id="200" name="楕円 199"/>
        <xdr:cNvSpPr/>
      </xdr:nvSpPr>
      <xdr:spPr>
        <a:xfrm>
          <a:off x="1079500" y="133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27551</xdr:rowOff>
    </xdr:from>
    <xdr:ext cx="599010" cy="259045"/>
    <xdr:sp macro="" textlink="">
      <xdr:nvSpPr>
        <xdr:cNvPr id="201" name="テキスト ボックス 200"/>
        <xdr:cNvSpPr txBox="1"/>
      </xdr:nvSpPr>
      <xdr:spPr>
        <a:xfrm>
          <a:off x="830795" y="1340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43117</xdr:rowOff>
    </xdr:from>
    <xdr:to>
      <xdr:col>24</xdr:col>
      <xdr:colOff>63500</xdr:colOff>
      <xdr:row>95</xdr:row>
      <xdr:rowOff>163246</xdr:rowOff>
    </xdr:to>
    <xdr:cxnSp macro="">
      <xdr:nvCxnSpPr>
        <xdr:cNvPr id="227" name="直線コネクタ 226"/>
        <xdr:cNvCxnSpPr/>
      </xdr:nvCxnSpPr>
      <xdr:spPr>
        <a:xfrm flipV="1">
          <a:off x="3797300" y="16330867"/>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28" name="衛生費平均値テキスト"/>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163246</xdr:rowOff>
    </xdr:from>
    <xdr:to>
      <xdr:col>19</xdr:col>
      <xdr:colOff>177800</xdr:colOff>
      <xdr:row>96</xdr:row>
      <xdr:rowOff>63691</xdr:rowOff>
    </xdr:to>
    <xdr:cxnSp macro="">
      <xdr:nvCxnSpPr>
        <xdr:cNvPr id="230" name="直線コネクタ 229"/>
        <xdr:cNvCxnSpPr/>
      </xdr:nvCxnSpPr>
      <xdr:spPr>
        <a:xfrm flipV="1">
          <a:off x="2908300" y="16450996"/>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2" name="テキスト ボックス 231"/>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80721</xdr:rowOff>
    </xdr:from>
    <xdr:to>
      <xdr:col>15</xdr:col>
      <xdr:colOff>50800</xdr:colOff>
      <xdr:row>96</xdr:row>
      <xdr:rowOff>63691</xdr:rowOff>
    </xdr:to>
    <xdr:cxnSp macro="">
      <xdr:nvCxnSpPr>
        <xdr:cNvPr id="233" name="直線コネクタ 232"/>
        <xdr:cNvCxnSpPr/>
      </xdr:nvCxnSpPr>
      <xdr:spPr>
        <a:xfrm>
          <a:off x="2019300" y="16025571"/>
          <a:ext cx="889000" cy="4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5" name="テキスト ボックス 234"/>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170617</xdr:rowOff>
    </xdr:from>
    <xdr:to>
      <xdr:col>10</xdr:col>
      <xdr:colOff>114300</xdr:colOff>
      <xdr:row>93</xdr:row>
      <xdr:rowOff>80721</xdr:rowOff>
    </xdr:to>
    <xdr:cxnSp macro="">
      <xdr:nvCxnSpPr>
        <xdr:cNvPr id="236" name="直線コネクタ 235"/>
        <xdr:cNvCxnSpPr/>
      </xdr:nvCxnSpPr>
      <xdr:spPr>
        <a:xfrm>
          <a:off x="1130300" y="15944017"/>
          <a:ext cx="889000" cy="8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164082</xdr:rowOff>
    </xdr:from>
    <xdr:ext cx="534377" cy="259045"/>
    <xdr:sp macro="" textlink="">
      <xdr:nvSpPr>
        <xdr:cNvPr id="238" name="テキスト ボックス 237"/>
        <xdr:cNvSpPr txBox="1"/>
      </xdr:nvSpPr>
      <xdr:spPr>
        <a:xfrm>
          <a:off x="1752111" y="161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168511</xdr:rowOff>
    </xdr:from>
    <xdr:to>
      <xdr:col>6</xdr:col>
      <xdr:colOff>38100</xdr:colOff>
      <xdr:row>95</xdr:row>
      <xdr:rowOff>98661</xdr:rowOff>
    </xdr:to>
    <xdr:sp macro="" textlink="">
      <xdr:nvSpPr>
        <xdr:cNvPr id="239" name="フローチャート: 判断 238"/>
        <xdr:cNvSpPr/>
      </xdr:nvSpPr>
      <xdr:spPr>
        <a:xfrm>
          <a:off x="1079500" y="162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89788</xdr:rowOff>
    </xdr:from>
    <xdr:ext cx="534377" cy="259045"/>
    <xdr:sp macro="" textlink="">
      <xdr:nvSpPr>
        <xdr:cNvPr id="240" name="テキスト ボックス 239"/>
        <xdr:cNvSpPr txBox="1"/>
      </xdr:nvSpPr>
      <xdr:spPr>
        <a:xfrm>
          <a:off x="863111" y="163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163767</xdr:rowOff>
    </xdr:from>
    <xdr:to>
      <xdr:col>24</xdr:col>
      <xdr:colOff>114300</xdr:colOff>
      <xdr:row>95</xdr:row>
      <xdr:rowOff>93917</xdr:rowOff>
    </xdr:to>
    <xdr:sp macro="" textlink="">
      <xdr:nvSpPr>
        <xdr:cNvPr id="246" name="楕円 245"/>
        <xdr:cNvSpPr/>
      </xdr:nvSpPr>
      <xdr:spPr>
        <a:xfrm>
          <a:off x="4584700" y="162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142194</xdr:rowOff>
    </xdr:from>
    <xdr:ext cx="534377" cy="259045"/>
    <xdr:sp macro="" textlink="">
      <xdr:nvSpPr>
        <xdr:cNvPr id="247" name="衛生費該当値テキスト"/>
        <xdr:cNvSpPr txBox="1"/>
      </xdr:nvSpPr>
      <xdr:spPr>
        <a:xfrm>
          <a:off x="4686300" y="162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112446</xdr:rowOff>
    </xdr:from>
    <xdr:to>
      <xdr:col>20</xdr:col>
      <xdr:colOff>38100</xdr:colOff>
      <xdr:row>96</xdr:row>
      <xdr:rowOff>42596</xdr:rowOff>
    </xdr:to>
    <xdr:sp macro="" textlink="">
      <xdr:nvSpPr>
        <xdr:cNvPr id="248" name="楕円 247"/>
        <xdr:cNvSpPr/>
      </xdr:nvSpPr>
      <xdr:spPr>
        <a:xfrm>
          <a:off x="3746500" y="164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33723</xdr:rowOff>
    </xdr:from>
    <xdr:ext cx="534377" cy="259045"/>
    <xdr:sp macro="" textlink="">
      <xdr:nvSpPr>
        <xdr:cNvPr id="249" name="テキスト ボックス 248"/>
        <xdr:cNvSpPr txBox="1"/>
      </xdr:nvSpPr>
      <xdr:spPr>
        <a:xfrm>
          <a:off x="3530111" y="164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12891</xdr:rowOff>
    </xdr:from>
    <xdr:to>
      <xdr:col>15</xdr:col>
      <xdr:colOff>101600</xdr:colOff>
      <xdr:row>96</xdr:row>
      <xdr:rowOff>114491</xdr:rowOff>
    </xdr:to>
    <xdr:sp macro="" textlink="">
      <xdr:nvSpPr>
        <xdr:cNvPr id="250" name="楕円 249"/>
        <xdr:cNvSpPr/>
      </xdr:nvSpPr>
      <xdr:spPr>
        <a:xfrm>
          <a:off x="2857500" y="164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105618</xdr:rowOff>
    </xdr:from>
    <xdr:ext cx="534377" cy="259045"/>
    <xdr:sp macro="" textlink="">
      <xdr:nvSpPr>
        <xdr:cNvPr id="251" name="テキスト ボックス 250"/>
        <xdr:cNvSpPr txBox="1"/>
      </xdr:nvSpPr>
      <xdr:spPr>
        <a:xfrm>
          <a:off x="2641111" y="165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29921</xdr:rowOff>
    </xdr:from>
    <xdr:to>
      <xdr:col>10</xdr:col>
      <xdr:colOff>165100</xdr:colOff>
      <xdr:row>93</xdr:row>
      <xdr:rowOff>131521</xdr:rowOff>
    </xdr:to>
    <xdr:sp macro="" textlink="">
      <xdr:nvSpPr>
        <xdr:cNvPr id="252" name="楕円 251"/>
        <xdr:cNvSpPr/>
      </xdr:nvSpPr>
      <xdr:spPr>
        <a:xfrm>
          <a:off x="1968500" y="159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148048</xdr:rowOff>
    </xdr:from>
    <xdr:ext cx="534377" cy="259045"/>
    <xdr:sp macro="" textlink="">
      <xdr:nvSpPr>
        <xdr:cNvPr id="253" name="テキスト ボックス 252"/>
        <xdr:cNvSpPr txBox="1"/>
      </xdr:nvSpPr>
      <xdr:spPr>
        <a:xfrm>
          <a:off x="1752111" y="1574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119817</xdr:rowOff>
    </xdr:from>
    <xdr:to>
      <xdr:col>6</xdr:col>
      <xdr:colOff>38100</xdr:colOff>
      <xdr:row>93</xdr:row>
      <xdr:rowOff>49967</xdr:rowOff>
    </xdr:to>
    <xdr:sp macro="" textlink="">
      <xdr:nvSpPr>
        <xdr:cNvPr id="254" name="楕円 253"/>
        <xdr:cNvSpPr/>
      </xdr:nvSpPr>
      <xdr:spPr>
        <a:xfrm>
          <a:off x="1079500" y="158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66494</xdr:rowOff>
    </xdr:from>
    <xdr:ext cx="534377" cy="259045"/>
    <xdr:sp macro="" textlink="">
      <xdr:nvSpPr>
        <xdr:cNvPr id="255" name="テキスト ボックス 254"/>
        <xdr:cNvSpPr txBox="1"/>
      </xdr:nvSpPr>
      <xdr:spPr>
        <a:xfrm>
          <a:off x="863111" y="156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45320</xdr:rowOff>
    </xdr:from>
    <xdr:to>
      <xdr:col>55</xdr:col>
      <xdr:colOff>0</xdr:colOff>
      <xdr:row>39</xdr:row>
      <xdr:rowOff>51036</xdr:rowOff>
    </xdr:to>
    <xdr:cxnSp macro="">
      <xdr:nvCxnSpPr>
        <xdr:cNvPr id="286" name="直線コネクタ 285"/>
        <xdr:cNvCxnSpPr/>
      </xdr:nvCxnSpPr>
      <xdr:spPr>
        <a:xfrm>
          <a:off x="9639300" y="67318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45320</xdr:rowOff>
    </xdr:from>
    <xdr:to>
      <xdr:col>50</xdr:col>
      <xdr:colOff>114300</xdr:colOff>
      <xdr:row>39</xdr:row>
      <xdr:rowOff>48587</xdr:rowOff>
    </xdr:to>
    <xdr:cxnSp macro="">
      <xdr:nvCxnSpPr>
        <xdr:cNvPr id="289" name="直線コネクタ 288"/>
        <xdr:cNvCxnSpPr/>
      </xdr:nvCxnSpPr>
      <xdr:spPr>
        <a:xfrm flipV="1">
          <a:off x="8750300" y="6731870"/>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48587</xdr:rowOff>
    </xdr:from>
    <xdr:to>
      <xdr:col>45</xdr:col>
      <xdr:colOff>177800</xdr:colOff>
      <xdr:row>39</xdr:row>
      <xdr:rowOff>50709</xdr:rowOff>
    </xdr:to>
    <xdr:cxnSp macro="">
      <xdr:nvCxnSpPr>
        <xdr:cNvPr id="292" name="直線コネクタ 291"/>
        <xdr:cNvCxnSpPr/>
      </xdr:nvCxnSpPr>
      <xdr:spPr>
        <a:xfrm flipV="1">
          <a:off x="7861300" y="673513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171051</xdr:rowOff>
    </xdr:from>
    <xdr:to>
      <xdr:col>41</xdr:col>
      <xdr:colOff>50800</xdr:colOff>
      <xdr:row>39</xdr:row>
      <xdr:rowOff>50709</xdr:rowOff>
    </xdr:to>
    <xdr:cxnSp macro="">
      <xdr:nvCxnSpPr>
        <xdr:cNvPr id="295" name="直線コネクタ 294"/>
        <xdr:cNvCxnSpPr/>
      </xdr:nvCxnSpPr>
      <xdr:spPr>
        <a:xfrm>
          <a:off x="6972300" y="6686151"/>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63101</xdr:rowOff>
    </xdr:from>
    <xdr:to>
      <xdr:col>36</xdr:col>
      <xdr:colOff>165100</xdr:colOff>
      <xdr:row>38</xdr:row>
      <xdr:rowOff>164701</xdr:rowOff>
    </xdr:to>
    <xdr:sp macro="" textlink="">
      <xdr:nvSpPr>
        <xdr:cNvPr id="298" name="フローチャート: 判断 297"/>
        <xdr:cNvSpPr/>
      </xdr:nvSpPr>
      <xdr:spPr>
        <a:xfrm>
          <a:off x="6921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9778</xdr:rowOff>
    </xdr:from>
    <xdr:ext cx="378565" cy="259045"/>
    <xdr:sp macro="" textlink="">
      <xdr:nvSpPr>
        <xdr:cNvPr id="299" name="テキスト ボックス 298"/>
        <xdr:cNvSpPr txBox="1"/>
      </xdr:nvSpPr>
      <xdr:spPr>
        <a:xfrm>
          <a:off x="6783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236</xdr:rowOff>
    </xdr:from>
    <xdr:to>
      <xdr:col>55</xdr:col>
      <xdr:colOff>50800</xdr:colOff>
      <xdr:row>39</xdr:row>
      <xdr:rowOff>101836</xdr:rowOff>
    </xdr:to>
    <xdr:sp macro="" textlink="">
      <xdr:nvSpPr>
        <xdr:cNvPr id="305" name="楕円 304"/>
        <xdr:cNvSpPr/>
      </xdr:nvSpPr>
      <xdr:spPr>
        <a:xfrm>
          <a:off x="10426700" y="66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86613</xdr:rowOff>
    </xdr:from>
    <xdr:ext cx="378565" cy="259045"/>
    <xdr:sp macro="" textlink="">
      <xdr:nvSpPr>
        <xdr:cNvPr id="306" name="労働費該当値テキスト"/>
        <xdr:cNvSpPr txBox="1"/>
      </xdr:nvSpPr>
      <xdr:spPr>
        <a:xfrm>
          <a:off x="10528300" y="660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165970</xdr:rowOff>
    </xdr:from>
    <xdr:to>
      <xdr:col>50</xdr:col>
      <xdr:colOff>165100</xdr:colOff>
      <xdr:row>39</xdr:row>
      <xdr:rowOff>96120</xdr:rowOff>
    </xdr:to>
    <xdr:sp macro="" textlink="">
      <xdr:nvSpPr>
        <xdr:cNvPr id="307" name="楕円 306"/>
        <xdr:cNvSpPr/>
      </xdr:nvSpPr>
      <xdr:spPr>
        <a:xfrm>
          <a:off x="9588500" y="668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87247</xdr:rowOff>
    </xdr:from>
    <xdr:ext cx="378565" cy="259045"/>
    <xdr:sp macro="" textlink="">
      <xdr:nvSpPr>
        <xdr:cNvPr id="308" name="テキスト ボックス 307"/>
        <xdr:cNvSpPr txBox="1"/>
      </xdr:nvSpPr>
      <xdr:spPr>
        <a:xfrm>
          <a:off x="9450017" y="67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169237</xdr:rowOff>
    </xdr:from>
    <xdr:to>
      <xdr:col>46</xdr:col>
      <xdr:colOff>38100</xdr:colOff>
      <xdr:row>39</xdr:row>
      <xdr:rowOff>99387</xdr:rowOff>
    </xdr:to>
    <xdr:sp macro="" textlink="">
      <xdr:nvSpPr>
        <xdr:cNvPr id="309" name="楕円 308"/>
        <xdr:cNvSpPr/>
      </xdr:nvSpPr>
      <xdr:spPr>
        <a:xfrm>
          <a:off x="8699500" y="66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90514</xdr:rowOff>
    </xdr:from>
    <xdr:ext cx="378565" cy="259045"/>
    <xdr:sp macro="" textlink="">
      <xdr:nvSpPr>
        <xdr:cNvPr id="310" name="テキスト ボックス 309"/>
        <xdr:cNvSpPr txBox="1"/>
      </xdr:nvSpPr>
      <xdr:spPr>
        <a:xfrm>
          <a:off x="8561017" y="6777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171359</xdr:rowOff>
    </xdr:from>
    <xdr:to>
      <xdr:col>41</xdr:col>
      <xdr:colOff>101600</xdr:colOff>
      <xdr:row>39</xdr:row>
      <xdr:rowOff>101509</xdr:rowOff>
    </xdr:to>
    <xdr:sp macro="" textlink="">
      <xdr:nvSpPr>
        <xdr:cNvPr id="311" name="楕円 310"/>
        <xdr:cNvSpPr/>
      </xdr:nvSpPr>
      <xdr:spPr>
        <a:xfrm>
          <a:off x="7810500" y="66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92636</xdr:rowOff>
    </xdr:from>
    <xdr:ext cx="378565" cy="259045"/>
    <xdr:sp macro="" textlink="">
      <xdr:nvSpPr>
        <xdr:cNvPr id="312" name="テキスト ボックス 311"/>
        <xdr:cNvSpPr txBox="1"/>
      </xdr:nvSpPr>
      <xdr:spPr>
        <a:xfrm>
          <a:off x="7672017" y="677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120251</xdr:rowOff>
    </xdr:from>
    <xdr:to>
      <xdr:col>36</xdr:col>
      <xdr:colOff>165100</xdr:colOff>
      <xdr:row>39</xdr:row>
      <xdr:rowOff>50401</xdr:rowOff>
    </xdr:to>
    <xdr:sp macro="" textlink="">
      <xdr:nvSpPr>
        <xdr:cNvPr id="313" name="楕円 312"/>
        <xdr:cNvSpPr/>
      </xdr:nvSpPr>
      <xdr:spPr>
        <a:xfrm>
          <a:off x="6921500" y="66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41528</xdr:rowOff>
    </xdr:from>
    <xdr:ext cx="378565" cy="259045"/>
    <xdr:sp macro="" textlink="">
      <xdr:nvSpPr>
        <xdr:cNvPr id="314" name="テキスト ボックス 313"/>
        <xdr:cNvSpPr txBox="1"/>
      </xdr:nvSpPr>
      <xdr:spPr>
        <a:xfrm>
          <a:off x="6783017" y="67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125435</xdr:rowOff>
    </xdr:from>
    <xdr:to>
      <xdr:col>55</xdr:col>
      <xdr:colOff>0</xdr:colOff>
      <xdr:row>57</xdr:row>
      <xdr:rowOff>145141</xdr:rowOff>
    </xdr:to>
    <xdr:cxnSp macro="">
      <xdr:nvCxnSpPr>
        <xdr:cNvPr id="341" name="直線コネクタ 340"/>
        <xdr:cNvCxnSpPr/>
      </xdr:nvCxnSpPr>
      <xdr:spPr>
        <a:xfrm>
          <a:off x="9639300" y="9898085"/>
          <a:ext cx="8382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2" name="農林水産業費平均値テキスト"/>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125435</xdr:rowOff>
    </xdr:from>
    <xdr:to>
      <xdr:col>50</xdr:col>
      <xdr:colOff>114300</xdr:colOff>
      <xdr:row>57</xdr:row>
      <xdr:rowOff>131379</xdr:rowOff>
    </xdr:to>
    <xdr:cxnSp macro="">
      <xdr:nvCxnSpPr>
        <xdr:cNvPr id="344" name="直線コネクタ 343"/>
        <xdr:cNvCxnSpPr/>
      </xdr:nvCxnSpPr>
      <xdr:spPr>
        <a:xfrm flipV="1">
          <a:off x="8750300" y="989808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6" name="テキスト ボックス 345"/>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120634</xdr:rowOff>
    </xdr:from>
    <xdr:to>
      <xdr:col>45</xdr:col>
      <xdr:colOff>177800</xdr:colOff>
      <xdr:row>57</xdr:row>
      <xdr:rowOff>131379</xdr:rowOff>
    </xdr:to>
    <xdr:cxnSp macro="">
      <xdr:nvCxnSpPr>
        <xdr:cNvPr id="347" name="直線コネクタ 346"/>
        <xdr:cNvCxnSpPr/>
      </xdr:nvCxnSpPr>
      <xdr:spPr>
        <a:xfrm>
          <a:off x="7861300" y="989328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49" name="テキスト ボックス 348"/>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120634</xdr:rowOff>
    </xdr:from>
    <xdr:to>
      <xdr:col>41</xdr:col>
      <xdr:colOff>50800</xdr:colOff>
      <xdr:row>57</xdr:row>
      <xdr:rowOff>155473</xdr:rowOff>
    </xdr:to>
    <xdr:cxnSp macro="">
      <xdr:nvCxnSpPr>
        <xdr:cNvPr id="350" name="直線コネクタ 349"/>
        <xdr:cNvCxnSpPr/>
      </xdr:nvCxnSpPr>
      <xdr:spPr>
        <a:xfrm flipV="1">
          <a:off x="6972300" y="989328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2" name="テキスト ボックス 351"/>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153136</xdr:rowOff>
    </xdr:from>
    <xdr:to>
      <xdr:col>36</xdr:col>
      <xdr:colOff>165100</xdr:colOff>
      <xdr:row>57</xdr:row>
      <xdr:rowOff>83286</xdr:rowOff>
    </xdr:to>
    <xdr:sp macro="" textlink="">
      <xdr:nvSpPr>
        <xdr:cNvPr id="353" name="フローチャート: 判断 352"/>
        <xdr:cNvSpPr/>
      </xdr:nvSpPr>
      <xdr:spPr>
        <a:xfrm>
          <a:off x="69215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99813</xdr:rowOff>
    </xdr:from>
    <xdr:ext cx="469744" cy="259045"/>
    <xdr:sp macro="" textlink="">
      <xdr:nvSpPr>
        <xdr:cNvPr id="354" name="テキスト ボックス 353"/>
        <xdr:cNvSpPr txBox="1"/>
      </xdr:nvSpPr>
      <xdr:spPr>
        <a:xfrm>
          <a:off x="6737428" y="95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94341</xdr:rowOff>
    </xdr:from>
    <xdr:to>
      <xdr:col>55</xdr:col>
      <xdr:colOff>50800</xdr:colOff>
      <xdr:row>58</xdr:row>
      <xdr:rowOff>24491</xdr:rowOff>
    </xdr:to>
    <xdr:sp macro="" textlink="">
      <xdr:nvSpPr>
        <xdr:cNvPr id="360" name="楕円 359"/>
        <xdr:cNvSpPr/>
      </xdr:nvSpPr>
      <xdr:spPr>
        <a:xfrm>
          <a:off x="10426700" y="986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9268</xdr:rowOff>
    </xdr:from>
    <xdr:ext cx="469744" cy="259045"/>
    <xdr:sp macro="" textlink="">
      <xdr:nvSpPr>
        <xdr:cNvPr id="361" name="農林水産業費該当値テキスト"/>
        <xdr:cNvSpPr txBox="1"/>
      </xdr:nvSpPr>
      <xdr:spPr>
        <a:xfrm>
          <a:off x="10528300" y="978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74635</xdr:rowOff>
    </xdr:from>
    <xdr:to>
      <xdr:col>50</xdr:col>
      <xdr:colOff>165100</xdr:colOff>
      <xdr:row>58</xdr:row>
      <xdr:rowOff>4785</xdr:rowOff>
    </xdr:to>
    <xdr:sp macro="" textlink="">
      <xdr:nvSpPr>
        <xdr:cNvPr id="362" name="楕円 361"/>
        <xdr:cNvSpPr/>
      </xdr:nvSpPr>
      <xdr:spPr>
        <a:xfrm>
          <a:off x="9588500" y="98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167362</xdr:rowOff>
    </xdr:from>
    <xdr:ext cx="469744" cy="259045"/>
    <xdr:sp macro="" textlink="">
      <xdr:nvSpPr>
        <xdr:cNvPr id="363" name="テキスト ボックス 362"/>
        <xdr:cNvSpPr txBox="1"/>
      </xdr:nvSpPr>
      <xdr:spPr>
        <a:xfrm>
          <a:off x="9404428" y="994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80579</xdr:rowOff>
    </xdr:from>
    <xdr:to>
      <xdr:col>46</xdr:col>
      <xdr:colOff>38100</xdr:colOff>
      <xdr:row>58</xdr:row>
      <xdr:rowOff>10729</xdr:rowOff>
    </xdr:to>
    <xdr:sp macro="" textlink="">
      <xdr:nvSpPr>
        <xdr:cNvPr id="364" name="楕円 363"/>
        <xdr:cNvSpPr/>
      </xdr:nvSpPr>
      <xdr:spPr>
        <a:xfrm>
          <a:off x="8699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1856</xdr:rowOff>
    </xdr:from>
    <xdr:ext cx="469744" cy="259045"/>
    <xdr:sp macro="" textlink="">
      <xdr:nvSpPr>
        <xdr:cNvPr id="365" name="テキスト ボックス 364"/>
        <xdr:cNvSpPr txBox="1"/>
      </xdr:nvSpPr>
      <xdr:spPr>
        <a:xfrm>
          <a:off x="8515428" y="994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69834</xdr:rowOff>
    </xdr:from>
    <xdr:to>
      <xdr:col>41</xdr:col>
      <xdr:colOff>101600</xdr:colOff>
      <xdr:row>57</xdr:row>
      <xdr:rowOff>171434</xdr:rowOff>
    </xdr:to>
    <xdr:sp macro="" textlink="">
      <xdr:nvSpPr>
        <xdr:cNvPr id="366" name="楕円 365"/>
        <xdr:cNvSpPr/>
      </xdr:nvSpPr>
      <xdr:spPr>
        <a:xfrm>
          <a:off x="7810500" y="98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162561</xdr:rowOff>
    </xdr:from>
    <xdr:ext cx="469744" cy="259045"/>
    <xdr:sp macro="" textlink="">
      <xdr:nvSpPr>
        <xdr:cNvPr id="367" name="テキスト ボックス 366"/>
        <xdr:cNvSpPr txBox="1"/>
      </xdr:nvSpPr>
      <xdr:spPr>
        <a:xfrm>
          <a:off x="7626428" y="99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104673</xdr:rowOff>
    </xdr:from>
    <xdr:to>
      <xdr:col>36</xdr:col>
      <xdr:colOff>165100</xdr:colOff>
      <xdr:row>58</xdr:row>
      <xdr:rowOff>34823</xdr:rowOff>
    </xdr:to>
    <xdr:sp macro="" textlink="">
      <xdr:nvSpPr>
        <xdr:cNvPr id="368" name="楕円 367"/>
        <xdr:cNvSpPr/>
      </xdr:nvSpPr>
      <xdr:spPr>
        <a:xfrm>
          <a:off x="6921500" y="98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25950</xdr:rowOff>
    </xdr:from>
    <xdr:ext cx="469744" cy="259045"/>
    <xdr:sp macro="" textlink="">
      <xdr:nvSpPr>
        <xdr:cNvPr id="369" name="テキスト ボックス 368"/>
        <xdr:cNvSpPr txBox="1"/>
      </xdr:nvSpPr>
      <xdr:spPr>
        <a:xfrm>
          <a:off x="6737428" y="997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156845</xdr:rowOff>
    </xdr:from>
    <xdr:to>
      <xdr:col>55</xdr:col>
      <xdr:colOff>0</xdr:colOff>
      <xdr:row>76</xdr:row>
      <xdr:rowOff>71486</xdr:rowOff>
    </xdr:to>
    <xdr:cxnSp macro="">
      <xdr:nvCxnSpPr>
        <xdr:cNvPr id="396" name="直線コネクタ 395"/>
        <xdr:cNvCxnSpPr/>
      </xdr:nvCxnSpPr>
      <xdr:spPr>
        <a:xfrm flipV="1">
          <a:off x="9639300" y="13015595"/>
          <a:ext cx="8382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7" name="商工費平均値テキスト"/>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69794</xdr:rowOff>
    </xdr:from>
    <xdr:to>
      <xdr:col>50</xdr:col>
      <xdr:colOff>114300</xdr:colOff>
      <xdr:row>76</xdr:row>
      <xdr:rowOff>71486</xdr:rowOff>
    </xdr:to>
    <xdr:cxnSp macro="">
      <xdr:nvCxnSpPr>
        <xdr:cNvPr id="399" name="直線コネクタ 398"/>
        <xdr:cNvCxnSpPr/>
      </xdr:nvCxnSpPr>
      <xdr:spPr>
        <a:xfrm>
          <a:off x="8750300" y="13099994"/>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1" name="テキスト ボックス 400"/>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62982</xdr:rowOff>
    </xdr:from>
    <xdr:to>
      <xdr:col>45</xdr:col>
      <xdr:colOff>177800</xdr:colOff>
      <xdr:row>76</xdr:row>
      <xdr:rowOff>69794</xdr:rowOff>
    </xdr:to>
    <xdr:cxnSp macro="">
      <xdr:nvCxnSpPr>
        <xdr:cNvPr id="402" name="直線コネクタ 401"/>
        <xdr:cNvCxnSpPr/>
      </xdr:nvCxnSpPr>
      <xdr:spPr>
        <a:xfrm>
          <a:off x="7861300" y="13093182"/>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4" name="テキスト ボックス 403"/>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37973</xdr:rowOff>
    </xdr:from>
    <xdr:to>
      <xdr:col>41</xdr:col>
      <xdr:colOff>50800</xdr:colOff>
      <xdr:row>76</xdr:row>
      <xdr:rowOff>62982</xdr:rowOff>
    </xdr:to>
    <xdr:cxnSp macro="">
      <xdr:nvCxnSpPr>
        <xdr:cNvPr id="405" name="直線コネクタ 404"/>
        <xdr:cNvCxnSpPr/>
      </xdr:nvCxnSpPr>
      <xdr:spPr>
        <a:xfrm>
          <a:off x="6972300" y="13068173"/>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7" name="テキスト ボックス 406"/>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151947</xdr:rowOff>
    </xdr:from>
    <xdr:to>
      <xdr:col>36</xdr:col>
      <xdr:colOff>165100</xdr:colOff>
      <xdr:row>76</xdr:row>
      <xdr:rowOff>82097</xdr:rowOff>
    </xdr:to>
    <xdr:sp macro="" textlink="">
      <xdr:nvSpPr>
        <xdr:cNvPr id="408" name="フローチャート: 判断 407"/>
        <xdr:cNvSpPr/>
      </xdr:nvSpPr>
      <xdr:spPr>
        <a:xfrm>
          <a:off x="6921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98625</xdr:rowOff>
    </xdr:from>
    <xdr:ext cx="469744" cy="259045"/>
    <xdr:sp macro="" textlink="">
      <xdr:nvSpPr>
        <xdr:cNvPr id="409" name="テキスト ボックス 408"/>
        <xdr:cNvSpPr txBox="1"/>
      </xdr:nvSpPr>
      <xdr:spPr>
        <a:xfrm>
          <a:off x="6737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106045</xdr:rowOff>
    </xdr:from>
    <xdr:to>
      <xdr:col>55</xdr:col>
      <xdr:colOff>50800</xdr:colOff>
      <xdr:row>76</xdr:row>
      <xdr:rowOff>36195</xdr:rowOff>
    </xdr:to>
    <xdr:sp macro="" textlink="">
      <xdr:nvSpPr>
        <xdr:cNvPr id="415" name="楕円 414"/>
        <xdr:cNvSpPr/>
      </xdr:nvSpPr>
      <xdr:spPr>
        <a:xfrm>
          <a:off x="10426700" y="129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84472</xdr:rowOff>
    </xdr:from>
    <xdr:ext cx="534377" cy="259045"/>
    <xdr:sp macro="" textlink="">
      <xdr:nvSpPr>
        <xdr:cNvPr id="416" name="商工費該当値テキスト"/>
        <xdr:cNvSpPr txBox="1"/>
      </xdr:nvSpPr>
      <xdr:spPr>
        <a:xfrm>
          <a:off x="10528300" y="129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20686</xdr:rowOff>
    </xdr:from>
    <xdr:to>
      <xdr:col>50</xdr:col>
      <xdr:colOff>165100</xdr:colOff>
      <xdr:row>76</xdr:row>
      <xdr:rowOff>122286</xdr:rowOff>
    </xdr:to>
    <xdr:sp macro="" textlink="">
      <xdr:nvSpPr>
        <xdr:cNvPr id="417" name="楕円 416"/>
        <xdr:cNvSpPr/>
      </xdr:nvSpPr>
      <xdr:spPr>
        <a:xfrm>
          <a:off x="9588500" y="130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113413</xdr:rowOff>
    </xdr:from>
    <xdr:ext cx="469744" cy="259045"/>
    <xdr:sp macro="" textlink="">
      <xdr:nvSpPr>
        <xdr:cNvPr id="418" name="テキスト ボックス 417"/>
        <xdr:cNvSpPr txBox="1"/>
      </xdr:nvSpPr>
      <xdr:spPr>
        <a:xfrm>
          <a:off x="9404428" y="1314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18994</xdr:rowOff>
    </xdr:from>
    <xdr:to>
      <xdr:col>46</xdr:col>
      <xdr:colOff>38100</xdr:colOff>
      <xdr:row>76</xdr:row>
      <xdr:rowOff>120594</xdr:rowOff>
    </xdr:to>
    <xdr:sp macro="" textlink="">
      <xdr:nvSpPr>
        <xdr:cNvPr id="419" name="楕円 418"/>
        <xdr:cNvSpPr/>
      </xdr:nvSpPr>
      <xdr:spPr>
        <a:xfrm>
          <a:off x="8699500" y="130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111721</xdr:rowOff>
    </xdr:from>
    <xdr:ext cx="469744" cy="259045"/>
    <xdr:sp macro="" textlink="">
      <xdr:nvSpPr>
        <xdr:cNvPr id="420" name="テキスト ボックス 419"/>
        <xdr:cNvSpPr txBox="1"/>
      </xdr:nvSpPr>
      <xdr:spPr>
        <a:xfrm>
          <a:off x="8515428" y="1314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12182</xdr:rowOff>
    </xdr:from>
    <xdr:to>
      <xdr:col>41</xdr:col>
      <xdr:colOff>101600</xdr:colOff>
      <xdr:row>76</xdr:row>
      <xdr:rowOff>113782</xdr:rowOff>
    </xdr:to>
    <xdr:sp macro="" textlink="">
      <xdr:nvSpPr>
        <xdr:cNvPr id="421" name="楕円 420"/>
        <xdr:cNvSpPr/>
      </xdr:nvSpPr>
      <xdr:spPr>
        <a:xfrm>
          <a:off x="7810500" y="1304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104909</xdr:rowOff>
    </xdr:from>
    <xdr:ext cx="469744" cy="259045"/>
    <xdr:sp macro="" textlink="">
      <xdr:nvSpPr>
        <xdr:cNvPr id="422" name="テキスト ボックス 421"/>
        <xdr:cNvSpPr txBox="1"/>
      </xdr:nvSpPr>
      <xdr:spPr>
        <a:xfrm>
          <a:off x="7626428" y="13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158623</xdr:rowOff>
    </xdr:from>
    <xdr:to>
      <xdr:col>36</xdr:col>
      <xdr:colOff>165100</xdr:colOff>
      <xdr:row>76</xdr:row>
      <xdr:rowOff>88773</xdr:rowOff>
    </xdr:to>
    <xdr:sp macro="" textlink="">
      <xdr:nvSpPr>
        <xdr:cNvPr id="423" name="楕円 422"/>
        <xdr:cNvSpPr/>
      </xdr:nvSpPr>
      <xdr:spPr>
        <a:xfrm>
          <a:off x="6921500" y="130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79900</xdr:rowOff>
    </xdr:from>
    <xdr:ext cx="469744" cy="259045"/>
    <xdr:sp macro="" textlink="">
      <xdr:nvSpPr>
        <xdr:cNvPr id="424" name="テキスト ボックス 423"/>
        <xdr:cNvSpPr txBox="1"/>
      </xdr:nvSpPr>
      <xdr:spPr>
        <a:xfrm>
          <a:off x="6737428" y="1311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23603</xdr:rowOff>
    </xdr:from>
    <xdr:to>
      <xdr:col>55</xdr:col>
      <xdr:colOff>0</xdr:colOff>
      <xdr:row>97</xdr:row>
      <xdr:rowOff>49011</xdr:rowOff>
    </xdr:to>
    <xdr:cxnSp macro="">
      <xdr:nvCxnSpPr>
        <xdr:cNvPr id="456" name="直線コネクタ 455"/>
        <xdr:cNvCxnSpPr/>
      </xdr:nvCxnSpPr>
      <xdr:spPr>
        <a:xfrm flipV="1">
          <a:off x="9639300" y="16654253"/>
          <a:ext cx="8382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7"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49011</xdr:rowOff>
    </xdr:from>
    <xdr:to>
      <xdr:col>50</xdr:col>
      <xdr:colOff>114300</xdr:colOff>
      <xdr:row>97</xdr:row>
      <xdr:rowOff>133953</xdr:rowOff>
    </xdr:to>
    <xdr:cxnSp macro="">
      <xdr:nvCxnSpPr>
        <xdr:cNvPr id="459" name="直線コネクタ 458"/>
        <xdr:cNvCxnSpPr/>
      </xdr:nvCxnSpPr>
      <xdr:spPr>
        <a:xfrm flipV="1">
          <a:off x="8750300" y="16679661"/>
          <a:ext cx="889000" cy="8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123371</xdr:rowOff>
    </xdr:from>
    <xdr:to>
      <xdr:col>45</xdr:col>
      <xdr:colOff>177800</xdr:colOff>
      <xdr:row>97</xdr:row>
      <xdr:rowOff>133953</xdr:rowOff>
    </xdr:to>
    <xdr:cxnSp macro="">
      <xdr:nvCxnSpPr>
        <xdr:cNvPr id="462" name="直線コネクタ 461"/>
        <xdr:cNvCxnSpPr/>
      </xdr:nvCxnSpPr>
      <xdr:spPr>
        <a:xfrm>
          <a:off x="7861300" y="16754021"/>
          <a:ext cx="889000" cy="1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123371</xdr:rowOff>
    </xdr:from>
    <xdr:to>
      <xdr:col>41</xdr:col>
      <xdr:colOff>50800</xdr:colOff>
      <xdr:row>97</xdr:row>
      <xdr:rowOff>147734</xdr:rowOff>
    </xdr:to>
    <xdr:cxnSp macro="">
      <xdr:nvCxnSpPr>
        <xdr:cNvPr id="465" name="直線コネクタ 464"/>
        <xdr:cNvCxnSpPr/>
      </xdr:nvCxnSpPr>
      <xdr:spPr>
        <a:xfrm flipV="1">
          <a:off x="6972300" y="16754021"/>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7" name="テキスト ボックス 466"/>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147455</xdr:rowOff>
    </xdr:from>
    <xdr:to>
      <xdr:col>36</xdr:col>
      <xdr:colOff>165100</xdr:colOff>
      <xdr:row>96</xdr:row>
      <xdr:rowOff>77605</xdr:rowOff>
    </xdr:to>
    <xdr:sp macro="" textlink="">
      <xdr:nvSpPr>
        <xdr:cNvPr id="468" name="フローチャート: 判断 467"/>
        <xdr:cNvSpPr/>
      </xdr:nvSpPr>
      <xdr:spPr>
        <a:xfrm>
          <a:off x="6921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94132</xdr:rowOff>
    </xdr:from>
    <xdr:ext cx="534377" cy="259045"/>
    <xdr:sp macro="" textlink="">
      <xdr:nvSpPr>
        <xdr:cNvPr id="469" name="テキスト ボックス 468"/>
        <xdr:cNvSpPr txBox="1"/>
      </xdr:nvSpPr>
      <xdr:spPr>
        <a:xfrm>
          <a:off x="6705111" y="162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144253</xdr:rowOff>
    </xdr:from>
    <xdr:to>
      <xdr:col>55</xdr:col>
      <xdr:colOff>50800</xdr:colOff>
      <xdr:row>97</xdr:row>
      <xdr:rowOff>74403</xdr:rowOff>
    </xdr:to>
    <xdr:sp macro="" textlink="">
      <xdr:nvSpPr>
        <xdr:cNvPr id="475" name="楕円 474"/>
        <xdr:cNvSpPr/>
      </xdr:nvSpPr>
      <xdr:spPr>
        <a:xfrm>
          <a:off x="10426700" y="166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122680</xdr:rowOff>
    </xdr:from>
    <xdr:ext cx="534377" cy="259045"/>
    <xdr:sp macro="" textlink="">
      <xdr:nvSpPr>
        <xdr:cNvPr id="476" name="土木費該当値テキスト"/>
        <xdr:cNvSpPr txBox="1"/>
      </xdr:nvSpPr>
      <xdr:spPr>
        <a:xfrm>
          <a:off x="10528300" y="16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169661</xdr:rowOff>
    </xdr:from>
    <xdr:to>
      <xdr:col>50</xdr:col>
      <xdr:colOff>165100</xdr:colOff>
      <xdr:row>97</xdr:row>
      <xdr:rowOff>99811</xdr:rowOff>
    </xdr:to>
    <xdr:sp macro="" textlink="">
      <xdr:nvSpPr>
        <xdr:cNvPr id="477" name="楕円 476"/>
        <xdr:cNvSpPr/>
      </xdr:nvSpPr>
      <xdr:spPr>
        <a:xfrm>
          <a:off x="9588500" y="166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90938</xdr:rowOff>
    </xdr:from>
    <xdr:ext cx="534377" cy="259045"/>
    <xdr:sp macro="" textlink="">
      <xdr:nvSpPr>
        <xdr:cNvPr id="478" name="テキスト ボックス 477"/>
        <xdr:cNvSpPr txBox="1"/>
      </xdr:nvSpPr>
      <xdr:spPr>
        <a:xfrm>
          <a:off x="9372111" y="167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83153</xdr:rowOff>
    </xdr:from>
    <xdr:to>
      <xdr:col>46</xdr:col>
      <xdr:colOff>38100</xdr:colOff>
      <xdr:row>98</xdr:row>
      <xdr:rowOff>13303</xdr:rowOff>
    </xdr:to>
    <xdr:sp macro="" textlink="">
      <xdr:nvSpPr>
        <xdr:cNvPr id="479" name="楕円 478"/>
        <xdr:cNvSpPr/>
      </xdr:nvSpPr>
      <xdr:spPr>
        <a:xfrm>
          <a:off x="8699500" y="167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4430</xdr:rowOff>
    </xdr:from>
    <xdr:ext cx="534377" cy="259045"/>
    <xdr:sp macro="" textlink="">
      <xdr:nvSpPr>
        <xdr:cNvPr id="480" name="テキスト ボックス 479"/>
        <xdr:cNvSpPr txBox="1"/>
      </xdr:nvSpPr>
      <xdr:spPr>
        <a:xfrm>
          <a:off x="8483111" y="1680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72571</xdr:rowOff>
    </xdr:from>
    <xdr:to>
      <xdr:col>41</xdr:col>
      <xdr:colOff>101600</xdr:colOff>
      <xdr:row>98</xdr:row>
      <xdr:rowOff>2721</xdr:rowOff>
    </xdr:to>
    <xdr:sp macro="" textlink="">
      <xdr:nvSpPr>
        <xdr:cNvPr id="481" name="楕円 480"/>
        <xdr:cNvSpPr/>
      </xdr:nvSpPr>
      <xdr:spPr>
        <a:xfrm>
          <a:off x="7810500" y="167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165298</xdr:rowOff>
    </xdr:from>
    <xdr:ext cx="534377" cy="259045"/>
    <xdr:sp macro="" textlink="">
      <xdr:nvSpPr>
        <xdr:cNvPr id="482" name="テキスト ボックス 481"/>
        <xdr:cNvSpPr txBox="1"/>
      </xdr:nvSpPr>
      <xdr:spPr>
        <a:xfrm>
          <a:off x="7594111" y="167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96934</xdr:rowOff>
    </xdr:from>
    <xdr:to>
      <xdr:col>36</xdr:col>
      <xdr:colOff>165100</xdr:colOff>
      <xdr:row>98</xdr:row>
      <xdr:rowOff>27084</xdr:rowOff>
    </xdr:to>
    <xdr:sp macro="" textlink="">
      <xdr:nvSpPr>
        <xdr:cNvPr id="483" name="楕円 482"/>
        <xdr:cNvSpPr/>
      </xdr:nvSpPr>
      <xdr:spPr>
        <a:xfrm>
          <a:off x="6921500" y="167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18211</xdr:rowOff>
    </xdr:from>
    <xdr:ext cx="534377" cy="259045"/>
    <xdr:sp macro="" textlink="">
      <xdr:nvSpPr>
        <xdr:cNvPr id="484" name="テキスト ボックス 483"/>
        <xdr:cNvSpPr txBox="1"/>
      </xdr:nvSpPr>
      <xdr:spPr>
        <a:xfrm>
          <a:off x="6705111" y="168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2635</xdr:rowOff>
    </xdr:from>
    <xdr:to>
      <xdr:col>85</xdr:col>
      <xdr:colOff>127000</xdr:colOff>
      <xdr:row>36</xdr:row>
      <xdr:rowOff>73597</xdr:rowOff>
    </xdr:to>
    <xdr:cxnSp macro="">
      <xdr:nvCxnSpPr>
        <xdr:cNvPr id="518" name="直線コネクタ 517"/>
        <xdr:cNvCxnSpPr/>
      </xdr:nvCxnSpPr>
      <xdr:spPr>
        <a:xfrm flipV="1">
          <a:off x="15481300" y="6003385"/>
          <a:ext cx="838200" cy="2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19" name="消防費平均値テキスト"/>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73597</xdr:rowOff>
    </xdr:from>
    <xdr:to>
      <xdr:col>81</xdr:col>
      <xdr:colOff>50800</xdr:colOff>
      <xdr:row>37</xdr:row>
      <xdr:rowOff>82074</xdr:rowOff>
    </xdr:to>
    <xdr:cxnSp macro="">
      <xdr:nvCxnSpPr>
        <xdr:cNvPr id="521" name="直線コネクタ 520"/>
        <xdr:cNvCxnSpPr/>
      </xdr:nvCxnSpPr>
      <xdr:spPr>
        <a:xfrm flipV="1">
          <a:off x="14592300" y="6245797"/>
          <a:ext cx="889000" cy="17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3" name="テキスト ボックス 522"/>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164465</xdr:rowOff>
    </xdr:from>
    <xdr:to>
      <xdr:col>76</xdr:col>
      <xdr:colOff>114300</xdr:colOff>
      <xdr:row>37</xdr:row>
      <xdr:rowOff>82074</xdr:rowOff>
    </xdr:to>
    <xdr:cxnSp macro="">
      <xdr:nvCxnSpPr>
        <xdr:cNvPr id="524" name="直線コネクタ 523"/>
        <xdr:cNvCxnSpPr/>
      </xdr:nvCxnSpPr>
      <xdr:spPr>
        <a:xfrm>
          <a:off x="13703300" y="6336665"/>
          <a:ext cx="889000" cy="8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26" name="テキスト ボックス 525"/>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164465</xdr:rowOff>
    </xdr:from>
    <xdr:to>
      <xdr:col>71</xdr:col>
      <xdr:colOff>177800</xdr:colOff>
      <xdr:row>37</xdr:row>
      <xdr:rowOff>72549</xdr:rowOff>
    </xdr:to>
    <xdr:cxnSp macro="">
      <xdr:nvCxnSpPr>
        <xdr:cNvPr id="527" name="直線コネクタ 526"/>
        <xdr:cNvCxnSpPr/>
      </xdr:nvCxnSpPr>
      <xdr:spPr>
        <a:xfrm flipV="1">
          <a:off x="12814300" y="6336665"/>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29" name="テキスト ボックス 528"/>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150241</xdr:rowOff>
    </xdr:from>
    <xdr:to>
      <xdr:col>67</xdr:col>
      <xdr:colOff>101600</xdr:colOff>
      <xdr:row>37</xdr:row>
      <xdr:rowOff>80391</xdr:rowOff>
    </xdr:to>
    <xdr:sp macro="" textlink="">
      <xdr:nvSpPr>
        <xdr:cNvPr id="530" name="フローチャート: 判断 529"/>
        <xdr:cNvSpPr/>
      </xdr:nvSpPr>
      <xdr:spPr>
        <a:xfrm>
          <a:off x="12763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96918</xdr:rowOff>
    </xdr:from>
    <xdr:ext cx="534377" cy="259045"/>
    <xdr:sp macro="" textlink="">
      <xdr:nvSpPr>
        <xdr:cNvPr id="531" name="テキスト ボックス 530"/>
        <xdr:cNvSpPr txBox="1"/>
      </xdr:nvSpPr>
      <xdr:spPr>
        <a:xfrm>
          <a:off x="12547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123285</xdr:rowOff>
    </xdr:from>
    <xdr:to>
      <xdr:col>85</xdr:col>
      <xdr:colOff>177800</xdr:colOff>
      <xdr:row>35</xdr:row>
      <xdr:rowOff>53435</xdr:rowOff>
    </xdr:to>
    <xdr:sp macro="" textlink="">
      <xdr:nvSpPr>
        <xdr:cNvPr id="537" name="楕円 536"/>
        <xdr:cNvSpPr/>
      </xdr:nvSpPr>
      <xdr:spPr>
        <a:xfrm>
          <a:off x="16268700" y="59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146162</xdr:rowOff>
    </xdr:from>
    <xdr:ext cx="534377" cy="259045"/>
    <xdr:sp macro="" textlink="">
      <xdr:nvSpPr>
        <xdr:cNvPr id="538" name="消防費該当値テキスト"/>
        <xdr:cNvSpPr txBox="1"/>
      </xdr:nvSpPr>
      <xdr:spPr>
        <a:xfrm>
          <a:off x="16370300" y="58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22797</xdr:rowOff>
    </xdr:from>
    <xdr:to>
      <xdr:col>81</xdr:col>
      <xdr:colOff>101600</xdr:colOff>
      <xdr:row>36</xdr:row>
      <xdr:rowOff>124397</xdr:rowOff>
    </xdr:to>
    <xdr:sp macro="" textlink="">
      <xdr:nvSpPr>
        <xdr:cNvPr id="539" name="楕円 538"/>
        <xdr:cNvSpPr/>
      </xdr:nvSpPr>
      <xdr:spPr>
        <a:xfrm>
          <a:off x="15430500" y="6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115524</xdr:rowOff>
    </xdr:from>
    <xdr:ext cx="534377" cy="259045"/>
    <xdr:sp macro="" textlink="">
      <xdr:nvSpPr>
        <xdr:cNvPr id="540" name="テキスト ボックス 539"/>
        <xdr:cNvSpPr txBox="1"/>
      </xdr:nvSpPr>
      <xdr:spPr>
        <a:xfrm>
          <a:off x="15214111" y="628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31274</xdr:rowOff>
    </xdr:from>
    <xdr:to>
      <xdr:col>76</xdr:col>
      <xdr:colOff>165100</xdr:colOff>
      <xdr:row>37</xdr:row>
      <xdr:rowOff>132874</xdr:rowOff>
    </xdr:to>
    <xdr:sp macro="" textlink="">
      <xdr:nvSpPr>
        <xdr:cNvPr id="541" name="楕円 540"/>
        <xdr:cNvSpPr/>
      </xdr:nvSpPr>
      <xdr:spPr>
        <a:xfrm>
          <a:off x="14541500" y="63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124001</xdr:rowOff>
    </xdr:from>
    <xdr:ext cx="534377" cy="259045"/>
    <xdr:sp macro="" textlink="">
      <xdr:nvSpPr>
        <xdr:cNvPr id="542" name="テキスト ボックス 541"/>
        <xdr:cNvSpPr txBox="1"/>
      </xdr:nvSpPr>
      <xdr:spPr>
        <a:xfrm>
          <a:off x="14325111" y="64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113665</xdr:rowOff>
    </xdr:from>
    <xdr:to>
      <xdr:col>72</xdr:col>
      <xdr:colOff>38100</xdr:colOff>
      <xdr:row>37</xdr:row>
      <xdr:rowOff>43815</xdr:rowOff>
    </xdr:to>
    <xdr:sp macro="" textlink="">
      <xdr:nvSpPr>
        <xdr:cNvPr id="543" name="楕円 542"/>
        <xdr:cNvSpPr/>
      </xdr:nvSpPr>
      <xdr:spPr>
        <a:xfrm>
          <a:off x="13652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34942</xdr:rowOff>
    </xdr:from>
    <xdr:ext cx="534377" cy="259045"/>
    <xdr:sp macro="" textlink="">
      <xdr:nvSpPr>
        <xdr:cNvPr id="544" name="テキスト ボックス 543"/>
        <xdr:cNvSpPr txBox="1"/>
      </xdr:nvSpPr>
      <xdr:spPr>
        <a:xfrm>
          <a:off x="13436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21749</xdr:rowOff>
    </xdr:from>
    <xdr:to>
      <xdr:col>67</xdr:col>
      <xdr:colOff>101600</xdr:colOff>
      <xdr:row>37</xdr:row>
      <xdr:rowOff>123349</xdr:rowOff>
    </xdr:to>
    <xdr:sp macro="" textlink="">
      <xdr:nvSpPr>
        <xdr:cNvPr id="545" name="楕円 544"/>
        <xdr:cNvSpPr/>
      </xdr:nvSpPr>
      <xdr:spPr>
        <a:xfrm>
          <a:off x="12763500" y="63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114476</xdr:rowOff>
    </xdr:from>
    <xdr:ext cx="534377" cy="259045"/>
    <xdr:sp macro="" textlink="">
      <xdr:nvSpPr>
        <xdr:cNvPr id="546" name="テキスト ボックス 545"/>
        <xdr:cNvSpPr txBox="1"/>
      </xdr:nvSpPr>
      <xdr:spPr>
        <a:xfrm>
          <a:off x="12547111" y="64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121608</xdr:rowOff>
    </xdr:from>
    <xdr:to>
      <xdr:col>85</xdr:col>
      <xdr:colOff>127000</xdr:colOff>
      <xdr:row>59</xdr:row>
      <xdr:rowOff>46725</xdr:rowOff>
    </xdr:to>
    <xdr:cxnSp macro="">
      <xdr:nvCxnSpPr>
        <xdr:cNvPr id="578" name="直線コネクタ 577"/>
        <xdr:cNvCxnSpPr/>
      </xdr:nvCxnSpPr>
      <xdr:spPr>
        <a:xfrm flipV="1">
          <a:off x="15481300" y="9722808"/>
          <a:ext cx="838200" cy="43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140319</xdr:rowOff>
    </xdr:from>
    <xdr:ext cx="534377" cy="259045"/>
    <xdr:sp macro="" textlink="">
      <xdr:nvSpPr>
        <xdr:cNvPr id="579" name="教育費平均値テキスト"/>
        <xdr:cNvSpPr txBox="1"/>
      </xdr:nvSpPr>
      <xdr:spPr>
        <a:xfrm>
          <a:off x="16370300" y="9398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40618</xdr:rowOff>
    </xdr:from>
    <xdr:to>
      <xdr:col>81</xdr:col>
      <xdr:colOff>50800</xdr:colOff>
      <xdr:row>59</xdr:row>
      <xdr:rowOff>46725</xdr:rowOff>
    </xdr:to>
    <xdr:cxnSp macro="">
      <xdr:nvCxnSpPr>
        <xdr:cNvPr id="581" name="直線コネクタ 580"/>
        <xdr:cNvCxnSpPr/>
      </xdr:nvCxnSpPr>
      <xdr:spPr>
        <a:xfrm>
          <a:off x="14592300" y="1015616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101643</xdr:rowOff>
    </xdr:from>
    <xdr:ext cx="534377" cy="259045"/>
    <xdr:sp macro="" textlink="">
      <xdr:nvSpPr>
        <xdr:cNvPr id="583" name="テキスト ボックス 582"/>
        <xdr:cNvSpPr txBox="1"/>
      </xdr:nvSpPr>
      <xdr:spPr>
        <a:xfrm>
          <a:off x="1521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40618</xdr:rowOff>
    </xdr:from>
    <xdr:to>
      <xdr:col>76</xdr:col>
      <xdr:colOff>114300</xdr:colOff>
      <xdr:row>59</xdr:row>
      <xdr:rowOff>80525</xdr:rowOff>
    </xdr:to>
    <xdr:cxnSp macro="">
      <xdr:nvCxnSpPr>
        <xdr:cNvPr id="584" name="直線コネクタ 583"/>
        <xdr:cNvCxnSpPr/>
      </xdr:nvCxnSpPr>
      <xdr:spPr>
        <a:xfrm flipV="1">
          <a:off x="13703300" y="10156168"/>
          <a:ext cx="8890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110264</xdr:rowOff>
    </xdr:from>
    <xdr:ext cx="534377" cy="259045"/>
    <xdr:sp macro="" textlink="">
      <xdr:nvSpPr>
        <xdr:cNvPr id="586" name="テキスト ボックス 585"/>
        <xdr:cNvSpPr txBox="1"/>
      </xdr:nvSpPr>
      <xdr:spPr>
        <a:xfrm>
          <a:off x="14325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113705</xdr:rowOff>
    </xdr:from>
    <xdr:to>
      <xdr:col>71</xdr:col>
      <xdr:colOff>177800</xdr:colOff>
      <xdr:row>59</xdr:row>
      <xdr:rowOff>80525</xdr:rowOff>
    </xdr:to>
    <xdr:cxnSp macro="">
      <xdr:nvCxnSpPr>
        <xdr:cNvPr id="587" name="直線コネクタ 586"/>
        <xdr:cNvCxnSpPr/>
      </xdr:nvCxnSpPr>
      <xdr:spPr>
        <a:xfrm>
          <a:off x="12814300" y="10057805"/>
          <a:ext cx="889000" cy="13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7721</xdr:rowOff>
    </xdr:from>
    <xdr:ext cx="534377" cy="259045"/>
    <xdr:sp macro="" textlink="">
      <xdr:nvSpPr>
        <xdr:cNvPr id="589" name="テキスト ボックス 588"/>
        <xdr:cNvSpPr txBox="1"/>
      </xdr:nvSpPr>
      <xdr:spPr>
        <a:xfrm>
          <a:off x="13436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152745</xdr:rowOff>
    </xdr:from>
    <xdr:to>
      <xdr:col>67</xdr:col>
      <xdr:colOff>101600</xdr:colOff>
      <xdr:row>57</xdr:row>
      <xdr:rowOff>82895</xdr:rowOff>
    </xdr:to>
    <xdr:sp macro="" textlink="">
      <xdr:nvSpPr>
        <xdr:cNvPr id="590" name="フローチャート: 判断 589"/>
        <xdr:cNvSpPr/>
      </xdr:nvSpPr>
      <xdr:spPr>
        <a:xfrm>
          <a:off x="12763500" y="975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99422</xdr:rowOff>
    </xdr:from>
    <xdr:ext cx="534377" cy="259045"/>
    <xdr:sp macro="" textlink="">
      <xdr:nvSpPr>
        <xdr:cNvPr id="591" name="テキスト ボックス 590"/>
        <xdr:cNvSpPr txBox="1"/>
      </xdr:nvSpPr>
      <xdr:spPr>
        <a:xfrm>
          <a:off x="12547111" y="95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70808</xdr:rowOff>
    </xdr:from>
    <xdr:to>
      <xdr:col>85</xdr:col>
      <xdr:colOff>177800</xdr:colOff>
      <xdr:row>57</xdr:row>
      <xdr:rowOff>958</xdr:rowOff>
    </xdr:to>
    <xdr:sp macro="" textlink="">
      <xdr:nvSpPr>
        <xdr:cNvPr id="597" name="楕円 596"/>
        <xdr:cNvSpPr/>
      </xdr:nvSpPr>
      <xdr:spPr>
        <a:xfrm>
          <a:off x="16268700" y="96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49235</xdr:rowOff>
    </xdr:from>
    <xdr:ext cx="534377" cy="259045"/>
    <xdr:sp macro="" textlink="">
      <xdr:nvSpPr>
        <xdr:cNvPr id="598" name="教育費該当値テキスト"/>
        <xdr:cNvSpPr txBox="1"/>
      </xdr:nvSpPr>
      <xdr:spPr>
        <a:xfrm>
          <a:off x="16370300" y="96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167375</xdr:rowOff>
    </xdr:from>
    <xdr:to>
      <xdr:col>81</xdr:col>
      <xdr:colOff>101600</xdr:colOff>
      <xdr:row>59</xdr:row>
      <xdr:rowOff>97525</xdr:rowOff>
    </xdr:to>
    <xdr:sp macro="" textlink="">
      <xdr:nvSpPr>
        <xdr:cNvPr id="599" name="楕円 598"/>
        <xdr:cNvSpPr/>
      </xdr:nvSpPr>
      <xdr:spPr>
        <a:xfrm>
          <a:off x="15430500" y="1011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88652</xdr:rowOff>
    </xdr:from>
    <xdr:ext cx="534377" cy="259045"/>
    <xdr:sp macro="" textlink="">
      <xdr:nvSpPr>
        <xdr:cNvPr id="600" name="テキスト ボックス 599"/>
        <xdr:cNvSpPr txBox="1"/>
      </xdr:nvSpPr>
      <xdr:spPr>
        <a:xfrm>
          <a:off x="15214111" y="102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161268</xdr:rowOff>
    </xdr:from>
    <xdr:to>
      <xdr:col>76</xdr:col>
      <xdr:colOff>165100</xdr:colOff>
      <xdr:row>59</xdr:row>
      <xdr:rowOff>91418</xdr:rowOff>
    </xdr:to>
    <xdr:sp macro="" textlink="">
      <xdr:nvSpPr>
        <xdr:cNvPr id="601" name="楕円 600"/>
        <xdr:cNvSpPr/>
      </xdr:nvSpPr>
      <xdr:spPr>
        <a:xfrm>
          <a:off x="14541500" y="101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82545</xdr:rowOff>
    </xdr:from>
    <xdr:ext cx="534377" cy="259045"/>
    <xdr:sp macro="" textlink="">
      <xdr:nvSpPr>
        <xdr:cNvPr id="602" name="テキスト ボックス 601"/>
        <xdr:cNvSpPr txBox="1"/>
      </xdr:nvSpPr>
      <xdr:spPr>
        <a:xfrm>
          <a:off x="14325111" y="1019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29725</xdr:rowOff>
    </xdr:from>
    <xdr:to>
      <xdr:col>72</xdr:col>
      <xdr:colOff>38100</xdr:colOff>
      <xdr:row>59</xdr:row>
      <xdr:rowOff>131325</xdr:rowOff>
    </xdr:to>
    <xdr:sp macro="" textlink="">
      <xdr:nvSpPr>
        <xdr:cNvPr id="603" name="楕円 602"/>
        <xdr:cNvSpPr/>
      </xdr:nvSpPr>
      <xdr:spPr>
        <a:xfrm>
          <a:off x="13652500" y="101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122452</xdr:rowOff>
    </xdr:from>
    <xdr:ext cx="534377" cy="259045"/>
    <xdr:sp macro="" textlink="">
      <xdr:nvSpPr>
        <xdr:cNvPr id="604" name="テキスト ボックス 603"/>
        <xdr:cNvSpPr txBox="1"/>
      </xdr:nvSpPr>
      <xdr:spPr>
        <a:xfrm>
          <a:off x="13436111" y="102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62905</xdr:rowOff>
    </xdr:from>
    <xdr:to>
      <xdr:col>67</xdr:col>
      <xdr:colOff>101600</xdr:colOff>
      <xdr:row>58</xdr:row>
      <xdr:rowOff>164505</xdr:rowOff>
    </xdr:to>
    <xdr:sp macro="" textlink="">
      <xdr:nvSpPr>
        <xdr:cNvPr id="605" name="楕円 604"/>
        <xdr:cNvSpPr/>
      </xdr:nvSpPr>
      <xdr:spPr>
        <a:xfrm>
          <a:off x="12763500" y="100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155632</xdr:rowOff>
    </xdr:from>
    <xdr:ext cx="534377" cy="259045"/>
    <xdr:sp macro="" textlink="">
      <xdr:nvSpPr>
        <xdr:cNvPr id="606" name="テキスト ボックス 605"/>
        <xdr:cNvSpPr txBox="1"/>
      </xdr:nvSpPr>
      <xdr:spPr>
        <a:xfrm>
          <a:off x="12547111" y="1009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29240</xdr:rowOff>
    </xdr:from>
    <xdr:to>
      <xdr:col>85</xdr:col>
      <xdr:colOff>127000</xdr:colOff>
      <xdr:row>78</xdr:row>
      <xdr:rowOff>128818</xdr:rowOff>
    </xdr:to>
    <xdr:cxnSp macro="">
      <xdr:nvCxnSpPr>
        <xdr:cNvPr id="633" name="直線コネクタ 632"/>
        <xdr:cNvCxnSpPr/>
      </xdr:nvCxnSpPr>
      <xdr:spPr>
        <a:xfrm flipV="1">
          <a:off x="15481300" y="13059440"/>
          <a:ext cx="838200" cy="4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105824</xdr:rowOff>
    </xdr:from>
    <xdr:ext cx="469744" cy="259045"/>
    <xdr:sp macro="" textlink="">
      <xdr:nvSpPr>
        <xdr:cNvPr id="634" name="災害復旧費平均値テキスト"/>
        <xdr:cNvSpPr txBox="1"/>
      </xdr:nvSpPr>
      <xdr:spPr>
        <a:xfrm>
          <a:off x="16370300" y="1313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98369</xdr:rowOff>
    </xdr:from>
    <xdr:to>
      <xdr:col>81</xdr:col>
      <xdr:colOff>50800</xdr:colOff>
      <xdr:row>78</xdr:row>
      <xdr:rowOff>128818</xdr:rowOff>
    </xdr:to>
    <xdr:cxnSp macro="">
      <xdr:nvCxnSpPr>
        <xdr:cNvPr id="636" name="直線コネクタ 635"/>
        <xdr:cNvCxnSpPr/>
      </xdr:nvCxnSpPr>
      <xdr:spPr>
        <a:xfrm>
          <a:off x="14592300" y="13471469"/>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8" name="テキスト ボックス 637"/>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165577</xdr:rowOff>
    </xdr:from>
    <xdr:to>
      <xdr:col>76</xdr:col>
      <xdr:colOff>114300</xdr:colOff>
      <xdr:row>78</xdr:row>
      <xdr:rowOff>98369</xdr:rowOff>
    </xdr:to>
    <xdr:cxnSp macro="">
      <xdr:nvCxnSpPr>
        <xdr:cNvPr id="639" name="直線コネクタ 638"/>
        <xdr:cNvCxnSpPr/>
      </xdr:nvCxnSpPr>
      <xdr:spPr>
        <a:xfrm>
          <a:off x="13703300" y="13367227"/>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141760</xdr:rowOff>
    </xdr:from>
    <xdr:ext cx="378565" cy="259045"/>
    <xdr:sp macro="" textlink="">
      <xdr:nvSpPr>
        <xdr:cNvPr id="641" name="テキスト ボックス 640"/>
        <xdr:cNvSpPr txBox="1"/>
      </xdr:nvSpPr>
      <xdr:spPr>
        <a:xfrm>
          <a:off x="14403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165577</xdr:rowOff>
    </xdr:from>
    <xdr:to>
      <xdr:col>71</xdr:col>
      <xdr:colOff>177800</xdr:colOff>
      <xdr:row>78</xdr:row>
      <xdr:rowOff>97546</xdr:rowOff>
    </xdr:to>
    <xdr:cxnSp macro="">
      <xdr:nvCxnSpPr>
        <xdr:cNvPr id="642" name="直線コネクタ 641"/>
        <xdr:cNvCxnSpPr/>
      </xdr:nvCxnSpPr>
      <xdr:spPr>
        <a:xfrm flipV="1">
          <a:off x="12814300" y="13367227"/>
          <a:ext cx="889000" cy="10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4" name="テキスト ボックス 643"/>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61925</xdr:rowOff>
    </xdr:from>
    <xdr:to>
      <xdr:col>67</xdr:col>
      <xdr:colOff>101600</xdr:colOff>
      <xdr:row>78</xdr:row>
      <xdr:rowOff>163525</xdr:rowOff>
    </xdr:to>
    <xdr:sp macro="" textlink="">
      <xdr:nvSpPr>
        <xdr:cNvPr id="645" name="フローチャート: 判断 644"/>
        <xdr:cNvSpPr/>
      </xdr:nvSpPr>
      <xdr:spPr>
        <a:xfrm>
          <a:off x="12763500" y="134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154652</xdr:rowOff>
    </xdr:from>
    <xdr:ext cx="378565" cy="259045"/>
    <xdr:sp macro="" textlink="">
      <xdr:nvSpPr>
        <xdr:cNvPr id="646" name="テキスト ボックス 645"/>
        <xdr:cNvSpPr txBox="1"/>
      </xdr:nvSpPr>
      <xdr:spPr>
        <a:xfrm>
          <a:off x="12625017" y="13527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149890</xdr:rowOff>
    </xdr:from>
    <xdr:to>
      <xdr:col>85</xdr:col>
      <xdr:colOff>177800</xdr:colOff>
      <xdr:row>76</xdr:row>
      <xdr:rowOff>80040</xdr:rowOff>
    </xdr:to>
    <xdr:sp macro="" textlink="">
      <xdr:nvSpPr>
        <xdr:cNvPr id="652" name="楕円 651"/>
        <xdr:cNvSpPr/>
      </xdr:nvSpPr>
      <xdr:spPr>
        <a:xfrm>
          <a:off x="16268700" y="130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1318</xdr:rowOff>
    </xdr:from>
    <xdr:ext cx="469744" cy="259045"/>
    <xdr:sp macro="" textlink="">
      <xdr:nvSpPr>
        <xdr:cNvPr id="653" name="災害復旧費該当値テキスト"/>
        <xdr:cNvSpPr txBox="1"/>
      </xdr:nvSpPr>
      <xdr:spPr>
        <a:xfrm>
          <a:off x="16370300" y="128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78018</xdr:rowOff>
    </xdr:from>
    <xdr:to>
      <xdr:col>81</xdr:col>
      <xdr:colOff>101600</xdr:colOff>
      <xdr:row>79</xdr:row>
      <xdr:rowOff>8168</xdr:rowOff>
    </xdr:to>
    <xdr:sp macro="" textlink="">
      <xdr:nvSpPr>
        <xdr:cNvPr id="654" name="楕円 653"/>
        <xdr:cNvSpPr/>
      </xdr:nvSpPr>
      <xdr:spPr>
        <a:xfrm>
          <a:off x="15430500" y="13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170745</xdr:rowOff>
    </xdr:from>
    <xdr:ext cx="378565" cy="259045"/>
    <xdr:sp macro="" textlink="">
      <xdr:nvSpPr>
        <xdr:cNvPr id="655" name="テキスト ボックス 654"/>
        <xdr:cNvSpPr txBox="1"/>
      </xdr:nvSpPr>
      <xdr:spPr>
        <a:xfrm>
          <a:off x="15292017" y="135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47569</xdr:rowOff>
    </xdr:from>
    <xdr:to>
      <xdr:col>76</xdr:col>
      <xdr:colOff>165100</xdr:colOff>
      <xdr:row>78</xdr:row>
      <xdr:rowOff>149169</xdr:rowOff>
    </xdr:to>
    <xdr:sp macro="" textlink="">
      <xdr:nvSpPr>
        <xdr:cNvPr id="656" name="楕円 655"/>
        <xdr:cNvSpPr/>
      </xdr:nvSpPr>
      <xdr:spPr>
        <a:xfrm>
          <a:off x="14541500" y="134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165696</xdr:rowOff>
    </xdr:from>
    <xdr:ext cx="378565" cy="259045"/>
    <xdr:sp macro="" textlink="">
      <xdr:nvSpPr>
        <xdr:cNvPr id="657" name="テキスト ボックス 656"/>
        <xdr:cNvSpPr txBox="1"/>
      </xdr:nvSpPr>
      <xdr:spPr>
        <a:xfrm>
          <a:off x="14403017" y="1319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114777</xdr:rowOff>
    </xdr:from>
    <xdr:to>
      <xdr:col>72</xdr:col>
      <xdr:colOff>38100</xdr:colOff>
      <xdr:row>78</xdr:row>
      <xdr:rowOff>44927</xdr:rowOff>
    </xdr:to>
    <xdr:sp macro="" textlink="">
      <xdr:nvSpPr>
        <xdr:cNvPr id="658" name="楕円 657"/>
        <xdr:cNvSpPr/>
      </xdr:nvSpPr>
      <xdr:spPr>
        <a:xfrm>
          <a:off x="13652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61454</xdr:rowOff>
    </xdr:from>
    <xdr:ext cx="469744" cy="259045"/>
    <xdr:sp macro="" textlink="">
      <xdr:nvSpPr>
        <xdr:cNvPr id="659" name="テキスト ボックス 658"/>
        <xdr:cNvSpPr txBox="1"/>
      </xdr:nvSpPr>
      <xdr:spPr>
        <a:xfrm>
          <a:off x="13468428" y="1309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46746</xdr:rowOff>
    </xdr:from>
    <xdr:to>
      <xdr:col>67</xdr:col>
      <xdr:colOff>101600</xdr:colOff>
      <xdr:row>78</xdr:row>
      <xdr:rowOff>148346</xdr:rowOff>
    </xdr:to>
    <xdr:sp macro="" textlink="">
      <xdr:nvSpPr>
        <xdr:cNvPr id="660" name="楕円 659"/>
        <xdr:cNvSpPr/>
      </xdr:nvSpPr>
      <xdr:spPr>
        <a:xfrm>
          <a:off x="12763500" y="134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164873</xdr:rowOff>
    </xdr:from>
    <xdr:ext cx="378565" cy="259045"/>
    <xdr:sp macro="" textlink="">
      <xdr:nvSpPr>
        <xdr:cNvPr id="661" name="テキスト ボックス 660"/>
        <xdr:cNvSpPr txBox="1"/>
      </xdr:nvSpPr>
      <xdr:spPr>
        <a:xfrm>
          <a:off x="12625017" y="1319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76149</xdr:rowOff>
    </xdr:from>
    <xdr:to>
      <xdr:col>85</xdr:col>
      <xdr:colOff>127000</xdr:colOff>
      <xdr:row>98</xdr:row>
      <xdr:rowOff>79829</xdr:rowOff>
    </xdr:to>
    <xdr:cxnSp macro="">
      <xdr:nvCxnSpPr>
        <xdr:cNvPr id="689" name="直線コネクタ 688"/>
        <xdr:cNvCxnSpPr/>
      </xdr:nvCxnSpPr>
      <xdr:spPr>
        <a:xfrm>
          <a:off x="15481300" y="16878249"/>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0" name="公債費平均値テキスト"/>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42500</xdr:rowOff>
    </xdr:from>
    <xdr:to>
      <xdr:col>81</xdr:col>
      <xdr:colOff>50800</xdr:colOff>
      <xdr:row>98</xdr:row>
      <xdr:rowOff>76149</xdr:rowOff>
    </xdr:to>
    <xdr:cxnSp macro="">
      <xdr:nvCxnSpPr>
        <xdr:cNvPr id="692" name="直線コネクタ 691"/>
        <xdr:cNvCxnSpPr/>
      </xdr:nvCxnSpPr>
      <xdr:spPr>
        <a:xfrm>
          <a:off x="14592300" y="16844600"/>
          <a:ext cx="889000" cy="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4" name="テキスト ボックス 693"/>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35801</xdr:rowOff>
    </xdr:from>
    <xdr:to>
      <xdr:col>76</xdr:col>
      <xdr:colOff>114300</xdr:colOff>
      <xdr:row>98</xdr:row>
      <xdr:rowOff>42500</xdr:rowOff>
    </xdr:to>
    <xdr:cxnSp macro="">
      <xdr:nvCxnSpPr>
        <xdr:cNvPr id="695" name="直線コネクタ 694"/>
        <xdr:cNvCxnSpPr/>
      </xdr:nvCxnSpPr>
      <xdr:spPr>
        <a:xfrm>
          <a:off x="13703300" y="16837901"/>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697" name="テキスト ボックス 696"/>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35801</xdr:rowOff>
    </xdr:from>
    <xdr:to>
      <xdr:col>71</xdr:col>
      <xdr:colOff>177800</xdr:colOff>
      <xdr:row>98</xdr:row>
      <xdr:rowOff>52307</xdr:rowOff>
    </xdr:to>
    <xdr:cxnSp macro="">
      <xdr:nvCxnSpPr>
        <xdr:cNvPr id="698" name="直線コネクタ 697"/>
        <xdr:cNvCxnSpPr/>
      </xdr:nvCxnSpPr>
      <xdr:spPr>
        <a:xfrm flipV="1">
          <a:off x="12814300" y="16837901"/>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0" name="テキスト ボックス 699"/>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169962</xdr:rowOff>
    </xdr:from>
    <xdr:to>
      <xdr:col>67</xdr:col>
      <xdr:colOff>101600</xdr:colOff>
      <xdr:row>97</xdr:row>
      <xdr:rowOff>100112</xdr:rowOff>
    </xdr:to>
    <xdr:sp macro="" textlink="">
      <xdr:nvSpPr>
        <xdr:cNvPr id="701" name="フローチャート: 判断 700"/>
        <xdr:cNvSpPr/>
      </xdr:nvSpPr>
      <xdr:spPr>
        <a:xfrm>
          <a:off x="12763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116639</xdr:rowOff>
    </xdr:from>
    <xdr:ext cx="534377" cy="259045"/>
    <xdr:sp macro="" textlink="">
      <xdr:nvSpPr>
        <xdr:cNvPr id="702" name="テキスト ボックス 701"/>
        <xdr:cNvSpPr txBox="1"/>
      </xdr:nvSpPr>
      <xdr:spPr>
        <a:xfrm>
          <a:off x="12547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29029</xdr:rowOff>
    </xdr:from>
    <xdr:to>
      <xdr:col>85</xdr:col>
      <xdr:colOff>177800</xdr:colOff>
      <xdr:row>98</xdr:row>
      <xdr:rowOff>130629</xdr:rowOff>
    </xdr:to>
    <xdr:sp macro="" textlink="">
      <xdr:nvSpPr>
        <xdr:cNvPr id="708" name="楕円 707"/>
        <xdr:cNvSpPr/>
      </xdr:nvSpPr>
      <xdr:spPr>
        <a:xfrm>
          <a:off x="16268700" y="168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7456</xdr:rowOff>
    </xdr:from>
    <xdr:ext cx="534377" cy="259045"/>
    <xdr:sp macro="" textlink="">
      <xdr:nvSpPr>
        <xdr:cNvPr id="709" name="公債費該当値テキスト"/>
        <xdr:cNvSpPr txBox="1"/>
      </xdr:nvSpPr>
      <xdr:spPr>
        <a:xfrm>
          <a:off x="16370300" y="168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25349</xdr:rowOff>
    </xdr:from>
    <xdr:to>
      <xdr:col>81</xdr:col>
      <xdr:colOff>101600</xdr:colOff>
      <xdr:row>98</xdr:row>
      <xdr:rowOff>126949</xdr:rowOff>
    </xdr:to>
    <xdr:sp macro="" textlink="">
      <xdr:nvSpPr>
        <xdr:cNvPr id="710" name="楕円 709"/>
        <xdr:cNvSpPr/>
      </xdr:nvSpPr>
      <xdr:spPr>
        <a:xfrm>
          <a:off x="15430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118076</xdr:rowOff>
    </xdr:from>
    <xdr:ext cx="534377" cy="259045"/>
    <xdr:sp macro="" textlink="">
      <xdr:nvSpPr>
        <xdr:cNvPr id="711" name="テキスト ボックス 710"/>
        <xdr:cNvSpPr txBox="1"/>
      </xdr:nvSpPr>
      <xdr:spPr>
        <a:xfrm>
          <a:off x="15214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163150</xdr:rowOff>
    </xdr:from>
    <xdr:to>
      <xdr:col>76</xdr:col>
      <xdr:colOff>165100</xdr:colOff>
      <xdr:row>98</xdr:row>
      <xdr:rowOff>93300</xdr:rowOff>
    </xdr:to>
    <xdr:sp macro="" textlink="">
      <xdr:nvSpPr>
        <xdr:cNvPr id="712" name="楕円 711"/>
        <xdr:cNvSpPr/>
      </xdr:nvSpPr>
      <xdr:spPr>
        <a:xfrm>
          <a:off x="14541500" y="167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84427</xdr:rowOff>
    </xdr:from>
    <xdr:ext cx="534377" cy="259045"/>
    <xdr:sp macro="" textlink="">
      <xdr:nvSpPr>
        <xdr:cNvPr id="713" name="テキスト ボックス 712"/>
        <xdr:cNvSpPr txBox="1"/>
      </xdr:nvSpPr>
      <xdr:spPr>
        <a:xfrm>
          <a:off x="14325111" y="1688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156451</xdr:rowOff>
    </xdr:from>
    <xdr:to>
      <xdr:col>72</xdr:col>
      <xdr:colOff>38100</xdr:colOff>
      <xdr:row>98</xdr:row>
      <xdr:rowOff>86601</xdr:rowOff>
    </xdr:to>
    <xdr:sp macro="" textlink="">
      <xdr:nvSpPr>
        <xdr:cNvPr id="714" name="楕円 713"/>
        <xdr:cNvSpPr/>
      </xdr:nvSpPr>
      <xdr:spPr>
        <a:xfrm>
          <a:off x="13652500" y="167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77728</xdr:rowOff>
    </xdr:from>
    <xdr:ext cx="534377" cy="259045"/>
    <xdr:sp macro="" textlink="">
      <xdr:nvSpPr>
        <xdr:cNvPr id="715" name="テキスト ボックス 714"/>
        <xdr:cNvSpPr txBox="1"/>
      </xdr:nvSpPr>
      <xdr:spPr>
        <a:xfrm>
          <a:off x="13436111" y="168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xdr:rowOff>
    </xdr:from>
    <xdr:to>
      <xdr:col>67</xdr:col>
      <xdr:colOff>101600</xdr:colOff>
      <xdr:row>98</xdr:row>
      <xdr:rowOff>103107</xdr:rowOff>
    </xdr:to>
    <xdr:sp macro="" textlink="">
      <xdr:nvSpPr>
        <xdr:cNvPr id="716" name="楕円 715"/>
        <xdr:cNvSpPr/>
      </xdr:nvSpPr>
      <xdr:spPr>
        <a:xfrm>
          <a:off x="12763500" y="1680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94234</xdr:rowOff>
    </xdr:from>
    <xdr:ext cx="534377" cy="259045"/>
    <xdr:sp macro="" textlink="">
      <xdr:nvSpPr>
        <xdr:cNvPr id="717" name="テキスト ボックス 716"/>
        <xdr:cNvSpPr txBox="1"/>
      </xdr:nvSpPr>
      <xdr:spPr>
        <a:xfrm>
          <a:off x="12547111" y="1689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126809</xdr:rowOff>
    </xdr:from>
    <xdr:to>
      <xdr:col>98</xdr:col>
      <xdr:colOff>38100</xdr:colOff>
      <xdr:row>39</xdr:row>
      <xdr:rowOff>56959</xdr:rowOff>
    </xdr:to>
    <xdr:sp macro="" textlink="">
      <xdr:nvSpPr>
        <xdr:cNvPr id="758" name="フローチャート: 判断 757"/>
        <xdr:cNvSpPr/>
      </xdr:nvSpPr>
      <xdr:spPr>
        <a:xfrm>
          <a:off x="18605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73486</xdr:rowOff>
    </xdr:from>
    <xdr:ext cx="378565" cy="259045"/>
    <xdr:sp macro="" textlink="">
      <xdr:nvSpPr>
        <xdr:cNvPr id="759" name="テキスト ボックス 758"/>
        <xdr:cNvSpPr txBox="1"/>
      </xdr:nvSpPr>
      <xdr:spPr>
        <a:xfrm>
          <a:off x="18467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42,276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円に増加し、類似団体の平均と同程度となった。これは公共施設整備基金への積立金などの増加による。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141,625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円に増加し、類似団体の平均を上回った。これは</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幼児教育・保育の無償化</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に伴う事業費の増加による。また、生活保護費及び障害福祉費についても増加していることから、生活保護の自立支援への取り組みや市単独扶助費の見直しなどにより抑制を図る。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円に増加し、類似団体の平均を上回った。これは防災行政無線システム整備事業費、消防緊急情報指令システム更新事業費などの増加による。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45,054</a:t>
          </a:r>
          <a:r>
            <a:rPr kumimoji="1" lang="ja-JP" altLang="en-US" sz="1300">
              <a:latin typeface="ＭＳ Ｐゴシック" panose="020B0600070205080204" pitchFamily="50" charset="-128"/>
              <a:ea typeface="ＭＳ Ｐゴシック" panose="020B0600070205080204" pitchFamily="50" charset="-128"/>
            </a:rPr>
            <a:t>円に増加した。これは小中学校空調設備整備事業費などの増加による。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4,958</a:t>
          </a:r>
          <a:r>
            <a:rPr kumimoji="1" lang="ja-JP" altLang="en-US" sz="1300">
              <a:latin typeface="ＭＳ Ｐゴシック" panose="020B0600070205080204" pitchFamily="50" charset="-128"/>
              <a:ea typeface="ＭＳ Ｐゴシック" panose="020B0600070205080204" pitchFamily="50" charset="-128"/>
            </a:rPr>
            <a:t>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増加し、類似団体の平均を上回った。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令和元年房総半島台風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の影響による増加である。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その他、各種施設が老朽化しているため、今後も修繕等の経費がかさむ見込みであることから、個別施設計画等の下、適切な執行を図り、事業費の抑制及び平準化に努めていく。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実質収支比率は、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の割合は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昨年同様赤</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これは</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財源対策として財政調整基金を大幅に取り崩した</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ことによる。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年度の財政調整基金残高は、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前述のとおり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取り崩しを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行ったことから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後年度の財政需要を踏まえ可能な限り取崩しの抑制に努め、健全な財政運営を目指していく。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年度の黒字額は標準財政規模の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13.89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％であり、前年度と比較し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すべての特別・企業会計は一般会計からの繰入により黒字を保っている。財政状況を維持すべく、市税収入等の財源確保を図るとともに、一般会計の歳出抑制、特別・企業会計の歳入歳出面からの経営改善、自立化への取り組みを強化し、一般会計からの繰出額の縮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103671960</v>
      </c>
      <c r="BO4" s="431"/>
      <c r="BP4" s="431"/>
      <c r="BQ4" s="431"/>
      <c r="BR4" s="431"/>
      <c r="BS4" s="431"/>
      <c r="BT4" s="431"/>
      <c r="BU4" s="432"/>
      <c r="BV4" s="430">
        <v>90907524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7.8</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97057103</v>
      </c>
      <c r="BO5" s="468"/>
      <c r="BP5" s="468"/>
      <c r="BQ5" s="468"/>
      <c r="BR5" s="468"/>
      <c r="BS5" s="468"/>
      <c r="BT5" s="468"/>
      <c r="BU5" s="469"/>
      <c r="BV5" s="467">
        <v>86680401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90.2</v>
      </c>
      <c r="CU5" s="465"/>
      <c r="CV5" s="465"/>
      <c r="CW5" s="465"/>
      <c r="CX5" s="465"/>
      <c r="CY5" s="465"/>
      <c r="CZ5" s="465"/>
      <c r="DA5" s="466"/>
      <c r="DB5" s="464">
        <v>91.2</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6614857</v>
      </c>
      <c r="BO6" s="468"/>
      <c r="BP6" s="468"/>
      <c r="BQ6" s="468"/>
      <c r="BR6" s="468"/>
      <c r="BS6" s="468"/>
      <c r="BT6" s="468"/>
      <c r="BU6" s="469"/>
      <c r="BV6" s="467">
        <v>4227123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90.2</v>
      </c>
      <c r="CU6" s="505"/>
      <c r="CV6" s="505"/>
      <c r="CW6" s="505"/>
      <c r="CX6" s="505"/>
      <c r="CY6" s="505"/>
      <c r="CZ6" s="505"/>
      <c r="DA6" s="506"/>
      <c r="DB6" s="504">
        <v>91.2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2424242</v>
      </c>
      <c r="BO7" s="468"/>
      <c r="BP7" s="468"/>
      <c r="BQ7" s="468"/>
      <c r="BR7" s="468"/>
      <c r="BS7" s="468"/>
      <c r="BT7" s="468"/>
      <c r="BU7" s="469"/>
      <c r="BV7" s="467">
        <v>1065584</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53965119</v>
      </c>
      <c r="CU7" s="468"/>
      <c r="CV7" s="468"/>
      <c r="CW7" s="468"/>
      <c r="CX7" s="468"/>
      <c r="CY7" s="468"/>
      <c r="CZ7" s="468"/>
      <c r="DA7" s="469"/>
      <c r="DB7" s="467">
        <v>53904443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4190615</v>
      </c>
      <c r="BO8" s="468"/>
      <c r="BP8" s="468"/>
      <c r="BQ8" s="468"/>
      <c r="BR8" s="468"/>
      <c r="BS8" s="468"/>
      <c r="BT8" s="468"/>
      <c r="BU8" s="469"/>
      <c r="BV8" s="467">
        <v>3161539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1.05</v>
      </c>
      <c r="CU8" s="508"/>
      <c r="CV8" s="508"/>
      <c r="CW8" s="508"/>
      <c r="CX8" s="508"/>
      <c r="CY8" s="508"/>
      <c r="CZ8" s="508"/>
      <c r="DA8" s="509"/>
      <c r="DB8" s="507">
        <v>1.03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274656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1029076</v>
      </c>
      <c r="BO9" s="468"/>
      <c r="BP9" s="468"/>
      <c r="BQ9" s="468"/>
      <c r="BR9" s="468"/>
      <c r="BS9" s="468"/>
      <c r="BT9" s="468"/>
      <c r="BU9" s="469"/>
      <c r="BV9" s="467">
        <v>-1136555</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9.3000000000000007</v>
      </c>
      <c r="CU9" s="465"/>
      <c r="CV9" s="465"/>
      <c r="CW9" s="465"/>
      <c r="CX9" s="465"/>
      <c r="CY9" s="465"/>
      <c r="CZ9" s="465"/>
      <c r="DA9" s="466"/>
      <c r="DB9" s="464">
        <v>10.3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280416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38477</v>
      </c>
      <c r="BO10" s="468"/>
      <c r="BP10" s="468"/>
      <c r="BQ10" s="468"/>
      <c r="BR10" s="468"/>
      <c r="BS10" s="468"/>
      <c r="BT10" s="468"/>
      <c r="BU10" s="469"/>
      <c r="BV10" s="467">
        <v>16258</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3000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275385</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119</v>
      </c>
      <c r="AV12" s="500"/>
      <c r="AW12" s="500"/>
      <c r="AX12" s="500"/>
      <c r="AY12" s="501" t="s">
        <v>134</v>
      </c>
      <c r="AZ12" s="502"/>
      <c r="BA12" s="502"/>
      <c r="BB12" s="502"/>
      <c r="BC12" s="502"/>
      <c r="BD12" s="502"/>
      <c r="BE12" s="502"/>
      <c r="BF12" s="502"/>
      <c r="BG12" s="502"/>
      <c r="BH12" s="502"/>
      <c r="BI12" s="502"/>
      <c r="BJ12" s="502"/>
      <c r="BK12" s="502"/>
      <c r="BL12" s="502"/>
      <c r="BM12" s="503"/>
      <c r="BN12" s="467">
        <v>4147801</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269285</v>
      </c>
      <c r="S13" s="552"/>
      <c r="T13" s="552"/>
      <c r="U13" s="552"/>
      <c r="V13" s="553"/>
      <c r="W13" s="483" t="s">
        <v>138</v>
      </c>
      <c r="X13" s="484"/>
      <c r="Y13" s="484"/>
      <c r="Z13" s="484"/>
      <c r="AA13" s="484"/>
      <c r="AB13" s="474"/>
      <c r="AC13" s="518">
        <v>2196</v>
      </c>
      <c r="AD13" s="519"/>
      <c r="AE13" s="519"/>
      <c r="AF13" s="519"/>
      <c r="AG13" s="561"/>
      <c r="AH13" s="518">
        <v>2229</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-3077248</v>
      </c>
      <c r="BO13" s="468"/>
      <c r="BP13" s="468"/>
      <c r="BQ13" s="468"/>
      <c r="BR13" s="468"/>
      <c r="BS13" s="468"/>
      <c r="BT13" s="468"/>
      <c r="BU13" s="469"/>
      <c r="BV13" s="467">
        <v>-1120297</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5.9</v>
      </c>
      <c r="CU13" s="465"/>
      <c r="CV13" s="465"/>
      <c r="CW13" s="465"/>
      <c r="CX13" s="465"/>
      <c r="CY13" s="465"/>
      <c r="CZ13" s="465"/>
      <c r="DA13" s="466"/>
      <c r="DB13" s="464">
        <v>6.1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276739</v>
      </c>
      <c r="S14" s="552"/>
      <c r="T14" s="552"/>
      <c r="U14" s="552"/>
      <c r="V14" s="553"/>
      <c r="W14" s="457"/>
      <c r="X14" s="458"/>
      <c r="Y14" s="458"/>
      <c r="Z14" s="458"/>
      <c r="AA14" s="458"/>
      <c r="AB14" s="447"/>
      <c r="AC14" s="554">
        <v>1.9</v>
      </c>
      <c r="AD14" s="555"/>
      <c r="AE14" s="555"/>
      <c r="AF14" s="555"/>
      <c r="AG14" s="556"/>
      <c r="AH14" s="554">
        <v>1.9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35.200000000000003</v>
      </c>
      <c r="CU14" s="566"/>
      <c r="CV14" s="566"/>
      <c r="CW14" s="566"/>
      <c r="CX14" s="566"/>
      <c r="CY14" s="566"/>
      <c r="CZ14" s="566"/>
      <c r="DA14" s="567"/>
      <c r="DB14" s="565">
        <v>39.200000000000003</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271095</v>
      </c>
      <c r="S15" s="552"/>
      <c r="T15" s="552"/>
      <c r="U15" s="552"/>
      <c r="V15" s="553"/>
      <c r="W15" s="483" t="s">
        <v>146</v>
      </c>
      <c r="X15" s="484"/>
      <c r="Y15" s="484"/>
      <c r="Z15" s="484"/>
      <c r="AA15" s="484"/>
      <c r="AB15" s="474"/>
      <c r="AC15" s="518">
        <v>35789</v>
      </c>
      <c r="AD15" s="519"/>
      <c r="AE15" s="519"/>
      <c r="AF15" s="519"/>
      <c r="AG15" s="561"/>
      <c r="AH15" s="518">
        <v>34730</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41992059</v>
      </c>
      <c r="BO15" s="431"/>
      <c r="BP15" s="431"/>
      <c r="BQ15" s="431"/>
      <c r="BR15" s="431"/>
      <c r="BS15" s="431"/>
      <c r="BT15" s="431"/>
      <c r="BU15" s="432"/>
      <c r="BV15" s="430">
        <v>41954587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30.3</v>
      </c>
      <c r="AD16" s="555"/>
      <c r="AE16" s="555"/>
      <c r="AF16" s="555"/>
      <c r="AG16" s="556"/>
      <c r="AH16" s="554">
        <v>30.3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39155463</v>
      </c>
      <c r="BO16" s="468"/>
      <c r="BP16" s="468"/>
      <c r="BQ16" s="468"/>
      <c r="BR16" s="468"/>
      <c r="BS16" s="468"/>
      <c r="BT16" s="468"/>
      <c r="BU16" s="469"/>
      <c r="BV16" s="467">
        <v>39533933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80097</v>
      </c>
      <c r="AD17" s="519"/>
      <c r="AE17" s="519"/>
      <c r="AF17" s="519"/>
      <c r="AG17" s="561"/>
      <c r="AH17" s="518">
        <v>77566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53965119</v>
      </c>
      <c r="BO17" s="468"/>
      <c r="BP17" s="468"/>
      <c r="BQ17" s="468"/>
      <c r="BR17" s="468"/>
      <c r="BS17" s="468"/>
      <c r="BT17" s="468"/>
      <c r="BU17" s="469"/>
      <c r="BV17" s="467">
        <v>53904443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368.17</v>
      </c>
      <c r="M18" s="583"/>
      <c r="N18" s="583"/>
      <c r="O18" s="583"/>
      <c r="P18" s="583"/>
      <c r="Q18" s="583"/>
      <c r="R18" s="584"/>
      <c r="S18" s="584"/>
      <c r="T18" s="584"/>
      <c r="U18" s="584"/>
      <c r="V18" s="585"/>
      <c r="W18" s="485"/>
      <c r="X18" s="486"/>
      <c r="Y18" s="486"/>
      <c r="Z18" s="486"/>
      <c r="AA18" s="486"/>
      <c r="AB18" s="477"/>
      <c r="AC18" s="586">
        <v>67.8</v>
      </c>
      <c r="AD18" s="587"/>
      <c r="AE18" s="587"/>
      <c r="AF18" s="587"/>
      <c r="AG18" s="588"/>
      <c r="AH18" s="586">
        <v>67.7</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49947158</v>
      </c>
      <c r="BO18" s="468"/>
      <c r="BP18" s="468"/>
      <c r="BQ18" s="468"/>
      <c r="BR18" s="468"/>
      <c r="BS18" s="468"/>
      <c r="BT18" s="468"/>
      <c r="BU18" s="469"/>
      <c r="BV18" s="467">
        <v>49885918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746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66760299</v>
      </c>
      <c r="BO19" s="468"/>
      <c r="BP19" s="468"/>
      <c r="BQ19" s="468"/>
      <c r="BR19" s="468"/>
      <c r="BS19" s="468"/>
      <c r="BT19" s="468"/>
      <c r="BU19" s="469"/>
      <c r="BV19" s="467">
        <v>60848434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113518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46040777</v>
      </c>
      <c r="BO23" s="468"/>
      <c r="BP23" s="468"/>
      <c r="BQ23" s="468"/>
      <c r="BR23" s="468"/>
      <c r="BS23" s="468"/>
      <c r="BT23" s="468"/>
      <c r="BU23" s="469"/>
      <c r="BV23" s="467">
        <v>45805224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9980</v>
      </c>
      <c r="R24" s="519"/>
      <c r="S24" s="519"/>
      <c r="T24" s="519"/>
      <c r="U24" s="519"/>
      <c r="V24" s="561"/>
      <c r="W24" s="620"/>
      <c r="X24" s="608"/>
      <c r="Y24" s="609"/>
      <c r="Z24" s="517" t="s">
        <v>170</v>
      </c>
      <c r="AA24" s="497"/>
      <c r="AB24" s="497"/>
      <c r="AC24" s="497"/>
      <c r="AD24" s="497"/>
      <c r="AE24" s="497"/>
      <c r="AF24" s="497"/>
      <c r="AG24" s="498"/>
      <c r="AH24" s="518">
        <v>1821</v>
      </c>
      <c r="AI24" s="519"/>
      <c r="AJ24" s="519"/>
      <c r="AK24" s="519"/>
      <c r="AL24" s="561"/>
      <c r="AM24" s="518">
        <v>5683341</v>
      </c>
      <c r="AN24" s="519"/>
      <c r="AO24" s="519"/>
      <c r="AP24" s="519"/>
      <c r="AQ24" s="519"/>
      <c r="AR24" s="561"/>
      <c r="AS24" s="518">
        <v>3121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34955716</v>
      </c>
      <c r="BO24" s="468"/>
      <c r="BP24" s="468"/>
      <c r="BQ24" s="468"/>
      <c r="BR24" s="468"/>
      <c r="BS24" s="468"/>
      <c r="BT24" s="468"/>
      <c r="BU24" s="469"/>
      <c r="BV24" s="467">
        <v>35448803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2</v>
      </c>
      <c r="M25" s="519"/>
      <c r="N25" s="519"/>
      <c r="O25" s="519"/>
      <c r="P25" s="561"/>
      <c r="Q25" s="518">
        <v>8210</v>
      </c>
      <c r="R25" s="519"/>
      <c r="S25" s="519"/>
      <c r="T25" s="519"/>
      <c r="U25" s="519"/>
      <c r="V25" s="561"/>
      <c r="W25" s="620"/>
      <c r="X25" s="608"/>
      <c r="Y25" s="609"/>
      <c r="Z25" s="517" t="s">
        <v>173</v>
      </c>
      <c r="AA25" s="497"/>
      <c r="AB25" s="497"/>
      <c r="AC25" s="497"/>
      <c r="AD25" s="497"/>
      <c r="AE25" s="497"/>
      <c r="AF25" s="497"/>
      <c r="AG25" s="498"/>
      <c r="AH25" s="518">
        <v>374</v>
      </c>
      <c r="AI25" s="519"/>
      <c r="AJ25" s="519"/>
      <c r="AK25" s="519"/>
      <c r="AL25" s="561"/>
      <c r="AM25" s="518">
        <v>1119008</v>
      </c>
      <c r="AN25" s="519"/>
      <c r="AO25" s="519"/>
      <c r="AP25" s="519"/>
      <c r="AQ25" s="519"/>
      <c r="AR25" s="561"/>
      <c r="AS25" s="518">
        <v>2992</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4758114</v>
      </c>
      <c r="BO25" s="431"/>
      <c r="BP25" s="431"/>
      <c r="BQ25" s="431"/>
      <c r="BR25" s="431"/>
      <c r="BS25" s="431"/>
      <c r="BT25" s="431"/>
      <c r="BU25" s="432"/>
      <c r="BV25" s="430">
        <v>3067425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7200</v>
      </c>
      <c r="R26" s="519"/>
      <c r="S26" s="519"/>
      <c r="T26" s="519"/>
      <c r="U26" s="519"/>
      <c r="V26" s="561"/>
      <c r="W26" s="620"/>
      <c r="X26" s="608"/>
      <c r="Y26" s="609"/>
      <c r="Z26" s="517" t="s">
        <v>176</v>
      </c>
      <c r="AA26" s="630"/>
      <c r="AB26" s="630"/>
      <c r="AC26" s="630"/>
      <c r="AD26" s="630"/>
      <c r="AE26" s="630"/>
      <c r="AF26" s="630"/>
      <c r="AG26" s="631"/>
      <c r="AH26" s="518">
        <v>68</v>
      </c>
      <c r="AI26" s="519"/>
      <c r="AJ26" s="519"/>
      <c r="AK26" s="519"/>
      <c r="AL26" s="561"/>
      <c r="AM26" s="518">
        <v>231948</v>
      </c>
      <c r="AN26" s="519"/>
      <c r="AO26" s="519"/>
      <c r="AP26" s="519"/>
      <c r="AQ26" s="519"/>
      <c r="AR26" s="561"/>
      <c r="AS26" s="518">
        <v>3411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6480</v>
      </c>
      <c r="R27" s="519"/>
      <c r="S27" s="519"/>
      <c r="T27" s="519"/>
      <c r="U27" s="519"/>
      <c r="V27" s="561"/>
      <c r="W27" s="620"/>
      <c r="X27" s="608"/>
      <c r="Y27" s="609"/>
      <c r="Z27" s="517" t="s">
        <v>179</v>
      </c>
      <c r="AA27" s="497"/>
      <c r="AB27" s="497"/>
      <c r="AC27" s="497"/>
      <c r="AD27" s="497"/>
      <c r="AE27" s="497"/>
      <c r="AF27" s="497"/>
      <c r="AG27" s="498"/>
      <c r="AH27" s="518">
        <v>24</v>
      </c>
      <c r="AI27" s="519"/>
      <c r="AJ27" s="519"/>
      <c r="AK27" s="519"/>
      <c r="AL27" s="561"/>
      <c r="AM27" s="518">
        <v>93120</v>
      </c>
      <c r="AN27" s="519"/>
      <c r="AO27" s="519"/>
      <c r="AP27" s="519"/>
      <c r="AQ27" s="519"/>
      <c r="AR27" s="561"/>
      <c r="AS27" s="518">
        <v>3880</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500000</v>
      </c>
      <c r="BO27" s="644"/>
      <c r="BP27" s="644"/>
      <c r="BQ27" s="644"/>
      <c r="BR27" s="644"/>
      <c r="BS27" s="644"/>
      <c r="BT27" s="644"/>
      <c r="BU27" s="645"/>
      <c r="BV27" s="643">
        <v>500000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5810</v>
      </c>
      <c r="R28" s="519"/>
      <c r="S28" s="519"/>
      <c r="T28" s="519"/>
      <c r="U28" s="519"/>
      <c r="V28" s="561"/>
      <c r="W28" s="620"/>
      <c r="X28" s="608"/>
      <c r="Y28" s="609"/>
      <c r="Z28" s="517" t="s">
        <v>182</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6559452</v>
      </c>
      <c r="BO28" s="431"/>
      <c r="BP28" s="431"/>
      <c r="BQ28" s="431"/>
      <c r="BR28" s="431"/>
      <c r="BS28" s="431"/>
      <c r="BT28" s="431"/>
      <c r="BU28" s="432"/>
      <c r="BV28" s="430">
        <v>9068776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30</v>
      </c>
      <c r="M29" s="519"/>
      <c r="N29" s="519"/>
      <c r="O29" s="519"/>
      <c r="P29" s="561"/>
      <c r="Q29" s="518">
        <v>5620</v>
      </c>
      <c r="R29" s="519"/>
      <c r="S29" s="519"/>
      <c r="T29" s="519"/>
      <c r="U29" s="519"/>
      <c r="V29" s="561"/>
      <c r="W29" s="621"/>
      <c r="X29" s="622"/>
      <c r="Y29" s="623"/>
      <c r="Z29" s="517" t="s">
        <v>185</v>
      </c>
      <c r="AA29" s="497"/>
      <c r="AB29" s="497"/>
      <c r="AC29" s="497"/>
      <c r="AD29" s="497"/>
      <c r="AE29" s="497"/>
      <c r="AF29" s="497"/>
      <c r="AG29" s="498"/>
      <c r="AH29" s="518">
        <v>1845</v>
      </c>
      <c r="AI29" s="519"/>
      <c r="AJ29" s="519"/>
      <c r="AK29" s="519"/>
      <c r="AL29" s="561"/>
      <c r="AM29" s="518">
        <v>5776461</v>
      </c>
      <c r="AN29" s="519"/>
      <c r="AO29" s="519"/>
      <c r="AP29" s="519"/>
      <c r="AQ29" s="519"/>
      <c r="AR29" s="561"/>
      <c r="AS29" s="518">
        <v>3131</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8292</v>
      </c>
      <c r="BO29" s="468"/>
      <c r="BP29" s="468"/>
      <c r="BQ29" s="468"/>
      <c r="BR29" s="468"/>
      <c r="BS29" s="468"/>
      <c r="BT29" s="468"/>
      <c r="BU29" s="469"/>
      <c r="BV29" s="467">
        <v>8292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5950813</v>
      </c>
      <c r="BO30" s="644"/>
      <c r="BP30" s="644"/>
      <c r="BQ30" s="644"/>
      <c r="BR30" s="644"/>
      <c r="BS30" s="644"/>
      <c r="BT30" s="644"/>
      <c r="BU30" s="645"/>
      <c r="BV30" s="643">
        <v>3790403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194</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199</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農業集落排水事業特別会計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千葉県市町村総合事務組合(一般会計)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14</v>
      </c>
      <c r="CP34" s="656"/>
      <c r="CQ34" s="657" t="str">
        <f>IF('各会計、関係団体の財政状況及び健全化判断比率'!BS7="","",'各会計、関係団体の財政状況及び健全化判断比率'!BS7)</f>
        <v>市原市観光協会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千葉県市町村総合事務組合(千葉県自治会館管理運営特別会計)</v>
      </c>
      <c r="BZ35" s="657"/>
      <c r="CA35" s="657"/>
      <c r="CB35" s="657"/>
      <c r="CC35" s="657"/>
      <c r="CD35" s="657"/>
      <c r="CE35" s="657"/>
      <c r="CF35" s="657"/>
      <c r="CG35" s="657"/>
      <c r="CH35" s="657"/>
      <c r="CI35" s="657"/>
      <c r="CJ35" s="657"/>
      <c r="CK35" s="657"/>
      <c r="CL35" s="657"/>
      <c r="CM35" s="657"/>
      <c r="CN35" s="214"/>
      <c r="CO35" s="656">
        <f t="shared" ref="CO35:CO43" si="3">IF(CQ35="","",CO34+1)</f>
        <v>15</v>
      </c>
      <c r="CP35" s="656"/>
      <c r="CQ35" s="657" t="str">
        <f>IF('各会計、関係団体の財政状況及び健全化判断比率'!BS8="","",'各会計、関係団体の財政状況及び健全化判断比率'!BS8)</f>
        <v>市原市文化振興財団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〇</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千葉県市町村総合事務組合(千葉県自治研修センター特別会計)</v>
      </c>
      <c r="BZ36" s="657"/>
      <c r="CA36" s="657"/>
      <c r="CB36" s="657"/>
      <c r="CC36" s="657"/>
      <c r="CD36" s="657"/>
      <c r="CE36" s="657"/>
      <c r="CF36" s="657"/>
      <c r="CG36" s="657"/>
      <c r="CH36" s="657"/>
      <c r="CI36" s="657"/>
      <c r="CJ36" s="657"/>
      <c r="CK36" s="657"/>
      <c r="CL36" s="657"/>
      <c r="CM36" s="657"/>
      <c r="CN36" s="214"/>
      <c r="CO36" s="656">
        <f t="shared" si="3"/>
        <v>16</v>
      </c>
      <c r="CP36" s="656"/>
      <c r="CQ36" s="657" t="str">
        <f>IF('各会計、関係団体の財政状況及び健全化判断比率'!BS9="","",'各会計、関係団体の財政状況及び健全化判断比率'!BS9)</f>
        <v>市原市体育協会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千葉県市町村総合事務組合(千葉県市町村交通災害共済特別会計)</v>
      </c>
      <c r="BZ37" s="657"/>
      <c r="CA37" s="657"/>
      <c r="CB37" s="657"/>
      <c r="CC37" s="657"/>
      <c r="CD37" s="657"/>
      <c r="CE37" s="657"/>
      <c r="CF37" s="657"/>
      <c r="CG37" s="657"/>
      <c r="CH37" s="657"/>
      <c r="CI37" s="657"/>
      <c r="CJ37" s="657"/>
      <c r="CK37" s="657"/>
      <c r="CL37" s="657"/>
      <c r="CM37" s="657"/>
      <c r="CN37" s="214"/>
      <c r="CO37" s="656">
        <f t="shared" si="3"/>
        <v>17</v>
      </c>
      <c r="CP37" s="656"/>
      <c r="CQ37" s="657" t="str">
        <f>IF('各会計、関係団体の財政状況及び健全化判断比率'!BS10="","",'各会計、関係団体の財政状況及び健全化判断比率'!BS10)</f>
        <v>市原市地域振興財団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〇</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千葉県後期高齢者医療広域連合(一般会計)</v>
      </c>
      <c r="BZ38" s="657"/>
      <c r="CA38" s="657"/>
      <c r="CB38" s="657"/>
      <c r="CC38" s="657"/>
      <c r="CD38" s="657"/>
      <c r="CE38" s="657"/>
      <c r="CF38" s="657"/>
      <c r="CG38" s="657"/>
      <c r="CH38" s="657"/>
      <c r="CI38" s="657"/>
      <c r="CJ38" s="657"/>
      <c r="CK38" s="657"/>
      <c r="CL38" s="657"/>
      <c r="CM38" s="657"/>
      <c r="CN38" s="214"/>
      <c r="CO38" s="656">
        <f t="shared" si="3"/>
        <v>18</v>
      </c>
      <c r="CP38" s="656"/>
      <c r="CQ38" s="657" t="str">
        <f>IF('各会計、関係団体の財政状況及び健全化判断比率'!BS11="","",'各会計、関係団体の財政状況及び健全化判断比率'!BS11)</f>
        <v>いちはらコミュニティー・ネットワーク・テレビ</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千葉県後期高齢者医療広域連合(後期高齢者医療特別会計)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YmVdJhBRnjWipPSNrbZHlsLqgwNjPS5fozF8cf+pVBiB2fzvIunuha6Mn1TxJczlzrLdVhc9REuzma5iFeYfsA==" saltValue="+yl4NSrvrOsPPnbgE0r9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571</v>
      </c>
      <c r="D34" s="1248"/>
      <c r="E34" s="1249"/>
      <c r="F34" s="32">
        <v>4.12</v>
      </c>
      <c r="G34" s="33">
        <v>5.89</v>
      </c>
      <c r="H34" s="33">
        <v>8.2799999999999994</v>
      </c>
      <c r="I34" s="33">
        <v>5.86</v>
      </c>
      <c r="J34" s="34">
        <v>7.76</v>
      </c>
      <c r="K34" s="22"/>
      <c r="L34" s="22"/>
      <c r="M34" s="22"/>
      <c r="N34" s="22"/>
      <c r="O34" s="22"/>
      <c r="P34" s="22"/>
    </row>
    <row r="35" spans="1:16" ht="39" customHeight="1" x14ac:dyDescent="0.15">
      <c r="A35" s="22"/>
      <c r="B35" s="35"/>
      <c r="C35" s="1242" t="s">
        <v>572</v>
      </c>
      <c r="D35" s="1243"/>
      <c r="E35" s="1244"/>
      <c r="F35" s="36">
        <v>6.06</v>
      </c>
      <c r="G35" s="37">
        <v>5.64</v>
      </c>
      <c r="H35" s="37">
        <v>5.12</v>
      </c>
      <c r="I35" s="37">
        <v>4.4800000000000004</v>
      </c>
      <c r="J35" s="38">
        <v>4.24</v>
      </c>
      <c r="K35" s="22"/>
      <c r="L35" s="22"/>
      <c r="M35" s="22"/>
      <c r="N35" s="22"/>
      <c r="O35" s="22"/>
      <c r="P35" s="22"/>
    </row>
    <row r="36" spans="1:16" ht="39" customHeight="1" x14ac:dyDescent="0.15">
      <c r="A36" s="22"/>
      <c r="B36" s="35"/>
      <c r="C36" s="1242" t="s">
        <v>573</v>
      </c>
      <c r="D36" s="1243"/>
      <c r="E36" s="1244"/>
      <c r="F36" s="36">
        <v>0.1</v>
      </c>
      <c r="G36" s="37">
        <v>0.12</v>
      </c>
      <c r="H36" s="37">
        <v>0.12</v>
      </c>
      <c r="I36" s="37">
        <v>0.21</v>
      </c>
      <c r="J36" s="38">
        <v>0.86</v>
      </c>
      <c r="K36" s="22"/>
      <c r="L36" s="22"/>
      <c r="M36" s="22"/>
      <c r="N36" s="22"/>
      <c r="O36" s="22"/>
      <c r="P36" s="22"/>
    </row>
    <row r="37" spans="1:16" ht="39" customHeight="1" x14ac:dyDescent="0.15">
      <c r="A37" s="22"/>
      <c r="B37" s="35"/>
      <c r="C37" s="1242" t="s">
        <v>574</v>
      </c>
      <c r="D37" s="1243"/>
      <c r="E37" s="1244"/>
      <c r="F37" s="36" t="s">
        <v>535</v>
      </c>
      <c r="G37" s="37" t="s">
        <v>535</v>
      </c>
      <c r="H37" s="37" t="s">
        <v>535</v>
      </c>
      <c r="I37" s="37" t="s">
        <v>535</v>
      </c>
      <c r="J37" s="38">
        <v>0.79</v>
      </c>
      <c r="K37" s="22"/>
      <c r="L37" s="22"/>
      <c r="M37" s="22"/>
      <c r="N37" s="22"/>
      <c r="O37" s="22"/>
      <c r="P37" s="22"/>
    </row>
    <row r="38" spans="1:16" ht="39" customHeight="1" x14ac:dyDescent="0.15">
      <c r="A38" s="22"/>
      <c r="B38" s="35"/>
      <c r="C38" s="1242" t="s">
        <v>575</v>
      </c>
      <c r="D38" s="1243"/>
      <c r="E38" s="1244"/>
      <c r="F38" s="36">
        <v>0.53</v>
      </c>
      <c r="G38" s="37">
        <v>0.61</v>
      </c>
      <c r="H38" s="37">
        <v>0.99</v>
      </c>
      <c r="I38" s="37">
        <v>0.81</v>
      </c>
      <c r="J38" s="38">
        <v>0.24</v>
      </c>
      <c r="K38" s="22"/>
      <c r="L38" s="22"/>
      <c r="M38" s="22"/>
      <c r="N38" s="22"/>
      <c r="O38" s="22"/>
      <c r="P38" s="22"/>
    </row>
    <row r="39" spans="1:16" ht="39" customHeight="1" x14ac:dyDescent="0.15">
      <c r="A39" s="22"/>
      <c r="B39" s="35"/>
      <c r="C39" s="1242" t="s">
        <v>576</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578</v>
      </c>
      <c r="D42" s="1243"/>
      <c r="E42" s="1244"/>
      <c r="F42" s="36" t="s">
        <v>535</v>
      </c>
      <c r="G42" s="37" t="s">
        <v>535</v>
      </c>
      <c r="H42" s="37" t="s">
        <v>535</v>
      </c>
      <c r="I42" s="37" t="s">
        <v>535</v>
      </c>
      <c r="J42" s="38" t="s">
        <v>535</v>
      </c>
      <c r="K42" s="22"/>
      <c r="L42" s="22"/>
      <c r="M42" s="22"/>
      <c r="N42" s="22"/>
      <c r="O42" s="22"/>
      <c r="P42" s="22"/>
    </row>
    <row r="43" spans="1:16" ht="39" customHeight="1" thickBot="1" x14ac:dyDescent="0.2">
      <c r="A43" s="22"/>
      <c r="B43" s="40"/>
      <c r="C43" s="1245" t="s">
        <v>579</v>
      </c>
      <c r="D43" s="1246"/>
      <c r="E43" s="1247"/>
      <c r="F43" s="41">
        <v>0.05</v>
      </c>
      <c r="G43" s="42">
        <v>0.04</v>
      </c>
      <c r="H43" s="42">
        <v>0.04</v>
      </c>
      <c r="I43" s="42">
        <v>0.4</v>
      </c>
      <c r="J43" s="43" t="s">
        <v>535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7arluBOe6NydIqGoSeRKPqfZAbeBbTXkN0AXLC7hDmoV6xFOhaUaNW3BFmvbFZ8dqkd01Otr8MlPUmFzAc0Ww==" saltValue="Zg/PAFI1jZv2DVMNHbDZ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6663</v>
      </c>
      <c r="L45" s="60">
        <v>6550</v>
      </c>
      <c r="M45" s="60">
        <v>6524</v>
      </c>
      <c r="N45" s="60">
        <v>6304</v>
      </c>
      <c r="O45" s="61">
        <v>6226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535</v>
      </c>
      <c r="L46" s="64" t="s">
        <v>535</v>
      </c>
      <c r="M46" s="64" t="s">
        <v>535</v>
      </c>
      <c r="N46" s="64" t="s">
        <v>535</v>
      </c>
      <c r="O46" s="65" t="s">
        <v>535</v>
      </c>
      <c r="P46" s="48"/>
      <c r="Q46" s="48"/>
      <c r="R46" s="48"/>
      <c r="S46" s="48"/>
      <c r="T46" s="48"/>
      <c r="U46" s="48"/>
    </row>
    <row r="47" spans="1:21" ht="30.75" customHeight="1" x14ac:dyDescent="0.15">
      <c r="A47" s="48"/>
      <c r="B47" s="1252"/>
      <c r="C47" s="1253"/>
      <c r="D47" s="62"/>
      <c r="E47" s="1258" t="s">
        <v>14</v>
      </c>
      <c r="F47" s="1258"/>
      <c r="G47" s="1258"/>
      <c r="H47" s="1258"/>
      <c r="I47" s="1258"/>
      <c r="J47" s="1259"/>
      <c r="K47" s="63">
        <v>30</v>
      </c>
      <c r="L47" s="64">
        <v>30</v>
      </c>
      <c r="M47" s="64">
        <v>30</v>
      </c>
      <c r="N47" s="64">
        <v>30</v>
      </c>
      <c r="O47" s="65">
        <v>30</v>
      </c>
      <c r="P47" s="48"/>
      <c r="Q47" s="48"/>
      <c r="R47" s="48"/>
      <c r="S47" s="48"/>
      <c r="T47" s="48"/>
      <c r="U47" s="48"/>
    </row>
    <row r="48" spans="1:21" ht="30.75" customHeight="1" x14ac:dyDescent="0.15">
      <c r="A48" s="48"/>
      <c r="B48" s="1252"/>
      <c r="C48" s="1253"/>
      <c r="D48" s="62"/>
      <c r="E48" s="1258" t="s">
        <v>15</v>
      </c>
      <c r="F48" s="1258"/>
      <c r="G48" s="1258"/>
      <c r="H48" s="1258"/>
      <c r="I48" s="1258"/>
      <c r="J48" s="1259"/>
      <c r="K48" s="63">
        <v>2109</v>
      </c>
      <c r="L48" s="64">
        <v>1992</v>
      </c>
      <c r="M48" s="64">
        <v>1865</v>
      </c>
      <c r="N48" s="64">
        <v>2124</v>
      </c>
      <c r="O48" s="65">
        <v>1421</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535</v>
      </c>
      <c r="L49" s="64" t="s">
        <v>535</v>
      </c>
      <c r="M49" s="64" t="s">
        <v>535</v>
      </c>
      <c r="N49" s="64" t="s">
        <v>535</v>
      </c>
      <c r="O49" s="65" t="s">
        <v>535</v>
      </c>
      <c r="P49" s="48"/>
      <c r="Q49" s="48"/>
      <c r="R49" s="48"/>
      <c r="S49" s="48"/>
      <c r="T49" s="48"/>
      <c r="U49" s="48"/>
    </row>
    <row r="50" spans="1:21" ht="30.75" customHeight="1" x14ac:dyDescent="0.15">
      <c r="A50" s="48"/>
      <c r="B50" s="1252"/>
      <c r="C50" s="1253"/>
      <c r="D50" s="62"/>
      <c r="E50" s="1258" t="s">
        <v>17</v>
      </c>
      <c r="F50" s="1258"/>
      <c r="G50" s="1258"/>
      <c r="H50" s="1258"/>
      <c r="I50" s="1258"/>
      <c r="J50" s="1259"/>
      <c r="K50" s="63">
        <v>224</v>
      </c>
      <c r="L50" s="64">
        <v>240</v>
      </c>
      <c r="M50" s="64">
        <v>213</v>
      </c>
      <c r="N50" s="64">
        <v>187</v>
      </c>
      <c r="O50" s="65">
        <v>146</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6178</v>
      </c>
      <c r="L52" s="64">
        <v>5987</v>
      </c>
      <c r="M52" s="64">
        <v>5752</v>
      </c>
      <c r="N52" s="64">
        <v>5508</v>
      </c>
      <c r="O52" s="65">
        <v>5023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2849</v>
      </c>
      <c r="L53" s="69">
        <v>2825</v>
      </c>
      <c r="M53" s="69">
        <v>2880</v>
      </c>
      <c r="N53" s="69">
        <v>3137</v>
      </c>
      <c r="O53" s="70">
        <v>2800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6" t="s">
        <v>25</v>
      </c>
      <c r="C57" s="1267"/>
      <c r="D57" s="1270" t="s">
        <v>26</v>
      </c>
      <c r="E57" s="1271"/>
      <c r="F57" s="1271"/>
      <c r="G57" s="1271"/>
      <c r="H57" s="1271"/>
      <c r="I57" s="1271"/>
      <c r="J57" s="1272"/>
      <c r="K57" s="83">
        <v>508</v>
      </c>
      <c r="L57" s="84">
        <v>908</v>
      </c>
      <c r="M57" s="84">
        <v>208</v>
      </c>
      <c r="N57" s="84">
        <v>308</v>
      </c>
      <c r="O57" s="85" t="s">
        <v>604</v>
      </c>
    </row>
    <row r="58" spans="1:21" ht="31.5" customHeight="1" thickBot="1" x14ac:dyDescent="0.2">
      <c r="B58" s="1268"/>
      <c r="C58" s="1269"/>
      <c r="D58" s="1273" t="s">
        <v>27</v>
      </c>
      <c r="E58" s="1274"/>
      <c r="F58" s="1274"/>
      <c r="G58" s="1274"/>
      <c r="H58" s="1274"/>
      <c r="I58" s="1274"/>
      <c r="J58" s="1275"/>
      <c r="K58" s="86">
        <v>60</v>
      </c>
      <c r="L58" s="87">
        <v>90</v>
      </c>
      <c r="M58" s="87">
        <v>120</v>
      </c>
      <c r="N58" s="87">
        <v>150</v>
      </c>
      <c r="O58" s="88">
        <v>180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IMauyaic4/ACuFf/Rf43J+VIoVabLeVHpwu8Kl+W9Jk7TO9lyYTJk5fGfwd3dUm4jifLLUMRkOx0xOe8hXxZQ==" saltValue="FMaTperiHVHRYCRyTfYR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76" t="s">
        <v>30</v>
      </c>
      <c r="C41" s="1277"/>
      <c r="D41" s="102"/>
      <c r="E41" s="1282" t="s">
        <v>31</v>
      </c>
      <c r="F41" s="1282"/>
      <c r="G41" s="1282"/>
      <c r="H41" s="1283"/>
      <c r="I41" s="103">
        <v>52074</v>
      </c>
      <c r="J41" s="104">
        <v>50462</v>
      </c>
      <c r="K41" s="104">
        <v>49084</v>
      </c>
      <c r="L41" s="104">
        <v>45805</v>
      </c>
      <c r="M41" s="105">
        <v>46041</v>
      </c>
    </row>
    <row r="42" spans="2:13" ht="27.75" customHeight="1" x14ac:dyDescent="0.15">
      <c r="B42" s="1278"/>
      <c r="C42" s="1279"/>
      <c r="D42" s="106"/>
      <c r="E42" s="1284" t="s">
        <v>32</v>
      </c>
      <c r="F42" s="1284"/>
      <c r="G42" s="1284"/>
      <c r="H42" s="1285"/>
      <c r="I42" s="107" t="s">
        <v>535</v>
      </c>
      <c r="J42" s="108" t="s">
        <v>535</v>
      </c>
      <c r="K42" s="108" t="s">
        <v>535</v>
      </c>
      <c r="L42" s="108" t="s">
        <v>535</v>
      </c>
      <c r="M42" s="109" t="s">
        <v>535</v>
      </c>
    </row>
    <row r="43" spans="2:13" ht="27.75" customHeight="1" x14ac:dyDescent="0.15">
      <c r="B43" s="1278"/>
      <c r="C43" s="1279"/>
      <c r="D43" s="106"/>
      <c r="E43" s="1284" t="s">
        <v>33</v>
      </c>
      <c r="F43" s="1284"/>
      <c r="G43" s="1284"/>
      <c r="H43" s="1285"/>
      <c r="I43" s="107">
        <v>22874</v>
      </c>
      <c r="J43" s="108">
        <v>21324</v>
      </c>
      <c r="K43" s="108">
        <v>19332</v>
      </c>
      <c r="L43" s="108">
        <v>19124</v>
      </c>
      <c r="M43" s="109">
        <v>16595</v>
      </c>
    </row>
    <row r="44" spans="2:13" ht="27.75" customHeight="1" x14ac:dyDescent="0.15">
      <c r="B44" s="1278"/>
      <c r="C44" s="1279"/>
      <c r="D44" s="106"/>
      <c r="E44" s="1284" t="s">
        <v>34</v>
      </c>
      <c r="F44" s="1284"/>
      <c r="G44" s="1284"/>
      <c r="H44" s="1285"/>
      <c r="I44" s="107" t="s">
        <v>535</v>
      </c>
      <c r="J44" s="108" t="s">
        <v>535</v>
      </c>
      <c r="K44" s="108" t="s">
        <v>535</v>
      </c>
      <c r="L44" s="108" t="s">
        <v>535</v>
      </c>
      <c r="M44" s="109" t="s">
        <v>535</v>
      </c>
    </row>
    <row r="45" spans="2:13" ht="27.75" customHeight="1" x14ac:dyDescent="0.15">
      <c r="B45" s="1278"/>
      <c r="C45" s="1279"/>
      <c r="D45" s="106"/>
      <c r="E45" s="1284" t="s">
        <v>35</v>
      </c>
      <c r="F45" s="1284"/>
      <c r="G45" s="1284"/>
      <c r="H45" s="1285"/>
      <c r="I45" s="107">
        <v>16967</v>
      </c>
      <c r="J45" s="108">
        <v>14983</v>
      </c>
      <c r="K45" s="108">
        <v>14453</v>
      </c>
      <c r="L45" s="108">
        <v>13158</v>
      </c>
      <c r="M45" s="109">
        <v>12445</v>
      </c>
    </row>
    <row r="46" spans="2:13" ht="27.75" customHeight="1" x14ac:dyDescent="0.15">
      <c r="B46" s="1278"/>
      <c r="C46" s="1279"/>
      <c r="D46" s="110"/>
      <c r="E46" s="1284" t="s">
        <v>36</v>
      </c>
      <c r="F46" s="1284"/>
      <c r="G46" s="1284"/>
      <c r="H46" s="1285"/>
      <c r="I46" s="107">
        <v>8</v>
      </c>
      <c r="J46" s="108">
        <v>8</v>
      </c>
      <c r="K46" s="108">
        <v>53</v>
      </c>
      <c r="L46" s="108">
        <v>56</v>
      </c>
      <c r="M46" s="109">
        <v>27</v>
      </c>
    </row>
    <row r="47" spans="2:13" ht="27.75" customHeight="1" x14ac:dyDescent="0.15">
      <c r="B47" s="1278"/>
      <c r="C47" s="1279"/>
      <c r="D47" s="111"/>
      <c r="E47" s="1286" t="s">
        <v>37</v>
      </c>
      <c r="F47" s="1287"/>
      <c r="G47" s="1287"/>
      <c r="H47" s="1288"/>
      <c r="I47" s="107" t="s">
        <v>535</v>
      </c>
      <c r="J47" s="108" t="s">
        <v>535</v>
      </c>
      <c r="K47" s="108" t="s">
        <v>535</v>
      </c>
      <c r="L47" s="108" t="s">
        <v>535</v>
      </c>
      <c r="M47" s="109" t="s">
        <v>535</v>
      </c>
    </row>
    <row r="48" spans="2:13" ht="27.75" customHeight="1" x14ac:dyDescent="0.15">
      <c r="B48" s="1278"/>
      <c r="C48" s="1279"/>
      <c r="D48" s="106"/>
      <c r="E48" s="1284" t="s">
        <v>38</v>
      </c>
      <c r="F48" s="1284"/>
      <c r="G48" s="1284"/>
      <c r="H48" s="1285"/>
      <c r="I48" s="107" t="s">
        <v>535</v>
      </c>
      <c r="J48" s="108" t="s">
        <v>535</v>
      </c>
      <c r="K48" s="108" t="s">
        <v>535</v>
      </c>
      <c r="L48" s="108" t="s">
        <v>535</v>
      </c>
      <c r="M48" s="109" t="s">
        <v>535</v>
      </c>
    </row>
    <row r="49" spans="2:13" ht="27.75" customHeight="1" x14ac:dyDescent="0.15">
      <c r="B49" s="1280"/>
      <c r="C49" s="1281"/>
      <c r="D49" s="106"/>
      <c r="E49" s="1284" t="s">
        <v>39</v>
      </c>
      <c r="F49" s="1284"/>
      <c r="G49" s="1284"/>
      <c r="H49" s="1285"/>
      <c r="I49" s="107" t="s">
        <v>535</v>
      </c>
      <c r="J49" s="108" t="s">
        <v>535</v>
      </c>
      <c r="K49" s="108" t="s">
        <v>535</v>
      </c>
      <c r="L49" s="108" t="s">
        <v>535</v>
      </c>
      <c r="M49" s="109" t="s">
        <v>535</v>
      </c>
    </row>
    <row r="50" spans="2:13" ht="27.75" customHeight="1" x14ac:dyDescent="0.15">
      <c r="B50" s="1289" t="s">
        <v>40</v>
      </c>
      <c r="C50" s="1290"/>
      <c r="D50" s="112"/>
      <c r="E50" s="1284" t="s">
        <v>41</v>
      </c>
      <c r="F50" s="1284"/>
      <c r="G50" s="1284"/>
      <c r="H50" s="1285"/>
      <c r="I50" s="107">
        <v>9458</v>
      </c>
      <c r="J50" s="108">
        <v>8398</v>
      </c>
      <c r="K50" s="108">
        <v>10752</v>
      </c>
      <c r="L50" s="108">
        <v>13273</v>
      </c>
      <c r="M50" s="109">
        <v>14961</v>
      </c>
    </row>
    <row r="51" spans="2:13" ht="27.75" customHeight="1" x14ac:dyDescent="0.15">
      <c r="B51" s="1278"/>
      <c r="C51" s="1279"/>
      <c r="D51" s="106"/>
      <c r="E51" s="1284" t="s">
        <v>42</v>
      </c>
      <c r="F51" s="1284"/>
      <c r="G51" s="1284"/>
      <c r="H51" s="1285"/>
      <c r="I51" s="107">
        <v>13112</v>
      </c>
      <c r="J51" s="108">
        <v>12719</v>
      </c>
      <c r="K51" s="108">
        <v>9544</v>
      </c>
      <c r="L51" s="108">
        <v>8467</v>
      </c>
      <c r="M51" s="109">
        <v>7820</v>
      </c>
    </row>
    <row r="52" spans="2:13" ht="27.75" customHeight="1" x14ac:dyDescent="0.15">
      <c r="B52" s="1280"/>
      <c r="C52" s="1281"/>
      <c r="D52" s="106"/>
      <c r="E52" s="1284" t="s">
        <v>43</v>
      </c>
      <c r="F52" s="1284"/>
      <c r="G52" s="1284"/>
      <c r="H52" s="1285"/>
      <c r="I52" s="107">
        <v>41418</v>
      </c>
      <c r="J52" s="108">
        <v>39419</v>
      </c>
      <c r="K52" s="108">
        <v>38850</v>
      </c>
      <c r="L52" s="108">
        <v>36783</v>
      </c>
      <c r="M52" s="109">
        <v>34622</v>
      </c>
    </row>
    <row r="53" spans="2:13" ht="27.75" customHeight="1" thickBot="1" x14ac:dyDescent="0.2">
      <c r="B53" s="1291" t="s">
        <v>44</v>
      </c>
      <c r="C53" s="1292"/>
      <c r="D53" s="113"/>
      <c r="E53" s="1293" t="s">
        <v>45</v>
      </c>
      <c r="F53" s="1293"/>
      <c r="G53" s="1293"/>
      <c r="H53" s="1294"/>
      <c r="I53" s="114">
        <v>27936</v>
      </c>
      <c r="J53" s="115">
        <v>26241</v>
      </c>
      <c r="K53" s="115">
        <v>23775</v>
      </c>
      <c r="L53" s="115">
        <v>19621</v>
      </c>
      <c r="M53" s="116">
        <v>17705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y2ZLU1H18+G9rT4bGAP3SBTn3OBGBHifk3aOOtSxXCIOhKceDrmzbOt28Z4lSCyTCvnVuGpGgS1e8JYM95IvQ==" saltValue="sRqEtIV6dNnIWRDjAuqQ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6853</v>
      </c>
      <c r="G55" s="128">
        <v>9069</v>
      </c>
      <c r="H55" s="129">
        <v>6559</v>
      </c>
    </row>
    <row r="56" spans="2:8" ht="52.5" customHeight="1" x14ac:dyDescent="0.15">
      <c r="B56" s="130"/>
      <c r="C56" s="1305" t="s">
        <v>49</v>
      </c>
      <c r="D56" s="1305"/>
      <c r="E56" s="1306"/>
      <c r="F56" s="131">
        <v>8</v>
      </c>
      <c r="G56" s="131">
        <v>8</v>
      </c>
      <c r="H56" s="132">
        <v>8</v>
      </c>
    </row>
    <row r="57" spans="2:8" ht="53.25" customHeight="1" x14ac:dyDescent="0.15">
      <c r="B57" s="130"/>
      <c r="C57" s="1307" t="s">
        <v>50</v>
      </c>
      <c r="D57" s="1307"/>
      <c r="E57" s="1308"/>
      <c r="F57" s="133">
        <v>3518</v>
      </c>
      <c r="G57" s="133">
        <v>3790</v>
      </c>
      <c r="H57" s="134">
        <v>5951</v>
      </c>
    </row>
    <row r="58" spans="2:8" ht="45.75" customHeight="1" x14ac:dyDescent="0.15">
      <c r="B58" s="135"/>
      <c r="C58" s="1295" t="s">
        <v>599</v>
      </c>
      <c r="D58" s="1296"/>
      <c r="E58" s="1297"/>
      <c r="F58" s="136">
        <v>1797</v>
      </c>
      <c r="G58" s="136">
        <v>2064</v>
      </c>
      <c r="H58" s="137">
        <v>4274</v>
      </c>
    </row>
    <row r="59" spans="2:8" ht="45.75" customHeight="1" x14ac:dyDescent="0.15">
      <c r="B59" s="135"/>
      <c r="C59" s="1295" t="s">
        <v>600</v>
      </c>
      <c r="D59" s="1296"/>
      <c r="E59" s="1297"/>
      <c r="F59" s="136">
        <v>766</v>
      </c>
      <c r="G59" s="136">
        <v>746</v>
      </c>
      <c r="H59" s="137">
        <v>701</v>
      </c>
    </row>
    <row r="60" spans="2:8" ht="45.75" customHeight="1" x14ac:dyDescent="0.15">
      <c r="B60" s="135"/>
      <c r="C60" s="1295" t="s">
        <v>601</v>
      </c>
      <c r="D60" s="1296"/>
      <c r="E60" s="1297"/>
      <c r="F60" s="136">
        <v>632</v>
      </c>
      <c r="G60" s="136">
        <v>641</v>
      </c>
      <c r="H60" s="137">
        <v>588</v>
      </c>
    </row>
    <row r="61" spans="2:8" ht="45.75" customHeight="1" x14ac:dyDescent="0.15">
      <c r="B61" s="135"/>
      <c r="C61" s="1295" t="s">
        <v>602</v>
      </c>
      <c r="D61" s="1296"/>
      <c r="E61" s="1297"/>
      <c r="F61" s="136">
        <v>196</v>
      </c>
      <c r="G61" s="136">
        <v>193</v>
      </c>
      <c r="H61" s="137">
        <v>188</v>
      </c>
    </row>
    <row r="62" spans="2:8" ht="45.75" customHeight="1" thickBot="1" x14ac:dyDescent="0.2">
      <c r="B62" s="138"/>
      <c r="C62" s="1298" t="s">
        <v>603</v>
      </c>
      <c r="D62" s="1299"/>
      <c r="E62" s="1300"/>
      <c r="F62" s="139">
        <v>102</v>
      </c>
      <c r="G62" s="139">
        <v>102</v>
      </c>
      <c r="H62" s="140">
        <v>140</v>
      </c>
    </row>
    <row r="63" spans="2:8" ht="52.5" customHeight="1" thickBot="1" x14ac:dyDescent="0.2">
      <c r="B63" s="141"/>
      <c r="C63" s="1301" t="s">
        <v>51</v>
      </c>
      <c r="D63" s="1301"/>
      <c r="E63" s="1302"/>
      <c r="F63" s="142">
        <v>10378</v>
      </c>
      <c r="G63" s="142">
        <v>12867</v>
      </c>
      <c r="H63" s="143">
        <v>12519</v>
      </c>
    </row>
    <row r="64" spans="2:8" ht="15" customHeight="1" x14ac:dyDescent="0.15"/>
  </sheetData>
  <sheetProtection algorithmName="SHA-512" hashValue="H0GvSuvL3J52jgaaVqDznPuSVJvqqFeMmZbktWhBqEZ7azLkIB1s3pSDCTRBqCkIchmK35cpWNJ47TmJUp9Trg==" saltValue="DdiOL/8W4T1RWtY0KNwg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614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609</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562</v>
      </c>
      <c r="BQ50" s="1323"/>
      <c r="BR50" s="1323"/>
      <c r="BS50" s="1323"/>
      <c r="BT50" s="1323"/>
      <c r="BU50" s="1323"/>
      <c r="BV50" s="1323"/>
      <c r="BW50" s="1323"/>
      <c r="BX50" s="1323" t="s">
        <v>563</v>
      </c>
      <c r="BY50" s="1323"/>
      <c r="BZ50" s="1323"/>
      <c r="CA50" s="1323"/>
      <c r="CB50" s="1323"/>
      <c r="CC50" s="1323"/>
      <c r="CD50" s="1323"/>
      <c r="CE50" s="1323"/>
      <c r="CF50" s="1323" t="s">
        <v>564</v>
      </c>
      <c r="CG50" s="1323"/>
      <c r="CH50" s="1323"/>
      <c r="CI50" s="1323"/>
      <c r="CJ50" s="1323"/>
      <c r="CK50" s="1323"/>
      <c r="CL50" s="1323"/>
      <c r="CM50" s="1323"/>
      <c r="CN50" s="1323" t="s">
        <v>565</v>
      </c>
      <c r="CO50" s="1323"/>
      <c r="CP50" s="1323"/>
      <c r="CQ50" s="1323"/>
      <c r="CR50" s="1323"/>
      <c r="CS50" s="1323"/>
      <c r="CT50" s="1323"/>
      <c r="CU50" s="1323"/>
      <c r="CV50" s="1323" t="s">
        <v>566</v>
      </c>
      <c r="CW50" s="1323"/>
      <c r="CX50" s="1323"/>
      <c r="CY50" s="1323"/>
      <c r="CZ50" s="1323"/>
      <c r="DA50" s="1323"/>
      <c r="DB50" s="1323"/>
      <c r="DC50" s="1323"/>
    </row>
    <row r="51" spans="1:109" ht="13.5" customHeight="1" x14ac:dyDescent="0.15">
      <c r="B51" s="387"/>
      <c r="G51" s="1329"/>
      <c r="H51" s="1329"/>
      <c r="I51" s="1327"/>
      <c r="J51" s="1327"/>
      <c r="K51" s="1326"/>
      <c r="L51" s="1326"/>
      <c r="M51" s="1326"/>
      <c r="N51" s="1326"/>
      <c r="AM51" s="394"/>
      <c r="AN51" s="1325" t="s">
        <v>608</v>
      </c>
      <c r="AO51" s="1325"/>
      <c r="AP51" s="1325"/>
      <c r="AQ51" s="1325"/>
      <c r="AR51" s="1325"/>
      <c r="AS51" s="1325"/>
      <c r="AT51" s="1325"/>
      <c r="AU51" s="1325"/>
      <c r="AV51" s="1325"/>
      <c r="AW51" s="1325"/>
      <c r="AX51" s="1325"/>
      <c r="AY51" s="1325"/>
      <c r="AZ51" s="1325"/>
      <c r="BA51" s="1325"/>
      <c r="BB51" s="1325" t="s">
        <v>606</v>
      </c>
      <c r="BC51" s="1325"/>
      <c r="BD51" s="1325"/>
      <c r="BE51" s="1325"/>
      <c r="BF51" s="1325"/>
      <c r="BG51" s="1325"/>
      <c r="BH51" s="1325"/>
      <c r="BI51" s="1325"/>
      <c r="BJ51" s="1325"/>
      <c r="BK51" s="1325"/>
      <c r="BL51" s="1325"/>
      <c r="BM51" s="1325"/>
      <c r="BN51" s="1325"/>
      <c r="BO51" s="1325"/>
      <c r="BP51" s="1324"/>
      <c r="BQ51" s="1309"/>
      <c r="BR51" s="1309"/>
      <c r="BS51" s="1309"/>
      <c r="BT51" s="1309"/>
      <c r="BU51" s="1309"/>
      <c r="BV51" s="1309"/>
      <c r="BW51" s="1309"/>
      <c r="BX51" s="1309">
        <v>56.3</v>
      </c>
      <c r="BY51" s="1309"/>
      <c r="BZ51" s="1309"/>
      <c r="CA51" s="1309"/>
      <c r="CB51" s="1309"/>
      <c r="CC51" s="1309"/>
      <c r="CD51" s="1309"/>
      <c r="CE51" s="1309"/>
      <c r="CF51" s="1309">
        <v>49.7</v>
      </c>
      <c r="CG51" s="1309"/>
      <c r="CH51" s="1309"/>
      <c r="CI51" s="1309"/>
      <c r="CJ51" s="1309"/>
      <c r="CK51" s="1309"/>
      <c r="CL51" s="1309"/>
      <c r="CM51" s="1309"/>
      <c r="CN51" s="1309">
        <v>39.200000000000003</v>
      </c>
      <c r="CO51" s="1309"/>
      <c r="CP51" s="1309"/>
      <c r="CQ51" s="1309"/>
      <c r="CR51" s="1309"/>
      <c r="CS51" s="1309"/>
      <c r="CT51" s="1309"/>
      <c r="CU51" s="1309"/>
      <c r="CV51" s="1309">
        <v>35.200000000000003</v>
      </c>
      <c r="CW51" s="1309"/>
      <c r="CX51" s="1309"/>
      <c r="CY51" s="1309"/>
      <c r="CZ51" s="1309"/>
      <c r="DA51" s="1309"/>
      <c r="DB51" s="1309"/>
      <c r="DC51" s="1309"/>
    </row>
    <row r="52" spans="1:109" ht="13.5" x14ac:dyDescent="0.15">
      <c r="B52" s="387"/>
      <c r="G52" s="1329"/>
      <c r="H52" s="1329"/>
      <c r="I52" s="1327"/>
      <c r="J52" s="1327"/>
      <c r="K52" s="1326"/>
      <c r="L52" s="1326"/>
      <c r="M52" s="1326"/>
      <c r="N52" s="1326"/>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9"/>
      <c r="H53" s="1329"/>
      <c r="I53" s="1319"/>
      <c r="J53" s="1319"/>
      <c r="K53" s="1326"/>
      <c r="L53" s="1326"/>
      <c r="M53" s="1326"/>
      <c r="N53" s="1326"/>
      <c r="AM53" s="39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4"/>
      <c r="BQ53" s="1309"/>
      <c r="BR53" s="1309"/>
      <c r="BS53" s="1309"/>
      <c r="BT53" s="1309"/>
      <c r="BU53" s="1309"/>
      <c r="BV53" s="1309"/>
      <c r="BW53" s="1309"/>
      <c r="BX53" s="1309">
        <v>64.400000000000006</v>
      </c>
      <c r="BY53" s="1309"/>
      <c r="BZ53" s="1309"/>
      <c r="CA53" s="1309"/>
      <c r="CB53" s="1309"/>
      <c r="CC53" s="1309"/>
      <c r="CD53" s="1309"/>
      <c r="CE53" s="1309"/>
      <c r="CF53" s="1309">
        <v>65</v>
      </c>
      <c r="CG53" s="1309"/>
      <c r="CH53" s="1309"/>
      <c r="CI53" s="1309"/>
      <c r="CJ53" s="1309"/>
      <c r="CK53" s="1309"/>
      <c r="CL53" s="1309"/>
      <c r="CM53" s="1309"/>
      <c r="CN53" s="1309">
        <v>64.900000000000006</v>
      </c>
      <c r="CO53" s="1309"/>
      <c r="CP53" s="1309"/>
      <c r="CQ53" s="1309"/>
      <c r="CR53" s="1309"/>
      <c r="CS53" s="1309"/>
      <c r="CT53" s="1309"/>
      <c r="CU53" s="1309"/>
      <c r="CV53" s="1309">
        <v>65.599999999999994</v>
      </c>
      <c r="CW53" s="1309"/>
      <c r="CX53" s="1309"/>
      <c r="CY53" s="1309"/>
      <c r="CZ53" s="1309"/>
      <c r="DA53" s="1309"/>
      <c r="DB53" s="1309"/>
      <c r="DC53" s="1309"/>
    </row>
    <row r="54" spans="1:109" ht="13.5" x14ac:dyDescent="0.15">
      <c r="A54" s="402"/>
      <c r="B54" s="387"/>
      <c r="G54" s="1329"/>
      <c r="H54" s="1329"/>
      <c r="I54" s="1319"/>
      <c r="J54" s="1319"/>
      <c r="K54" s="1326"/>
      <c r="L54" s="1326"/>
      <c r="M54" s="1326"/>
      <c r="N54" s="1326"/>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9"/>
      <c r="H55" s="1319"/>
      <c r="I55" s="1319"/>
      <c r="J55" s="1319"/>
      <c r="K55" s="1326"/>
      <c r="L55" s="1326"/>
      <c r="M55" s="1326"/>
      <c r="N55" s="1326"/>
      <c r="AN55" s="1323" t="s">
        <v>607</v>
      </c>
      <c r="AO55" s="1323"/>
      <c r="AP55" s="1323"/>
      <c r="AQ55" s="1323"/>
      <c r="AR55" s="1323"/>
      <c r="AS55" s="1323"/>
      <c r="AT55" s="1323"/>
      <c r="AU55" s="1323"/>
      <c r="AV55" s="1323"/>
      <c r="AW55" s="1323"/>
      <c r="AX55" s="1323"/>
      <c r="AY55" s="1323"/>
      <c r="AZ55" s="1323"/>
      <c r="BA55" s="1323"/>
      <c r="BB55" s="1325" t="s">
        <v>606</v>
      </c>
      <c r="BC55" s="1325"/>
      <c r="BD55" s="1325"/>
      <c r="BE55" s="1325"/>
      <c r="BF55" s="1325"/>
      <c r="BG55" s="1325"/>
      <c r="BH55" s="1325"/>
      <c r="BI55" s="1325"/>
      <c r="BJ55" s="1325"/>
      <c r="BK55" s="1325"/>
      <c r="BL55" s="1325"/>
      <c r="BM55" s="1325"/>
      <c r="BN55" s="1325"/>
      <c r="BO55" s="1325"/>
      <c r="BP55" s="1324"/>
      <c r="BQ55" s="1309"/>
      <c r="BR55" s="1309"/>
      <c r="BS55" s="1309"/>
      <c r="BT55" s="1309"/>
      <c r="BU55" s="1309"/>
      <c r="BV55" s="1309"/>
      <c r="BW55" s="1309"/>
      <c r="BX55" s="1309">
        <v>24.1</v>
      </c>
      <c r="BY55" s="1309"/>
      <c r="BZ55" s="1309"/>
      <c r="CA55" s="1309"/>
      <c r="CB55" s="1309"/>
      <c r="CC55" s="1309"/>
      <c r="CD55" s="1309"/>
      <c r="CE55" s="1309"/>
      <c r="CF55" s="1309">
        <v>20.100000000000001</v>
      </c>
      <c r="CG55" s="1309"/>
      <c r="CH55" s="1309"/>
      <c r="CI55" s="1309"/>
      <c r="CJ55" s="1309"/>
      <c r="CK55" s="1309"/>
      <c r="CL55" s="1309"/>
      <c r="CM55" s="1309"/>
      <c r="CN55" s="1309">
        <v>16</v>
      </c>
      <c r="CO55" s="1309"/>
      <c r="CP55" s="1309"/>
      <c r="CQ55" s="1309"/>
      <c r="CR55" s="1309"/>
      <c r="CS55" s="1309"/>
      <c r="CT55" s="1309"/>
      <c r="CU55" s="1309"/>
      <c r="CV55" s="1309">
        <v>18.399999999999999</v>
      </c>
      <c r="CW55" s="1309"/>
      <c r="CX55" s="1309"/>
      <c r="CY55" s="1309"/>
      <c r="CZ55" s="1309"/>
      <c r="DA55" s="1309"/>
      <c r="DB55" s="1309"/>
      <c r="DC55" s="1309"/>
    </row>
    <row r="56" spans="1:109" ht="13.5" x14ac:dyDescent="0.15">
      <c r="A56" s="402"/>
      <c r="B56" s="387"/>
      <c r="G56" s="1319"/>
      <c r="H56" s="1319"/>
      <c r="I56" s="1319"/>
      <c r="J56" s="1319"/>
      <c r="K56" s="1326"/>
      <c r="L56" s="1326"/>
      <c r="M56" s="1326"/>
      <c r="N56" s="1326"/>
      <c r="AN56" s="1323"/>
      <c r="AO56" s="1323"/>
      <c r="AP56" s="1323"/>
      <c r="AQ56" s="1323"/>
      <c r="AR56" s="1323"/>
      <c r="AS56" s="1323"/>
      <c r="AT56" s="1323"/>
      <c r="AU56" s="1323"/>
      <c r="AV56" s="1323"/>
      <c r="AW56" s="1323"/>
      <c r="AX56" s="1323"/>
      <c r="AY56" s="1323"/>
      <c r="AZ56" s="1323"/>
      <c r="BA56" s="1323"/>
      <c r="BB56" s="1325"/>
      <c r="BC56" s="1325"/>
      <c r="BD56" s="1325"/>
      <c r="BE56" s="1325"/>
      <c r="BF56" s="1325"/>
      <c r="BG56" s="1325"/>
      <c r="BH56" s="1325"/>
      <c r="BI56" s="1325"/>
      <c r="BJ56" s="1325"/>
      <c r="BK56" s="1325"/>
      <c r="BL56" s="1325"/>
      <c r="BM56" s="1325"/>
      <c r="BN56" s="1325"/>
      <c r="BO56" s="1325"/>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9"/>
      <c r="H57" s="1319"/>
      <c r="I57" s="1328"/>
      <c r="J57" s="1328"/>
      <c r="K57" s="1326"/>
      <c r="L57" s="1326"/>
      <c r="M57" s="1326"/>
      <c r="N57" s="1326"/>
      <c r="AM57" s="386"/>
      <c r="AN57" s="1323"/>
      <c r="AO57" s="1323"/>
      <c r="AP57" s="1323"/>
      <c r="AQ57" s="1323"/>
      <c r="AR57" s="1323"/>
      <c r="AS57" s="1323"/>
      <c r="AT57" s="1323"/>
      <c r="AU57" s="1323"/>
      <c r="AV57" s="1323"/>
      <c r="AW57" s="1323"/>
      <c r="AX57" s="1323"/>
      <c r="AY57" s="1323"/>
      <c r="AZ57" s="1323"/>
      <c r="BA57" s="1323"/>
      <c r="BB57" s="1325" t="s">
        <v>613</v>
      </c>
      <c r="BC57" s="1325"/>
      <c r="BD57" s="1325"/>
      <c r="BE57" s="1325"/>
      <c r="BF57" s="1325"/>
      <c r="BG57" s="1325"/>
      <c r="BH57" s="1325"/>
      <c r="BI57" s="1325"/>
      <c r="BJ57" s="1325"/>
      <c r="BK57" s="1325"/>
      <c r="BL57" s="1325"/>
      <c r="BM57" s="1325"/>
      <c r="BN57" s="1325"/>
      <c r="BO57" s="1325"/>
      <c r="BP57" s="1324"/>
      <c r="BQ57" s="1309"/>
      <c r="BR57" s="1309"/>
      <c r="BS57" s="1309"/>
      <c r="BT57" s="1309"/>
      <c r="BU57" s="1309"/>
      <c r="BV57" s="1309"/>
      <c r="BW57" s="1309"/>
      <c r="BX57" s="1309">
        <v>57.1</v>
      </c>
      <c r="BY57" s="1309"/>
      <c r="BZ57" s="1309"/>
      <c r="CA57" s="1309"/>
      <c r="CB57" s="1309"/>
      <c r="CC57" s="1309"/>
      <c r="CD57" s="1309"/>
      <c r="CE57" s="1309"/>
      <c r="CF57" s="1309">
        <v>57.7</v>
      </c>
      <c r="CG57" s="1309"/>
      <c r="CH57" s="1309"/>
      <c r="CI57" s="1309"/>
      <c r="CJ57" s="1309"/>
      <c r="CK57" s="1309"/>
      <c r="CL57" s="1309"/>
      <c r="CM57" s="1309"/>
      <c r="CN57" s="1309">
        <v>58.8</v>
      </c>
      <c r="CO57" s="1309"/>
      <c r="CP57" s="1309"/>
      <c r="CQ57" s="1309"/>
      <c r="CR57" s="1309"/>
      <c r="CS57" s="1309"/>
      <c r="CT57" s="1309"/>
      <c r="CU57" s="1309"/>
      <c r="CV57" s="1309">
        <v>57.9</v>
      </c>
      <c r="CW57" s="1309"/>
      <c r="CX57" s="1309"/>
      <c r="CY57" s="1309"/>
      <c r="CZ57" s="1309"/>
      <c r="DA57" s="1309"/>
      <c r="DB57" s="1309"/>
      <c r="DC57" s="1309"/>
      <c r="DD57" s="413"/>
      <c r="DE57" s="408"/>
    </row>
    <row r="58" spans="1:109" s="402" customFormat="1" ht="13.5" x14ac:dyDescent="0.15">
      <c r="A58" s="386"/>
      <c r="B58" s="408"/>
      <c r="G58" s="1319"/>
      <c r="H58" s="1319"/>
      <c r="I58" s="1328"/>
      <c r="J58" s="1328"/>
      <c r="K58" s="1326"/>
      <c r="L58" s="1326"/>
      <c r="M58" s="1326"/>
      <c r="N58" s="1326"/>
      <c r="AM58" s="386"/>
      <c r="AN58" s="1323"/>
      <c r="AO58" s="1323"/>
      <c r="AP58" s="1323"/>
      <c r="AQ58" s="1323"/>
      <c r="AR58" s="1323"/>
      <c r="AS58" s="1323"/>
      <c r="AT58" s="1323"/>
      <c r="AU58" s="1323"/>
      <c r="AV58" s="1323"/>
      <c r="AW58" s="1323"/>
      <c r="AX58" s="1323"/>
      <c r="AY58" s="1323"/>
      <c r="AZ58" s="1323"/>
      <c r="BA58" s="1323"/>
      <c r="BB58" s="1325"/>
      <c r="BC58" s="1325"/>
      <c r="BD58" s="1325"/>
      <c r="BE58" s="1325"/>
      <c r="BF58" s="1325"/>
      <c r="BG58" s="1325"/>
      <c r="BH58" s="1325"/>
      <c r="BI58" s="1325"/>
      <c r="BJ58" s="1325"/>
      <c r="BK58" s="1325"/>
      <c r="BL58" s="1325"/>
      <c r="BM58" s="1325"/>
      <c r="BN58" s="1325"/>
      <c r="BO58" s="1325"/>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612</v>
      </c>
    </row>
    <row r="64" spans="1:109" ht="13.5" x14ac:dyDescent="0.1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610</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609</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562</v>
      </c>
      <c r="BQ72" s="1323"/>
      <c r="BR72" s="1323"/>
      <c r="BS72" s="1323"/>
      <c r="BT72" s="1323"/>
      <c r="BU72" s="1323"/>
      <c r="BV72" s="1323"/>
      <c r="BW72" s="1323"/>
      <c r="BX72" s="1323" t="s">
        <v>563</v>
      </c>
      <c r="BY72" s="1323"/>
      <c r="BZ72" s="1323"/>
      <c r="CA72" s="1323"/>
      <c r="CB72" s="1323"/>
      <c r="CC72" s="1323"/>
      <c r="CD72" s="1323"/>
      <c r="CE72" s="1323"/>
      <c r="CF72" s="1323" t="s">
        <v>564</v>
      </c>
      <c r="CG72" s="1323"/>
      <c r="CH72" s="1323"/>
      <c r="CI72" s="1323"/>
      <c r="CJ72" s="1323"/>
      <c r="CK72" s="1323"/>
      <c r="CL72" s="1323"/>
      <c r="CM72" s="1323"/>
      <c r="CN72" s="1323" t="s">
        <v>565</v>
      </c>
      <c r="CO72" s="1323"/>
      <c r="CP72" s="1323"/>
      <c r="CQ72" s="1323"/>
      <c r="CR72" s="1323"/>
      <c r="CS72" s="1323"/>
      <c r="CT72" s="1323"/>
      <c r="CU72" s="1323"/>
      <c r="CV72" s="1323" t="s">
        <v>566</v>
      </c>
      <c r="CW72" s="1323"/>
      <c r="CX72" s="1323"/>
      <c r="CY72" s="1323"/>
      <c r="CZ72" s="1323"/>
      <c r="DA72" s="1323"/>
      <c r="DB72" s="1323"/>
      <c r="DC72" s="1323"/>
    </row>
    <row r="73" spans="2:107" ht="13.5" x14ac:dyDescent="0.15">
      <c r="B73" s="387"/>
      <c r="G73" s="1329"/>
      <c r="H73" s="1329"/>
      <c r="I73" s="1329"/>
      <c r="J73" s="1329"/>
      <c r="K73" s="1330"/>
      <c r="L73" s="1330"/>
      <c r="M73" s="1330"/>
      <c r="N73" s="1330"/>
      <c r="AM73" s="394"/>
      <c r="AN73" s="1325" t="s">
        <v>608</v>
      </c>
      <c r="AO73" s="1325"/>
      <c r="AP73" s="1325"/>
      <c r="AQ73" s="1325"/>
      <c r="AR73" s="1325"/>
      <c r="AS73" s="1325"/>
      <c r="AT73" s="1325"/>
      <c r="AU73" s="1325"/>
      <c r="AV73" s="1325"/>
      <c r="AW73" s="1325"/>
      <c r="AX73" s="1325"/>
      <c r="AY73" s="1325"/>
      <c r="AZ73" s="1325"/>
      <c r="BA73" s="1325"/>
      <c r="BB73" s="1325" t="s">
        <v>606</v>
      </c>
      <c r="BC73" s="1325"/>
      <c r="BD73" s="1325"/>
      <c r="BE73" s="1325"/>
      <c r="BF73" s="1325"/>
      <c r="BG73" s="1325"/>
      <c r="BH73" s="1325"/>
      <c r="BI73" s="1325"/>
      <c r="BJ73" s="1325"/>
      <c r="BK73" s="1325"/>
      <c r="BL73" s="1325"/>
      <c r="BM73" s="1325"/>
      <c r="BN73" s="1325"/>
      <c r="BO73" s="1325"/>
      <c r="BP73" s="1309">
        <v>60.1</v>
      </c>
      <c r="BQ73" s="1309"/>
      <c r="BR73" s="1309"/>
      <c r="BS73" s="1309"/>
      <c r="BT73" s="1309"/>
      <c r="BU73" s="1309"/>
      <c r="BV73" s="1309"/>
      <c r="BW73" s="1309"/>
      <c r="BX73" s="1309">
        <v>56.3</v>
      </c>
      <c r="BY73" s="1309"/>
      <c r="BZ73" s="1309"/>
      <c r="CA73" s="1309"/>
      <c r="CB73" s="1309"/>
      <c r="CC73" s="1309"/>
      <c r="CD73" s="1309"/>
      <c r="CE73" s="1309"/>
      <c r="CF73" s="1309">
        <v>49.7</v>
      </c>
      <c r="CG73" s="1309"/>
      <c r="CH73" s="1309"/>
      <c r="CI73" s="1309"/>
      <c r="CJ73" s="1309"/>
      <c r="CK73" s="1309"/>
      <c r="CL73" s="1309"/>
      <c r="CM73" s="1309"/>
      <c r="CN73" s="1309">
        <v>39.200000000000003</v>
      </c>
      <c r="CO73" s="1309"/>
      <c r="CP73" s="1309"/>
      <c r="CQ73" s="1309"/>
      <c r="CR73" s="1309"/>
      <c r="CS73" s="1309"/>
      <c r="CT73" s="1309"/>
      <c r="CU73" s="1309"/>
      <c r="CV73" s="1309">
        <v>35.200000000000003</v>
      </c>
      <c r="CW73" s="1309"/>
      <c r="CX73" s="1309"/>
      <c r="CY73" s="1309"/>
      <c r="CZ73" s="1309"/>
      <c r="DA73" s="1309"/>
      <c r="DB73" s="1309"/>
      <c r="DC73" s="1309"/>
    </row>
    <row r="74" spans="2:107" ht="13.5" x14ac:dyDescent="0.15">
      <c r="B74" s="387"/>
      <c r="G74" s="1329"/>
      <c r="H74" s="1329"/>
      <c r="I74" s="1329"/>
      <c r="J74" s="1329"/>
      <c r="K74" s="1330"/>
      <c r="L74" s="1330"/>
      <c r="M74" s="1330"/>
      <c r="N74" s="1330"/>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9"/>
      <c r="H75" s="1329"/>
      <c r="I75" s="1319"/>
      <c r="J75" s="1319"/>
      <c r="K75" s="1326"/>
      <c r="L75" s="1326"/>
      <c r="M75" s="1326"/>
      <c r="N75" s="1326"/>
      <c r="AM75" s="39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09">
        <v>6.3</v>
      </c>
      <c r="BQ75" s="1309"/>
      <c r="BR75" s="1309"/>
      <c r="BS75" s="1309"/>
      <c r="BT75" s="1309"/>
      <c r="BU75" s="1309"/>
      <c r="BV75" s="1309"/>
      <c r="BW75" s="1309"/>
      <c r="BX75" s="1309">
        <v>6.3</v>
      </c>
      <c r="BY75" s="1309"/>
      <c r="BZ75" s="1309"/>
      <c r="CA75" s="1309"/>
      <c r="CB75" s="1309"/>
      <c r="CC75" s="1309"/>
      <c r="CD75" s="1309"/>
      <c r="CE75" s="1309"/>
      <c r="CF75" s="1309">
        <v>6</v>
      </c>
      <c r="CG75" s="1309"/>
      <c r="CH75" s="1309"/>
      <c r="CI75" s="1309"/>
      <c r="CJ75" s="1309"/>
      <c r="CK75" s="1309"/>
      <c r="CL75" s="1309"/>
      <c r="CM75" s="1309"/>
      <c r="CN75" s="1309">
        <v>6.1</v>
      </c>
      <c r="CO75" s="1309"/>
      <c r="CP75" s="1309"/>
      <c r="CQ75" s="1309"/>
      <c r="CR75" s="1309"/>
      <c r="CS75" s="1309"/>
      <c r="CT75" s="1309"/>
      <c r="CU75" s="1309"/>
      <c r="CV75" s="1309">
        <v>5.9</v>
      </c>
      <c r="CW75" s="1309"/>
      <c r="CX75" s="1309"/>
      <c r="CY75" s="1309"/>
      <c r="CZ75" s="1309"/>
      <c r="DA75" s="1309"/>
      <c r="DB75" s="1309"/>
      <c r="DC75" s="1309"/>
    </row>
    <row r="76" spans="2:107" ht="13.5" x14ac:dyDescent="0.15">
      <c r="B76" s="387"/>
      <c r="G76" s="1329"/>
      <c r="H76" s="1329"/>
      <c r="I76" s="1319"/>
      <c r="J76" s="1319"/>
      <c r="K76" s="1326"/>
      <c r="L76" s="1326"/>
      <c r="M76" s="1326"/>
      <c r="N76" s="1326"/>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9"/>
      <c r="H77" s="1319"/>
      <c r="I77" s="1319"/>
      <c r="J77" s="1319"/>
      <c r="K77" s="1330"/>
      <c r="L77" s="1330"/>
      <c r="M77" s="1330"/>
      <c r="N77" s="1330"/>
      <c r="AN77" s="1323" t="s">
        <v>607</v>
      </c>
      <c r="AO77" s="1323"/>
      <c r="AP77" s="1323"/>
      <c r="AQ77" s="1323"/>
      <c r="AR77" s="1323"/>
      <c r="AS77" s="1323"/>
      <c r="AT77" s="1323"/>
      <c r="AU77" s="1323"/>
      <c r="AV77" s="1323"/>
      <c r="AW77" s="1323"/>
      <c r="AX77" s="1323"/>
      <c r="AY77" s="1323"/>
      <c r="AZ77" s="1323"/>
      <c r="BA77" s="1323"/>
      <c r="BB77" s="1325" t="s">
        <v>606</v>
      </c>
      <c r="BC77" s="1325"/>
      <c r="BD77" s="1325"/>
      <c r="BE77" s="1325"/>
      <c r="BF77" s="1325"/>
      <c r="BG77" s="1325"/>
      <c r="BH77" s="1325"/>
      <c r="BI77" s="1325"/>
      <c r="BJ77" s="1325"/>
      <c r="BK77" s="1325"/>
      <c r="BL77" s="1325"/>
      <c r="BM77" s="1325"/>
      <c r="BN77" s="1325"/>
      <c r="BO77" s="1325"/>
      <c r="BP77" s="1309">
        <v>21.2</v>
      </c>
      <c r="BQ77" s="1309"/>
      <c r="BR77" s="1309"/>
      <c r="BS77" s="1309"/>
      <c r="BT77" s="1309"/>
      <c r="BU77" s="1309"/>
      <c r="BV77" s="1309"/>
      <c r="BW77" s="1309"/>
      <c r="BX77" s="1309">
        <v>24.1</v>
      </c>
      <c r="BY77" s="1309"/>
      <c r="BZ77" s="1309"/>
      <c r="CA77" s="1309"/>
      <c r="CB77" s="1309"/>
      <c r="CC77" s="1309"/>
      <c r="CD77" s="1309"/>
      <c r="CE77" s="1309"/>
      <c r="CF77" s="1309">
        <v>20.100000000000001</v>
      </c>
      <c r="CG77" s="1309"/>
      <c r="CH77" s="1309"/>
      <c r="CI77" s="1309"/>
      <c r="CJ77" s="1309"/>
      <c r="CK77" s="1309"/>
      <c r="CL77" s="1309"/>
      <c r="CM77" s="1309"/>
      <c r="CN77" s="1309">
        <v>16</v>
      </c>
      <c r="CO77" s="1309"/>
      <c r="CP77" s="1309"/>
      <c r="CQ77" s="1309"/>
      <c r="CR77" s="1309"/>
      <c r="CS77" s="1309"/>
      <c r="CT77" s="1309"/>
      <c r="CU77" s="1309"/>
      <c r="CV77" s="1309">
        <v>18.399999999999999</v>
      </c>
      <c r="CW77" s="1309"/>
      <c r="CX77" s="1309"/>
      <c r="CY77" s="1309"/>
      <c r="CZ77" s="1309"/>
      <c r="DA77" s="1309"/>
      <c r="DB77" s="1309"/>
      <c r="DC77" s="1309"/>
    </row>
    <row r="78" spans="2:107" ht="13.5" x14ac:dyDescent="0.15">
      <c r="B78" s="38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5"/>
      <c r="BC78" s="1325"/>
      <c r="BD78" s="1325"/>
      <c r="BE78" s="1325"/>
      <c r="BF78" s="1325"/>
      <c r="BG78" s="1325"/>
      <c r="BH78" s="1325"/>
      <c r="BI78" s="1325"/>
      <c r="BJ78" s="1325"/>
      <c r="BK78" s="1325"/>
      <c r="BL78" s="1325"/>
      <c r="BM78" s="1325"/>
      <c r="BN78" s="1325"/>
      <c r="BO78" s="1325"/>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5" t="s">
        <v>605</v>
      </c>
      <c r="BC79" s="1325"/>
      <c r="BD79" s="1325"/>
      <c r="BE79" s="1325"/>
      <c r="BF79" s="1325"/>
      <c r="BG79" s="1325"/>
      <c r="BH79" s="1325"/>
      <c r="BI79" s="1325"/>
      <c r="BJ79" s="1325"/>
      <c r="BK79" s="1325"/>
      <c r="BL79" s="1325"/>
      <c r="BM79" s="1325"/>
      <c r="BN79" s="1325"/>
      <c r="BO79" s="1325"/>
      <c r="BP79" s="1309">
        <v>4.0999999999999996</v>
      </c>
      <c r="BQ79" s="1309"/>
      <c r="BR79" s="1309"/>
      <c r="BS79" s="1309"/>
      <c r="BT79" s="1309"/>
      <c r="BU79" s="1309"/>
      <c r="BV79" s="1309"/>
      <c r="BW79" s="1309"/>
      <c r="BX79" s="1309">
        <v>6</v>
      </c>
      <c r="BY79" s="1309"/>
      <c r="BZ79" s="1309"/>
      <c r="CA79" s="1309"/>
      <c r="CB79" s="1309"/>
      <c r="CC79" s="1309"/>
      <c r="CD79" s="1309"/>
      <c r="CE79" s="1309"/>
      <c r="CF79" s="1309">
        <v>5.8</v>
      </c>
      <c r="CG79" s="1309"/>
      <c r="CH79" s="1309"/>
      <c r="CI79" s="1309"/>
      <c r="CJ79" s="1309"/>
      <c r="CK79" s="1309"/>
      <c r="CL79" s="1309"/>
      <c r="CM79" s="1309"/>
      <c r="CN79" s="1309">
        <v>5.3</v>
      </c>
      <c r="CO79" s="1309"/>
      <c r="CP79" s="1309"/>
      <c r="CQ79" s="1309"/>
      <c r="CR79" s="1309"/>
      <c r="CS79" s="1309"/>
      <c r="CT79" s="1309"/>
      <c r="CU79" s="1309"/>
      <c r="CV79" s="1309">
        <v>5</v>
      </c>
      <c r="CW79" s="1309"/>
      <c r="CX79" s="1309"/>
      <c r="CY79" s="1309"/>
      <c r="CZ79" s="1309"/>
      <c r="DA79" s="1309"/>
      <c r="DB79" s="1309"/>
      <c r="DC79" s="1309"/>
    </row>
    <row r="80" spans="2:107" ht="13.5" x14ac:dyDescent="0.15">
      <c r="B80" s="38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5"/>
      <c r="BC80" s="1325"/>
      <c r="BD80" s="1325"/>
      <c r="BE80" s="1325"/>
      <c r="BF80" s="1325"/>
      <c r="BG80" s="1325"/>
      <c r="BH80" s="1325"/>
      <c r="BI80" s="1325"/>
      <c r="BJ80" s="1325"/>
      <c r="BK80" s="1325"/>
      <c r="BL80" s="1325"/>
      <c r="BM80" s="1325"/>
      <c r="BN80" s="1325"/>
      <c r="BO80" s="1325"/>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RvGiCH+jq4x//9/fIk7gB8Mu0UvCX6AiGLUNlySmLUBJY0gvTDcmj5bFpwa4Ayj+Jw2w5qYPg7ShnkHv+Z1l/Q==" saltValue="r7VXyR9TOHYyyFsfPljz0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79" zoomScaleNormal="100" zoomScaleSheetLayoutView="70"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u0db1L/u07s+5UPjFt7LxnX0o/Y+UFEr3FreJo+15zUt040w8aBK0krPqbDivRee8cfZd3cKWTXDe9BgiJRK+w==" saltValue="aZ5OaSg0mD1f4C5Mrr/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74pAj/EGvxWGhqYiBm6+EjnC5jttdkY8++Dhuiq02iP2nSnCW2M8ckkYDTpokWivMVsJ/vdH4HRwCunHcjkIhw==" saltValue="bynZCUU3m9EAzdpDi+iV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34218</v>
      </c>
      <c r="E3" s="162"/>
      <c r="F3" s="163">
        <v>43532</v>
      </c>
      <c r="G3" s="164"/>
      <c r="H3" s="165"/>
    </row>
    <row r="4" spans="1:8" x14ac:dyDescent="0.15">
      <c r="A4" s="166"/>
      <c r="B4" s="167"/>
      <c r="C4" s="168"/>
      <c r="D4" s="169">
        <v>16335</v>
      </c>
      <c r="E4" s="170"/>
      <c r="F4" s="171">
        <v>25435</v>
      </c>
      <c r="G4" s="172"/>
      <c r="H4" s="173"/>
    </row>
    <row r="5" spans="1:8" x14ac:dyDescent="0.15">
      <c r="A5" s="154" t="s">
        <v>554</v>
      </c>
      <c r="B5" s="159"/>
      <c r="C5" s="160"/>
      <c r="D5" s="161">
        <v>33551</v>
      </c>
      <c r="E5" s="162"/>
      <c r="F5" s="163">
        <v>52619</v>
      </c>
      <c r="G5" s="164"/>
      <c r="H5" s="165"/>
    </row>
    <row r="6" spans="1:8" x14ac:dyDescent="0.15">
      <c r="A6" s="166"/>
      <c r="B6" s="167"/>
      <c r="C6" s="168"/>
      <c r="D6" s="169">
        <v>20809</v>
      </c>
      <c r="E6" s="170"/>
      <c r="F6" s="171">
        <v>31149</v>
      </c>
      <c r="G6" s="172"/>
      <c r="H6" s="173"/>
    </row>
    <row r="7" spans="1:8" x14ac:dyDescent="0.15">
      <c r="A7" s="154" t="s">
        <v>555</v>
      </c>
      <c r="B7" s="159"/>
      <c r="C7" s="160"/>
      <c r="D7" s="161">
        <v>34466</v>
      </c>
      <c r="E7" s="162"/>
      <c r="F7" s="163">
        <v>51875</v>
      </c>
      <c r="G7" s="164"/>
      <c r="H7" s="165"/>
    </row>
    <row r="8" spans="1:8" x14ac:dyDescent="0.15">
      <c r="A8" s="166"/>
      <c r="B8" s="167"/>
      <c r="C8" s="168"/>
      <c r="D8" s="169">
        <v>24974</v>
      </c>
      <c r="E8" s="170"/>
      <c r="F8" s="171">
        <v>29372</v>
      </c>
      <c r="G8" s="172"/>
      <c r="H8" s="173"/>
    </row>
    <row r="9" spans="1:8" x14ac:dyDescent="0.15">
      <c r="A9" s="154" t="s">
        <v>556</v>
      </c>
      <c r="B9" s="159"/>
      <c r="C9" s="160"/>
      <c r="D9" s="161">
        <v>23268</v>
      </c>
      <c r="E9" s="162"/>
      <c r="F9" s="163">
        <v>48064</v>
      </c>
      <c r="G9" s="164"/>
      <c r="H9" s="165"/>
    </row>
    <row r="10" spans="1:8" x14ac:dyDescent="0.15">
      <c r="A10" s="166"/>
      <c r="B10" s="167"/>
      <c r="C10" s="168"/>
      <c r="D10" s="169">
        <v>15198</v>
      </c>
      <c r="E10" s="170"/>
      <c r="F10" s="171">
        <v>30373</v>
      </c>
      <c r="G10" s="172"/>
      <c r="H10" s="173"/>
    </row>
    <row r="11" spans="1:8" x14ac:dyDescent="0.15">
      <c r="A11" s="154" t="s">
        <v>557</v>
      </c>
      <c r="B11" s="159"/>
      <c r="C11" s="160"/>
      <c r="D11" s="161">
        <v>42316</v>
      </c>
      <c r="E11" s="162"/>
      <c r="F11" s="163">
        <v>56662</v>
      </c>
      <c r="G11" s="164"/>
      <c r="H11" s="165"/>
    </row>
    <row r="12" spans="1:8" x14ac:dyDescent="0.15">
      <c r="A12" s="166"/>
      <c r="B12" s="167"/>
      <c r="C12" s="174"/>
      <c r="D12" s="169">
        <v>27823</v>
      </c>
      <c r="E12" s="170"/>
      <c r="F12" s="171">
        <v>34709</v>
      </c>
      <c r="G12" s="172"/>
      <c r="H12" s="173"/>
    </row>
    <row r="13" spans="1:8" x14ac:dyDescent="0.15">
      <c r="A13" s="154"/>
      <c r="B13" s="159"/>
      <c r="C13" s="175"/>
      <c r="D13" s="176">
        <v>33564</v>
      </c>
      <c r="E13" s="177"/>
      <c r="F13" s="178">
        <v>50550</v>
      </c>
      <c r="G13" s="179"/>
      <c r="H13" s="165"/>
    </row>
    <row r="14" spans="1:8" x14ac:dyDescent="0.15">
      <c r="A14" s="166"/>
      <c r="B14" s="167"/>
      <c r="C14" s="168"/>
      <c r="D14" s="169">
        <v>21028</v>
      </c>
      <c r="E14" s="170"/>
      <c r="F14" s="171">
        <v>30208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4.13</v>
      </c>
      <c r="C19" s="180">
        <f>ROUND(VALUE(SUBSTITUTE(実質収支比率等に係る経年分析!G$48,"▲","-")),2)</f>
        <v>5.89</v>
      </c>
      <c r="D19" s="180">
        <f>ROUND(VALUE(SUBSTITUTE(実質収支比率等に係る経年分析!H$48,"▲","-")),2)</f>
        <v>8.2899999999999991</v>
      </c>
      <c r="E19" s="180">
        <f>ROUND(VALUE(SUBSTITUTE(実質収支比率等に係る経年分析!I$48,"▲","-")),2)</f>
        <v>5.87</v>
      </c>
      <c r="F19" s="180">
        <f>ROUND(VALUE(SUBSTITUTE(実質収支比率等に係る経年分析!J$48,"▲","-")),2)</f>
        <v>7.77</v>
      </c>
    </row>
    <row r="20" spans="1:11" x14ac:dyDescent="0.15">
      <c r="A20" s="180" t="s">
        <v>55</v>
      </c>
      <c r="B20" s="180">
        <f>ROUND(VALUE(SUBSTITUTE(実質収支比率等に係る経年分析!F$47,"▲","-")),2)</f>
        <v>10.51</v>
      </c>
      <c r="C20" s="180">
        <f>ROUND(VALUE(SUBSTITUTE(実質収支比率等に係る経年分析!G$47,"▲","-")),2)</f>
        <v>10.49</v>
      </c>
      <c r="D20" s="180">
        <f>ROUND(VALUE(SUBSTITUTE(実質収支比率等に係る経年分析!H$47,"▲","-")),2)</f>
        <v>13.21</v>
      </c>
      <c r="E20" s="180">
        <f>ROUND(VALUE(SUBSTITUTE(実質収支比率等に係る経年分析!I$47,"▲","-")),2)</f>
        <v>16.82</v>
      </c>
      <c r="F20" s="180">
        <f>ROUND(VALUE(SUBSTITUTE(実質収支比率等に係る経年分析!J$47,"▲","-")),2)</f>
        <v>12.15</v>
      </c>
    </row>
    <row r="21" spans="1:11" x14ac:dyDescent="0.15">
      <c r="A21" s="180" t="s">
        <v>56</v>
      </c>
      <c r="B21" s="180">
        <f>IF(ISNUMBER(VALUE(SUBSTITUTE(実質収支比率等に係る経年分析!F$49,"▲","-"))),ROUND(VALUE(SUBSTITUTE(実質収支比率等に係る経年分析!F$49,"▲","-")),2),NA())</f>
        <v>-2.92</v>
      </c>
      <c r="C21" s="180">
        <f>IF(ISNUMBER(VALUE(SUBSTITUTE(実質収支比率等に係る経年分析!G$49,"▲","-"))),ROUND(VALUE(SUBSTITUTE(実質収支比率等に係る経年分析!G$49,"▲","-")),2),NA())</f>
        <v>-0.4</v>
      </c>
      <c r="D21" s="180">
        <f>IF(ISNUMBER(VALUE(SUBSTITUTE(実質収支比率等に係る経年分析!H$49,"▲","-"))),ROUND(VALUE(SUBSTITUTE(実質収支比率等に係る経年分析!H$49,"▲","-")),2),NA())</f>
        <v>2.58</v>
      </c>
      <c r="E21" s="180">
        <f>IF(ISNUMBER(VALUE(SUBSTITUTE(実質収支比率等に係る経年分析!I$49,"▲","-"))),ROUND(VALUE(SUBSTITUTE(実質収支比率等に係る経年分析!I$49,"▲","-")),2),NA())</f>
        <v>-2.08</v>
      </c>
      <c r="F21" s="180">
        <f>IF(ISNUMBER(VALUE(SUBSTITUTE(実質収支比率等に係る経年分析!J$49,"▲","-"))),ROUND(VALUE(SUBSTITUTE(実質収支比率等に係る経年分析!J$49,"▲","-")),2),NA())</f>
        <v>-5.7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8.2799999999999994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6178</v>
      </c>
      <c r="E42" s="182"/>
      <c r="F42" s="182"/>
      <c r="G42" s="182">
        <f>'実質公債費比率（分子）の構造'!L$52</f>
        <v>5987</v>
      </c>
      <c r="H42" s="182"/>
      <c r="I42" s="182"/>
      <c r="J42" s="182">
        <f>'実質公債費比率（分子）の構造'!M$52</f>
        <v>5752</v>
      </c>
      <c r="K42" s="182"/>
      <c r="L42" s="182"/>
      <c r="M42" s="182">
        <f>'実質公債費比率（分子）の構造'!N$52</f>
        <v>5508</v>
      </c>
      <c r="N42" s="182"/>
      <c r="O42" s="182"/>
      <c r="P42" s="182">
        <f>'実質公債費比率（分子）の構造'!O$52</f>
        <v>5023</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224</v>
      </c>
      <c r="C44" s="182"/>
      <c r="D44" s="182"/>
      <c r="E44" s="182">
        <f>'実質公債費比率（分子）の構造'!L$50</f>
        <v>240</v>
      </c>
      <c r="F44" s="182"/>
      <c r="G44" s="182"/>
      <c r="H44" s="182">
        <f>'実質公債費比率（分子）の構造'!M$50</f>
        <v>213</v>
      </c>
      <c r="I44" s="182"/>
      <c r="J44" s="182"/>
      <c r="K44" s="182">
        <f>'実質公債費比率（分子）の構造'!N$50</f>
        <v>187</v>
      </c>
      <c r="L44" s="182"/>
      <c r="M44" s="182"/>
      <c r="N44" s="182">
        <f>'実質公債費比率（分子）の構造'!O$50</f>
        <v>146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2109</v>
      </c>
      <c r="C46" s="182"/>
      <c r="D46" s="182"/>
      <c r="E46" s="182">
        <f>'実質公債費比率（分子）の構造'!L$48</f>
        <v>1992</v>
      </c>
      <c r="F46" s="182"/>
      <c r="G46" s="182"/>
      <c r="H46" s="182">
        <f>'実質公債費比率（分子）の構造'!M$48</f>
        <v>1865</v>
      </c>
      <c r="I46" s="182"/>
      <c r="J46" s="182"/>
      <c r="K46" s="182">
        <f>'実質公債費比率（分子）の構造'!N$48</f>
        <v>2124</v>
      </c>
      <c r="L46" s="182"/>
      <c r="M46" s="182"/>
      <c r="N46" s="182">
        <f>'実質公債費比率（分子）の構造'!O$48</f>
        <v>1421</v>
      </c>
      <c r="O46" s="182"/>
      <c r="P46" s="182"/>
    </row>
    <row r="47" spans="1:16" x14ac:dyDescent="0.15">
      <c r="A47" s="182" t="s">
        <v>68</v>
      </c>
      <c r="B47" s="182">
        <f>'実質公債費比率（分子）の構造'!K$47</f>
        <v>30</v>
      </c>
      <c r="C47" s="182"/>
      <c r="D47" s="182"/>
      <c r="E47" s="182">
        <f>'実質公債費比率（分子）の構造'!L$47</f>
        <v>30</v>
      </c>
      <c r="F47" s="182"/>
      <c r="G47" s="182"/>
      <c r="H47" s="182">
        <f>'実質公債費比率（分子）の構造'!M$47</f>
        <v>30</v>
      </c>
      <c r="I47" s="182"/>
      <c r="J47" s="182"/>
      <c r="K47" s="182">
        <f>'実質公債費比率（分子）の構造'!N$47</f>
        <v>30</v>
      </c>
      <c r="L47" s="182"/>
      <c r="M47" s="182"/>
      <c r="N47" s="182">
        <f>'実質公債費比率（分子）の構造'!O$47</f>
        <v>30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6663</v>
      </c>
      <c r="C49" s="182"/>
      <c r="D49" s="182"/>
      <c r="E49" s="182">
        <f>'実質公債費比率（分子）の構造'!L$45</f>
        <v>6550</v>
      </c>
      <c r="F49" s="182"/>
      <c r="G49" s="182"/>
      <c r="H49" s="182">
        <f>'実質公債費比率（分子）の構造'!M$45</f>
        <v>6524</v>
      </c>
      <c r="I49" s="182"/>
      <c r="J49" s="182"/>
      <c r="K49" s="182">
        <f>'実質公債費比率（分子）の構造'!N$45</f>
        <v>6304</v>
      </c>
      <c r="L49" s="182"/>
      <c r="M49" s="182"/>
      <c r="N49" s="182">
        <f>'実質公債費比率（分子）の構造'!O$45</f>
        <v>6226</v>
      </c>
      <c r="O49" s="182"/>
      <c r="P49" s="182"/>
    </row>
    <row r="50" spans="1:16" x14ac:dyDescent="0.15">
      <c r="A50" s="182" t="s">
        <v>71</v>
      </c>
      <c r="B50" s="182" t="e">
        <f>NA()</f>
        <v>#N/A</v>
      </c>
      <c r="C50" s="182">
        <f>IF(ISNUMBER('実質公債費比率（分子）の構造'!K$53),'実質公債費比率（分子）の構造'!K$53,NA())</f>
        <v>2849</v>
      </c>
      <c r="D50" s="182" t="e">
        <f>NA()</f>
        <v>#N/A</v>
      </c>
      <c r="E50" s="182" t="e">
        <f>NA()</f>
        <v>#N/A</v>
      </c>
      <c r="F50" s="182">
        <f>IF(ISNUMBER('実質公債費比率（分子）の構造'!L$53),'実質公債費比率（分子）の構造'!L$53,NA())</f>
        <v>2825</v>
      </c>
      <c r="G50" s="182" t="e">
        <f>NA()</f>
        <v>#N/A</v>
      </c>
      <c r="H50" s="182" t="e">
        <f>NA()</f>
        <v>#N/A</v>
      </c>
      <c r="I50" s="182">
        <f>IF(ISNUMBER('実質公債費比率（分子）の構造'!M$53),'実質公債費比率（分子）の構造'!M$53,NA())</f>
        <v>2880</v>
      </c>
      <c r="J50" s="182" t="e">
        <f>NA()</f>
        <v>#N/A</v>
      </c>
      <c r="K50" s="182" t="e">
        <f>NA()</f>
        <v>#N/A</v>
      </c>
      <c r="L50" s="182">
        <f>IF(ISNUMBER('実質公債費比率（分子）の構造'!N$53),'実質公債費比率（分子）の構造'!N$53,NA())</f>
        <v>3137</v>
      </c>
      <c r="M50" s="182" t="e">
        <f>NA()</f>
        <v>#N/A</v>
      </c>
      <c r="N50" s="182" t="e">
        <f>NA()</f>
        <v>#N/A</v>
      </c>
      <c r="O50" s="182">
        <f>IF(ISNUMBER('実質公債費比率（分子）の構造'!O$53),'実質公債費比率（分子）の構造'!O$53,NA())</f>
        <v>2800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41418</v>
      </c>
      <c r="E56" s="181"/>
      <c r="F56" s="181"/>
      <c r="G56" s="181">
        <f>'将来負担比率（分子）の構造'!J$52</f>
        <v>39419</v>
      </c>
      <c r="H56" s="181"/>
      <c r="I56" s="181"/>
      <c r="J56" s="181">
        <f>'将来負担比率（分子）の構造'!K$52</f>
        <v>38850</v>
      </c>
      <c r="K56" s="181"/>
      <c r="L56" s="181"/>
      <c r="M56" s="181">
        <f>'将来負担比率（分子）の構造'!L$52</f>
        <v>36783</v>
      </c>
      <c r="N56" s="181"/>
      <c r="O56" s="181"/>
      <c r="P56" s="181">
        <f>'将来負担比率（分子）の構造'!M$52</f>
        <v>34622</v>
      </c>
    </row>
    <row r="57" spans="1:16" x14ac:dyDescent="0.15">
      <c r="A57" s="181" t="s">
        <v>42</v>
      </c>
      <c r="B57" s="181"/>
      <c r="C57" s="181"/>
      <c r="D57" s="181">
        <f>'将来負担比率（分子）の構造'!I$51</f>
        <v>13112</v>
      </c>
      <c r="E57" s="181"/>
      <c r="F57" s="181"/>
      <c r="G57" s="181">
        <f>'将来負担比率（分子）の構造'!J$51</f>
        <v>12719</v>
      </c>
      <c r="H57" s="181"/>
      <c r="I57" s="181"/>
      <c r="J57" s="181">
        <f>'将来負担比率（分子）の構造'!K$51</f>
        <v>9544</v>
      </c>
      <c r="K57" s="181"/>
      <c r="L57" s="181"/>
      <c r="M57" s="181">
        <f>'将来負担比率（分子）の構造'!L$51</f>
        <v>8467</v>
      </c>
      <c r="N57" s="181"/>
      <c r="O57" s="181"/>
      <c r="P57" s="181">
        <f>'将来負担比率（分子）の構造'!M$51</f>
        <v>7820</v>
      </c>
    </row>
    <row r="58" spans="1:16" x14ac:dyDescent="0.15">
      <c r="A58" s="181" t="s">
        <v>41</v>
      </c>
      <c r="B58" s="181"/>
      <c r="C58" s="181"/>
      <c r="D58" s="181">
        <f>'将来負担比率（分子）の構造'!I$50</f>
        <v>9458</v>
      </c>
      <c r="E58" s="181"/>
      <c r="F58" s="181"/>
      <c r="G58" s="181">
        <f>'将来負担比率（分子）の構造'!J$50</f>
        <v>8398</v>
      </c>
      <c r="H58" s="181"/>
      <c r="I58" s="181"/>
      <c r="J58" s="181">
        <f>'将来負担比率（分子）の構造'!K$50</f>
        <v>10752</v>
      </c>
      <c r="K58" s="181"/>
      <c r="L58" s="181"/>
      <c r="M58" s="181">
        <f>'将来負担比率（分子）の構造'!L$50</f>
        <v>13273</v>
      </c>
      <c r="N58" s="181"/>
      <c r="O58" s="181"/>
      <c r="P58" s="181">
        <f>'将来負担比率（分子）の構造'!M$50</f>
        <v>14961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8</v>
      </c>
      <c r="C61" s="181"/>
      <c r="D61" s="181"/>
      <c r="E61" s="181">
        <f>'将来負担比率（分子）の構造'!J$46</f>
        <v>8</v>
      </c>
      <c r="F61" s="181"/>
      <c r="G61" s="181"/>
      <c r="H61" s="181">
        <f>'将来負担比率（分子）の構造'!K$46</f>
        <v>53</v>
      </c>
      <c r="I61" s="181"/>
      <c r="J61" s="181"/>
      <c r="K61" s="181">
        <f>'将来負担比率（分子）の構造'!L$46</f>
        <v>56</v>
      </c>
      <c r="L61" s="181"/>
      <c r="M61" s="181"/>
      <c r="N61" s="181">
        <f>'将来負担比率（分子）の構造'!M$46</f>
        <v>27</v>
      </c>
      <c r="O61" s="181"/>
      <c r="P61" s="181"/>
    </row>
    <row r="62" spans="1:16" x14ac:dyDescent="0.15">
      <c r="A62" s="181" t="s">
        <v>35</v>
      </c>
      <c r="B62" s="181">
        <f>'将来負担比率（分子）の構造'!I$45</f>
        <v>16967</v>
      </c>
      <c r="C62" s="181"/>
      <c r="D62" s="181"/>
      <c r="E62" s="181">
        <f>'将来負担比率（分子）の構造'!J$45</f>
        <v>14983</v>
      </c>
      <c r="F62" s="181"/>
      <c r="G62" s="181"/>
      <c r="H62" s="181">
        <f>'将来負担比率（分子）の構造'!K$45</f>
        <v>14453</v>
      </c>
      <c r="I62" s="181"/>
      <c r="J62" s="181"/>
      <c r="K62" s="181">
        <f>'将来負担比率（分子）の構造'!L$45</f>
        <v>13158</v>
      </c>
      <c r="L62" s="181"/>
      <c r="M62" s="181"/>
      <c r="N62" s="181">
        <f>'将来負担比率（分子）の構造'!M$45</f>
        <v>12445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22874</v>
      </c>
      <c r="C64" s="181"/>
      <c r="D64" s="181"/>
      <c r="E64" s="181">
        <f>'将来負担比率（分子）の構造'!J$43</f>
        <v>21324</v>
      </c>
      <c r="F64" s="181"/>
      <c r="G64" s="181"/>
      <c r="H64" s="181">
        <f>'将来負担比率（分子）の構造'!K$43</f>
        <v>19332</v>
      </c>
      <c r="I64" s="181"/>
      <c r="J64" s="181"/>
      <c r="K64" s="181">
        <f>'将来負担比率（分子）の構造'!L$43</f>
        <v>19124</v>
      </c>
      <c r="L64" s="181"/>
      <c r="M64" s="181"/>
      <c r="N64" s="181">
        <f>'将来負担比率（分子）の構造'!M$43</f>
        <v>16595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52074</v>
      </c>
      <c r="C66" s="181"/>
      <c r="D66" s="181"/>
      <c r="E66" s="181">
        <f>'将来負担比率（分子）の構造'!J$41</f>
        <v>50462</v>
      </c>
      <c r="F66" s="181"/>
      <c r="G66" s="181"/>
      <c r="H66" s="181">
        <f>'将来負担比率（分子）の構造'!K$41</f>
        <v>49084</v>
      </c>
      <c r="I66" s="181"/>
      <c r="J66" s="181"/>
      <c r="K66" s="181">
        <f>'将来負担比率（分子）の構造'!L$41</f>
        <v>45805</v>
      </c>
      <c r="L66" s="181"/>
      <c r="M66" s="181"/>
      <c r="N66" s="181">
        <f>'将来負担比率（分子）の構造'!M$41</f>
        <v>46041</v>
      </c>
      <c r="O66" s="181"/>
      <c r="P66" s="181"/>
    </row>
    <row r="67" spans="1:16" x14ac:dyDescent="0.15">
      <c r="A67" s="181" t="s">
        <v>75</v>
      </c>
      <c r="B67" s="181" t="e">
        <f>NA()</f>
        <v>#N/A</v>
      </c>
      <c r="C67" s="181">
        <f>IF(ISNUMBER('将来負担比率（分子）の構造'!I$53), IF('将来負担比率（分子）の構造'!I$53 &lt; 0, 0, '将来負担比率（分子）の構造'!I$53), NA())</f>
        <v>27936</v>
      </c>
      <c r="D67" s="181" t="e">
        <f>NA()</f>
        <v>#N/A</v>
      </c>
      <c r="E67" s="181" t="e">
        <f>NA()</f>
        <v>#N/A</v>
      </c>
      <c r="F67" s="181">
        <f>IF(ISNUMBER('将来負担比率（分子）の構造'!J$53), IF('将来負担比率（分子）の構造'!J$53 &lt; 0, 0, '将来負担比率（分子）の構造'!J$53), NA())</f>
        <v>26241</v>
      </c>
      <c r="G67" s="181" t="e">
        <f>NA()</f>
        <v>#N/A</v>
      </c>
      <c r="H67" s="181" t="e">
        <f>NA()</f>
        <v>#N/A</v>
      </c>
      <c r="I67" s="181">
        <f>IF(ISNUMBER('将来負担比率（分子）の構造'!K$53), IF('将来負担比率（分子）の構造'!K$53 &lt; 0, 0, '将来負担比率（分子）の構造'!K$53), NA())</f>
        <v>23775</v>
      </c>
      <c r="J67" s="181" t="e">
        <f>NA()</f>
        <v>#N/A</v>
      </c>
      <c r="K67" s="181" t="e">
        <f>NA()</f>
        <v>#N/A</v>
      </c>
      <c r="L67" s="181">
        <f>IF(ISNUMBER('将来負担比率（分子）の構造'!L$53), IF('将来負担比率（分子）の構造'!L$53 &lt; 0, 0, '将来負担比率（分子）の構造'!L$53), NA())</f>
        <v>19621</v>
      </c>
      <c r="M67" s="181" t="e">
        <f>NA()</f>
        <v>#N/A</v>
      </c>
      <c r="N67" s="181" t="e">
        <f>NA()</f>
        <v>#N/A</v>
      </c>
      <c r="O67" s="181">
        <f>IF(ISNUMBER('将来負担比率（分子）の構造'!M$53), IF('将来負担比率（分子）の構造'!M$53 &lt; 0, 0, '将来負担比率（分子）の構造'!M$53), NA())</f>
        <v>17705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6853</v>
      </c>
      <c r="C72" s="185">
        <f>基金残高に係る経年分析!G55</f>
        <v>9069</v>
      </c>
      <c r="D72" s="185">
        <f>基金残高に係る経年分析!H55</f>
        <v>6559</v>
      </c>
    </row>
    <row r="73" spans="1:16" x14ac:dyDescent="0.15">
      <c r="A73" s="184" t="s">
        <v>78</v>
      </c>
      <c r="B73" s="185">
        <f>基金残高に係る経年分析!F56</f>
        <v>8</v>
      </c>
      <c r="C73" s="185">
        <f>基金残高に係る経年分析!G56</f>
        <v>8</v>
      </c>
      <c r="D73" s="185">
        <f>基金残高に係る経年分析!H56</f>
        <v>8</v>
      </c>
    </row>
    <row r="74" spans="1:16" x14ac:dyDescent="0.15">
      <c r="A74" s="184" t="s">
        <v>79</v>
      </c>
      <c r="B74" s="185">
        <f>基金残高に係る経年分析!F57</f>
        <v>3518</v>
      </c>
      <c r="C74" s="185">
        <f>基金残高に係る経年分析!G57</f>
        <v>3790</v>
      </c>
      <c r="D74" s="185">
        <f>基金残高に係る経年分析!H57</f>
        <v>5951</v>
      </c>
    </row>
  </sheetData>
  <sheetProtection algorithmName="SHA-512" hashValue="P0NPYgD07vz/rGybWAaQI8F0cAGeCUwcVTQJuyVCOB5ZpUBXcozdPEcGKFdlXwZnnVKZpL6uARz+x+JnCBijbg==" saltValue="Jhml2MikJOWEaLtaZWAj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50065253</v>
      </c>
      <c r="S5" s="673"/>
      <c r="T5" s="673"/>
      <c r="U5" s="673"/>
      <c r="V5" s="673"/>
      <c r="W5" s="673"/>
      <c r="X5" s="673"/>
      <c r="Y5" s="674"/>
      <c r="Z5" s="675">
        <v>48.3</v>
      </c>
      <c r="AA5" s="675"/>
      <c r="AB5" s="675"/>
      <c r="AC5" s="675"/>
      <c r="AD5" s="676">
        <v>47041187</v>
      </c>
      <c r="AE5" s="676"/>
      <c r="AF5" s="676"/>
      <c r="AG5" s="676"/>
      <c r="AH5" s="676"/>
      <c r="AI5" s="676"/>
      <c r="AJ5" s="676"/>
      <c r="AK5" s="676"/>
      <c r="AL5" s="677">
        <v>85</v>
      </c>
      <c r="AM5" s="678"/>
      <c r="AN5" s="678"/>
      <c r="AO5" s="679"/>
      <c r="AP5" s="669" t="s">
        <v>224</v>
      </c>
      <c r="AQ5" s="670"/>
      <c r="AR5" s="670"/>
      <c r="AS5" s="670"/>
      <c r="AT5" s="670"/>
      <c r="AU5" s="670"/>
      <c r="AV5" s="670"/>
      <c r="AW5" s="670"/>
      <c r="AX5" s="670"/>
      <c r="AY5" s="670"/>
      <c r="AZ5" s="670"/>
      <c r="BA5" s="670"/>
      <c r="BB5" s="670"/>
      <c r="BC5" s="670"/>
      <c r="BD5" s="670"/>
      <c r="BE5" s="670"/>
      <c r="BF5" s="671"/>
      <c r="BG5" s="683">
        <v>47031283</v>
      </c>
      <c r="BH5" s="684"/>
      <c r="BI5" s="684"/>
      <c r="BJ5" s="684"/>
      <c r="BK5" s="684"/>
      <c r="BL5" s="684"/>
      <c r="BM5" s="684"/>
      <c r="BN5" s="685"/>
      <c r="BO5" s="686">
        <v>93.9</v>
      </c>
      <c r="BP5" s="686"/>
      <c r="BQ5" s="686"/>
      <c r="BR5" s="686"/>
      <c r="BS5" s="687">
        <v>571574</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1110955</v>
      </c>
      <c r="S6" s="684"/>
      <c r="T6" s="684"/>
      <c r="U6" s="684"/>
      <c r="V6" s="684"/>
      <c r="W6" s="684"/>
      <c r="X6" s="684"/>
      <c r="Y6" s="685"/>
      <c r="Z6" s="686">
        <v>1.1000000000000001</v>
      </c>
      <c r="AA6" s="686"/>
      <c r="AB6" s="686"/>
      <c r="AC6" s="686"/>
      <c r="AD6" s="687">
        <v>1110955</v>
      </c>
      <c r="AE6" s="687"/>
      <c r="AF6" s="687"/>
      <c r="AG6" s="687"/>
      <c r="AH6" s="687"/>
      <c r="AI6" s="687"/>
      <c r="AJ6" s="687"/>
      <c r="AK6" s="687"/>
      <c r="AL6" s="688">
        <v>2</v>
      </c>
      <c r="AM6" s="689"/>
      <c r="AN6" s="689"/>
      <c r="AO6" s="690"/>
      <c r="AP6" s="680" t="s">
        <v>229</v>
      </c>
      <c r="AQ6" s="681"/>
      <c r="AR6" s="681"/>
      <c r="AS6" s="681"/>
      <c r="AT6" s="681"/>
      <c r="AU6" s="681"/>
      <c r="AV6" s="681"/>
      <c r="AW6" s="681"/>
      <c r="AX6" s="681"/>
      <c r="AY6" s="681"/>
      <c r="AZ6" s="681"/>
      <c r="BA6" s="681"/>
      <c r="BB6" s="681"/>
      <c r="BC6" s="681"/>
      <c r="BD6" s="681"/>
      <c r="BE6" s="681"/>
      <c r="BF6" s="682"/>
      <c r="BG6" s="683">
        <v>47031283</v>
      </c>
      <c r="BH6" s="684"/>
      <c r="BI6" s="684"/>
      <c r="BJ6" s="684"/>
      <c r="BK6" s="684"/>
      <c r="BL6" s="684"/>
      <c r="BM6" s="684"/>
      <c r="BN6" s="685"/>
      <c r="BO6" s="686">
        <v>93.9</v>
      </c>
      <c r="BP6" s="686"/>
      <c r="BQ6" s="686"/>
      <c r="BR6" s="686"/>
      <c r="BS6" s="687">
        <v>571574</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544209</v>
      </c>
      <c r="CS6" s="684"/>
      <c r="CT6" s="684"/>
      <c r="CU6" s="684"/>
      <c r="CV6" s="684"/>
      <c r="CW6" s="684"/>
      <c r="CX6" s="684"/>
      <c r="CY6" s="685"/>
      <c r="CZ6" s="677">
        <v>0.6</v>
      </c>
      <c r="DA6" s="678"/>
      <c r="DB6" s="678"/>
      <c r="DC6" s="697"/>
      <c r="DD6" s="692" t="s">
        <v>231</v>
      </c>
      <c r="DE6" s="684"/>
      <c r="DF6" s="684"/>
      <c r="DG6" s="684"/>
      <c r="DH6" s="684"/>
      <c r="DI6" s="684"/>
      <c r="DJ6" s="684"/>
      <c r="DK6" s="684"/>
      <c r="DL6" s="684"/>
      <c r="DM6" s="684"/>
      <c r="DN6" s="684"/>
      <c r="DO6" s="684"/>
      <c r="DP6" s="685"/>
      <c r="DQ6" s="692">
        <v>544149</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28890</v>
      </c>
      <c r="S7" s="684"/>
      <c r="T7" s="684"/>
      <c r="U7" s="684"/>
      <c r="V7" s="684"/>
      <c r="W7" s="684"/>
      <c r="X7" s="684"/>
      <c r="Y7" s="685"/>
      <c r="Z7" s="686">
        <v>0</v>
      </c>
      <c r="AA7" s="686"/>
      <c r="AB7" s="686"/>
      <c r="AC7" s="686"/>
      <c r="AD7" s="687">
        <v>28890</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20621239</v>
      </c>
      <c r="BH7" s="684"/>
      <c r="BI7" s="684"/>
      <c r="BJ7" s="684"/>
      <c r="BK7" s="684"/>
      <c r="BL7" s="684"/>
      <c r="BM7" s="684"/>
      <c r="BN7" s="685"/>
      <c r="BO7" s="686">
        <v>41.2</v>
      </c>
      <c r="BP7" s="686"/>
      <c r="BQ7" s="686"/>
      <c r="BR7" s="686"/>
      <c r="BS7" s="687">
        <v>571574</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11642238</v>
      </c>
      <c r="CS7" s="684"/>
      <c r="CT7" s="684"/>
      <c r="CU7" s="684"/>
      <c r="CV7" s="684"/>
      <c r="CW7" s="684"/>
      <c r="CX7" s="684"/>
      <c r="CY7" s="685"/>
      <c r="CZ7" s="686">
        <v>12</v>
      </c>
      <c r="DA7" s="686"/>
      <c r="DB7" s="686"/>
      <c r="DC7" s="686"/>
      <c r="DD7" s="692">
        <v>285323</v>
      </c>
      <c r="DE7" s="684"/>
      <c r="DF7" s="684"/>
      <c r="DG7" s="684"/>
      <c r="DH7" s="684"/>
      <c r="DI7" s="684"/>
      <c r="DJ7" s="684"/>
      <c r="DK7" s="684"/>
      <c r="DL7" s="684"/>
      <c r="DM7" s="684"/>
      <c r="DN7" s="684"/>
      <c r="DO7" s="684"/>
      <c r="DP7" s="685"/>
      <c r="DQ7" s="692">
        <v>10327800</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201011</v>
      </c>
      <c r="S8" s="684"/>
      <c r="T8" s="684"/>
      <c r="U8" s="684"/>
      <c r="V8" s="684"/>
      <c r="W8" s="684"/>
      <c r="X8" s="684"/>
      <c r="Y8" s="685"/>
      <c r="Z8" s="686">
        <v>0.2</v>
      </c>
      <c r="AA8" s="686"/>
      <c r="AB8" s="686"/>
      <c r="AC8" s="686"/>
      <c r="AD8" s="687">
        <v>201011</v>
      </c>
      <c r="AE8" s="687"/>
      <c r="AF8" s="687"/>
      <c r="AG8" s="687"/>
      <c r="AH8" s="687"/>
      <c r="AI8" s="687"/>
      <c r="AJ8" s="687"/>
      <c r="AK8" s="687"/>
      <c r="AL8" s="688">
        <v>0.4</v>
      </c>
      <c r="AM8" s="689"/>
      <c r="AN8" s="689"/>
      <c r="AO8" s="690"/>
      <c r="AP8" s="680" t="s">
        <v>236</v>
      </c>
      <c r="AQ8" s="681"/>
      <c r="AR8" s="681"/>
      <c r="AS8" s="681"/>
      <c r="AT8" s="681"/>
      <c r="AU8" s="681"/>
      <c r="AV8" s="681"/>
      <c r="AW8" s="681"/>
      <c r="AX8" s="681"/>
      <c r="AY8" s="681"/>
      <c r="AZ8" s="681"/>
      <c r="BA8" s="681"/>
      <c r="BB8" s="681"/>
      <c r="BC8" s="681"/>
      <c r="BD8" s="681"/>
      <c r="BE8" s="681"/>
      <c r="BF8" s="682"/>
      <c r="BG8" s="683">
        <v>449304</v>
      </c>
      <c r="BH8" s="684"/>
      <c r="BI8" s="684"/>
      <c r="BJ8" s="684"/>
      <c r="BK8" s="684"/>
      <c r="BL8" s="684"/>
      <c r="BM8" s="684"/>
      <c r="BN8" s="685"/>
      <c r="BO8" s="686">
        <v>0.9</v>
      </c>
      <c r="BP8" s="686"/>
      <c r="BQ8" s="686"/>
      <c r="BR8" s="686"/>
      <c r="BS8" s="692" t="s">
        <v>136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39001413</v>
      </c>
      <c r="CS8" s="684"/>
      <c r="CT8" s="684"/>
      <c r="CU8" s="684"/>
      <c r="CV8" s="684"/>
      <c r="CW8" s="684"/>
      <c r="CX8" s="684"/>
      <c r="CY8" s="685"/>
      <c r="CZ8" s="686">
        <v>40.200000000000003</v>
      </c>
      <c r="DA8" s="686"/>
      <c r="DB8" s="686"/>
      <c r="DC8" s="686"/>
      <c r="DD8" s="692">
        <v>634858</v>
      </c>
      <c r="DE8" s="684"/>
      <c r="DF8" s="684"/>
      <c r="DG8" s="684"/>
      <c r="DH8" s="684"/>
      <c r="DI8" s="684"/>
      <c r="DJ8" s="684"/>
      <c r="DK8" s="684"/>
      <c r="DL8" s="684"/>
      <c r="DM8" s="684"/>
      <c r="DN8" s="684"/>
      <c r="DO8" s="684"/>
      <c r="DP8" s="685"/>
      <c r="DQ8" s="692">
        <v>17607053</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132163</v>
      </c>
      <c r="S9" s="684"/>
      <c r="T9" s="684"/>
      <c r="U9" s="684"/>
      <c r="V9" s="684"/>
      <c r="W9" s="684"/>
      <c r="X9" s="684"/>
      <c r="Y9" s="685"/>
      <c r="Z9" s="686">
        <v>0.1</v>
      </c>
      <c r="AA9" s="686"/>
      <c r="AB9" s="686"/>
      <c r="AC9" s="686"/>
      <c r="AD9" s="687">
        <v>132163</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15902796</v>
      </c>
      <c r="BH9" s="684"/>
      <c r="BI9" s="684"/>
      <c r="BJ9" s="684"/>
      <c r="BK9" s="684"/>
      <c r="BL9" s="684"/>
      <c r="BM9" s="684"/>
      <c r="BN9" s="685"/>
      <c r="BO9" s="686">
        <v>31.8</v>
      </c>
      <c r="BP9" s="686"/>
      <c r="BQ9" s="686"/>
      <c r="BR9" s="686"/>
      <c r="BS9" s="692" t="s">
        <v>231</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7900902</v>
      </c>
      <c r="CS9" s="684"/>
      <c r="CT9" s="684"/>
      <c r="CU9" s="684"/>
      <c r="CV9" s="684"/>
      <c r="CW9" s="684"/>
      <c r="CX9" s="684"/>
      <c r="CY9" s="685"/>
      <c r="CZ9" s="686">
        <v>8.1</v>
      </c>
      <c r="DA9" s="686"/>
      <c r="DB9" s="686"/>
      <c r="DC9" s="686"/>
      <c r="DD9" s="692">
        <v>297632</v>
      </c>
      <c r="DE9" s="684"/>
      <c r="DF9" s="684"/>
      <c r="DG9" s="684"/>
      <c r="DH9" s="684"/>
      <c r="DI9" s="684"/>
      <c r="DJ9" s="684"/>
      <c r="DK9" s="684"/>
      <c r="DL9" s="684"/>
      <c r="DM9" s="684"/>
      <c r="DN9" s="684"/>
      <c r="DO9" s="684"/>
      <c r="DP9" s="685"/>
      <c r="DQ9" s="692">
        <v>6578982</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136</v>
      </c>
      <c r="AE10" s="687"/>
      <c r="AF10" s="687"/>
      <c r="AG10" s="687"/>
      <c r="AH10" s="687"/>
      <c r="AI10" s="687"/>
      <c r="AJ10" s="687"/>
      <c r="AK10" s="687"/>
      <c r="AL10" s="688" t="s">
        <v>136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819924</v>
      </c>
      <c r="BH10" s="684"/>
      <c r="BI10" s="684"/>
      <c r="BJ10" s="684"/>
      <c r="BK10" s="684"/>
      <c r="BL10" s="684"/>
      <c r="BM10" s="684"/>
      <c r="BN10" s="685"/>
      <c r="BO10" s="686">
        <v>1.6</v>
      </c>
      <c r="BP10" s="686"/>
      <c r="BQ10" s="686"/>
      <c r="BR10" s="686"/>
      <c r="BS10" s="692" t="s">
        <v>231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80735</v>
      </c>
      <c r="CS10" s="684"/>
      <c r="CT10" s="684"/>
      <c r="CU10" s="684"/>
      <c r="CV10" s="684"/>
      <c r="CW10" s="684"/>
      <c r="CX10" s="684"/>
      <c r="CY10" s="685"/>
      <c r="CZ10" s="686">
        <v>0.1</v>
      </c>
      <c r="DA10" s="686"/>
      <c r="DB10" s="686"/>
      <c r="DC10" s="686"/>
      <c r="DD10" s="692">
        <v>833</v>
      </c>
      <c r="DE10" s="684"/>
      <c r="DF10" s="684"/>
      <c r="DG10" s="684"/>
      <c r="DH10" s="684"/>
      <c r="DI10" s="684"/>
      <c r="DJ10" s="684"/>
      <c r="DK10" s="684"/>
      <c r="DL10" s="684"/>
      <c r="DM10" s="684"/>
      <c r="DN10" s="684"/>
      <c r="DO10" s="684"/>
      <c r="DP10" s="685"/>
      <c r="DQ10" s="692">
        <v>65907</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5010824</v>
      </c>
      <c r="S11" s="684"/>
      <c r="T11" s="684"/>
      <c r="U11" s="684"/>
      <c r="V11" s="684"/>
      <c r="W11" s="684"/>
      <c r="X11" s="684"/>
      <c r="Y11" s="685"/>
      <c r="Z11" s="688">
        <v>4.8</v>
      </c>
      <c r="AA11" s="689"/>
      <c r="AB11" s="689"/>
      <c r="AC11" s="701"/>
      <c r="AD11" s="692">
        <v>5010824</v>
      </c>
      <c r="AE11" s="684"/>
      <c r="AF11" s="684"/>
      <c r="AG11" s="684"/>
      <c r="AH11" s="684"/>
      <c r="AI11" s="684"/>
      <c r="AJ11" s="684"/>
      <c r="AK11" s="685"/>
      <c r="AL11" s="688">
        <v>9.1</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3449215</v>
      </c>
      <c r="BH11" s="684"/>
      <c r="BI11" s="684"/>
      <c r="BJ11" s="684"/>
      <c r="BK11" s="684"/>
      <c r="BL11" s="684"/>
      <c r="BM11" s="684"/>
      <c r="BN11" s="685"/>
      <c r="BO11" s="686">
        <v>6.9</v>
      </c>
      <c r="BP11" s="686"/>
      <c r="BQ11" s="686"/>
      <c r="BR11" s="686"/>
      <c r="BS11" s="692">
        <v>571574</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999964</v>
      </c>
      <c r="CS11" s="684"/>
      <c r="CT11" s="684"/>
      <c r="CU11" s="684"/>
      <c r="CV11" s="684"/>
      <c r="CW11" s="684"/>
      <c r="CX11" s="684"/>
      <c r="CY11" s="685"/>
      <c r="CZ11" s="686">
        <v>1</v>
      </c>
      <c r="DA11" s="686"/>
      <c r="DB11" s="686"/>
      <c r="DC11" s="686"/>
      <c r="DD11" s="692">
        <v>129117</v>
      </c>
      <c r="DE11" s="684"/>
      <c r="DF11" s="684"/>
      <c r="DG11" s="684"/>
      <c r="DH11" s="684"/>
      <c r="DI11" s="684"/>
      <c r="DJ11" s="684"/>
      <c r="DK11" s="684"/>
      <c r="DL11" s="684"/>
      <c r="DM11" s="684"/>
      <c r="DN11" s="684"/>
      <c r="DO11" s="684"/>
      <c r="DP11" s="685"/>
      <c r="DQ11" s="692">
        <v>827896</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640598</v>
      </c>
      <c r="S12" s="684"/>
      <c r="T12" s="684"/>
      <c r="U12" s="684"/>
      <c r="V12" s="684"/>
      <c r="W12" s="684"/>
      <c r="X12" s="684"/>
      <c r="Y12" s="685"/>
      <c r="Z12" s="686">
        <v>0.6</v>
      </c>
      <c r="AA12" s="686"/>
      <c r="AB12" s="686"/>
      <c r="AC12" s="686"/>
      <c r="AD12" s="687">
        <v>640598</v>
      </c>
      <c r="AE12" s="687"/>
      <c r="AF12" s="687"/>
      <c r="AG12" s="687"/>
      <c r="AH12" s="687"/>
      <c r="AI12" s="687"/>
      <c r="AJ12" s="687"/>
      <c r="AK12" s="687"/>
      <c r="AL12" s="688">
        <v>1.2</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23497841</v>
      </c>
      <c r="BH12" s="684"/>
      <c r="BI12" s="684"/>
      <c r="BJ12" s="684"/>
      <c r="BK12" s="684"/>
      <c r="BL12" s="684"/>
      <c r="BM12" s="684"/>
      <c r="BN12" s="685"/>
      <c r="BO12" s="686">
        <v>46.9</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2994753</v>
      </c>
      <c r="CS12" s="684"/>
      <c r="CT12" s="684"/>
      <c r="CU12" s="684"/>
      <c r="CV12" s="684"/>
      <c r="CW12" s="684"/>
      <c r="CX12" s="684"/>
      <c r="CY12" s="685"/>
      <c r="CZ12" s="686">
        <v>3.1</v>
      </c>
      <c r="DA12" s="686"/>
      <c r="DB12" s="686"/>
      <c r="DC12" s="686"/>
      <c r="DD12" s="692">
        <v>22669</v>
      </c>
      <c r="DE12" s="684"/>
      <c r="DF12" s="684"/>
      <c r="DG12" s="684"/>
      <c r="DH12" s="684"/>
      <c r="DI12" s="684"/>
      <c r="DJ12" s="684"/>
      <c r="DK12" s="684"/>
      <c r="DL12" s="684"/>
      <c r="DM12" s="684"/>
      <c r="DN12" s="684"/>
      <c r="DO12" s="684"/>
      <c r="DP12" s="685"/>
      <c r="DQ12" s="692">
        <v>1028857</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23446333</v>
      </c>
      <c r="BH13" s="684"/>
      <c r="BI13" s="684"/>
      <c r="BJ13" s="684"/>
      <c r="BK13" s="684"/>
      <c r="BL13" s="684"/>
      <c r="BM13" s="684"/>
      <c r="BN13" s="685"/>
      <c r="BO13" s="686">
        <v>46.8</v>
      </c>
      <c r="BP13" s="686"/>
      <c r="BQ13" s="686"/>
      <c r="BR13" s="686"/>
      <c r="BS13" s="692" t="s">
        <v>231</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9033889</v>
      </c>
      <c r="CS13" s="684"/>
      <c r="CT13" s="684"/>
      <c r="CU13" s="684"/>
      <c r="CV13" s="684"/>
      <c r="CW13" s="684"/>
      <c r="CX13" s="684"/>
      <c r="CY13" s="685"/>
      <c r="CZ13" s="686">
        <v>9.3000000000000007</v>
      </c>
      <c r="DA13" s="686"/>
      <c r="DB13" s="686"/>
      <c r="DC13" s="686"/>
      <c r="DD13" s="692">
        <v>4154415</v>
      </c>
      <c r="DE13" s="684"/>
      <c r="DF13" s="684"/>
      <c r="DG13" s="684"/>
      <c r="DH13" s="684"/>
      <c r="DI13" s="684"/>
      <c r="DJ13" s="684"/>
      <c r="DK13" s="684"/>
      <c r="DL13" s="684"/>
      <c r="DM13" s="684"/>
      <c r="DN13" s="684"/>
      <c r="DO13" s="684"/>
      <c r="DP13" s="685"/>
      <c r="DQ13" s="692">
        <v>6068958</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160985</v>
      </c>
      <c r="S14" s="684"/>
      <c r="T14" s="684"/>
      <c r="U14" s="684"/>
      <c r="V14" s="684"/>
      <c r="W14" s="684"/>
      <c r="X14" s="684"/>
      <c r="Y14" s="685"/>
      <c r="Z14" s="686">
        <v>0.2</v>
      </c>
      <c r="AA14" s="686"/>
      <c r="AB14" s="686"/>
      <c r="AC14" s="686"/>
      <c r="AD14" s="687">
        <v>160985</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647998</v>
      </c>
      <c r="BH14" s="684"/>
      <c r="BI14" s="684"/>
      <c r="BJ14" s="684"/>
      <c r="BK14" s="684"/>
      <c r="BL14" s="684"/>
      <c r="BM14" s="684"/>
      <c r="BN14" s="685"/>
      <c r="BO14" s="686">
        <v>1.3</v>
      </c>
      <c r="BP14" s="686"/>
      <c r="BQ14" s="686"/>
      <c r="BR14" s="686"/>
      <c r="BS14" s="692" t="s">
        <v>127</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4857589</v>
      </c>
      <c r="CS14" s="684"/>
      <c r="CT14" s="684"/>
      <c r="CU14" s="684"/>
      <c r="CV14" s="684"/>
      <c r="CW14" s="684"/>
      <c r="CX14" s="684"/>
      <c r="CY14" s="685"/>
      <c r="CZ14" s="686">
        <v>5</v>
      </c>
      <c r="DA14" s="686"/>
      <c r="DB14" s="686"/>
      <c r="DC14" s="686"/>
      <c r="DD14" s="692">
        <v>1251565</v>
      </c>
      <c r="DE14" s="684"/>
      <c r="DF14" s="684"/>
      <c r="DG14" s="684"/>
      <c r="DH14" s="684"/>
      <c r="DI14" s="684"/>
      <c r="DJ14" s="684"/>
      <c r="DK14" s="684"/>
      <c r="DL14" s="684"/>
      <c r="DM14" s="684"/>
      <c r="DN14" s="684"/>
      <c r="DO14" s="684"/>
      <c r="DP14" s="685"/>
      <c r="DQ14" s="692">
        <v>3736403</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2264205</v>
      </c>
      <c r="BH15" s="684"/>
      <c r="BI15" s="684"/>
      <c r="BJ15" s="684"/>
      <c r="BK15" s="684"/>
      <c r="BL15" s="684"/>
      <c r="BM15" s="684"/>
      <c r="BN15" s="685"/>
      <c r="BO15" s="686">
        <v>4.5</v>
      </c>
      <c r="BP15" s="686"/>
      <c r="BQ15" s="686"/>
      <c r="BR15" s="686"/>
      <c r="BS15" s="692" t="s">
        <v>231</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12407060</v>
      </c>
      <c r="CS15" s="684"/>
      <c r="CT15" s="684"/>
      <c r="CU15" s="684"/>
      <c r="CV15" s="684"/>
      <c r="CW15" s="684"/>
      <c r="CX15" s="684"/>
      <c r="CY15" s="685"/>
      <c r="CZ15" s="686">
        <v>12.8</v>
      </c>
      <c r="DA15" s="686"/>
      <c r="DB15" s="686"/>
      <c r="DC15" s="686"/>
      <c r="DD15" s="692">
        <v>4876810</v>
      </c>
      <c r="DE15" s="684"/>
      <c r="DF15" s="684"/>
      <c r="DG15" s="684"/>
      <c r="DH15" s="684"/>
      <c r="DI15" s="684"/>
      <c r="DJ15" s="684"/>
      <c r="DK15" s="684"/>
      <c r="DL15" s="684"/>
      <c r="DM15" s="684"/>
      <c r="DN15" s="684"/>
      <c r="DO15" s="684"/>
      <c r="DP15" s="685"/>
      <c r="DQ15" s="692">
        <v>6403357</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47043</v>
      </c>
      <c r="S16" s="684"/>
      <c r="T16" s="684"/>
      <c r="U16" s="684"/>
      <c r="V16" s="684"/>
      <c r="W16" s="684"/>
      <c r="X16" s="684"/>
      <c r="Y16" s="685"/>
      <c r="Z16" s="686">
        <v>0</v>
      </c>
      <c r="AA16" s="686"/>
      <c r="AB16" s="686"/>
      <c r="AC16" s="686"/>
      <c r="AD16" s="687">
        <v>47043</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1365352</v>
      </c>
      <c r="CS16" s="684"/>
      <c r="CT16" s="684"/>
      <c r="CU16" s="684"/>
      <c r="CV16" s="684"/>
      <c r="CW16" s="684"/>
      <c r="CX16" s="684"/>
      <c r="CY16" s="685"/>
      <c r="CZ16" s="686">
        <v>1.4</v>
      </c>
      <c r="DA16" s="686"/>
      <c r="DB16" s="686"/>
      <c r="DC16" s="686"/>
      <c r="DD16" s="692" t="s">
        <v>231</v>
      </c>
      <c r="DE16" s="684"/>
      <c r="DF16" s="684"/>
      <c r="DG16" s="684"/>
      <c r="DH16" s="684"/>
      <c r="DI16" s="684"/>
      <c r="DJ16" s="684"/>
      <c r="DK16" s="684"/>
      <c r="DL16" s="684"/>
      <c r="DM16" s="684"/>
      <c r="DN16" s="684"/>
      <c r="DO16" s="684"/>
      <c r="DP16" s="685"/>
      <c r="DQ16" s="692">
        <v>889536</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576075</v>
      </c>
      <c r="S17" s="684"/>
      <c r="T17" s="684"/>
      <c r="U17" s="684"/>
      <c r="V17" s="684"/>
      <c r="W17" s="684"/>
      <c r="X17" s="684"/>
      <c r="Y17" s="685"/>
      <c r="Z17" s="686">
        <v>0.6</v>
      </c>
      <c r="AA17" s="686"/>
      <c r="AB17" s="686"/>
      <c r="AC17" s="686"/>
      <c r="AD17" s="687">
        <v>576075</v>
      </c>
      <c r="AE17" s="687"/>
      <c r="AF17" s="687"/>
      <c r="AG17" s="687"/>
      <c r="AH17" s="687"/>
      <c r="AI17" s="687"/>
      <c r="AJ17" s="687"/>
      <c r="AK17" s="687"/>
      <c r="AL17" s="688">
        <v>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231</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6228999</v>
      </c>
      <c r="CS17" s="684"/>
      <c r="CT17" s="684"/>
      <c r="CU17" s="684"/>
      <c r="CV17" s="684"/>
      <c r="CW17" s="684"/>
      <c r="CX17" s="684"/>
      <c r="CY17" s="685"/>
      <c r="CZ17" s="686">
        <v>6.4</v>
      </c>
      <c r="DA17" s="686"/>
      <c r="DB17" s="686"/>
      <c r="DC17" s="686"/>
      <c r="DD17" s="692" t="s">
        <v>127</v>
      </c>
      <c r="DE17" s="684"/>
      <c r="DF17" s="684"/>
      <c r="DG17" s="684"/>
      <c r="DH17" s="684"/>
      <c r="DI17" s="684"/>
      <c r="DJ17" s="684"/>
      <c r="DK17" s="684"/>
      <c r="DL17" s="684"/>
      <c r="DM17" s="684"/>
      <c r="DN17" s="684"/>
      <c r="DO17" s="684"/>
      <c r="DP17" s="685"/>
      <c r="DQ17" s="692">
        <v>6179181</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260729</v>
      </c>
      <c r="S18" s="684"/>
      <c r="T18" s="684"/>
      <c r="U18" s="684"/>
      <c r="V18" s="684"/>
      <c r="W18" s="684"/>
      <c r="X18" s="684"/>
      <c r="Y18" s="685"/>
      <c r="Z18" s="686">
        <v>0.3</v>
      </c>
      <c r="AA18" s="686"/>
      <c r="AB18" s="686"/>
      <c r="AC18" s="686"/>
      <c r="AD18" s="687">
        <v>260729</v>
      </c>
      <c r="AE18" s="687"/>
      <c r="AF18" s="687"/>
      <c r="AG18" s="687"/>
      <c r="AH18" s="687"/>
      <c r="AI18" s="687"/>
      <c r="AJ18" s="687"/>
      <c r="AK18" s="687"/>
      <c r="AL18" s="688">
        <v>0.5</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231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231</v>
      </c>
      <c r="CS18" s="684"/>
      <c r="CT18" s="684"/>
      <c r="CU18" s="684"/>
      <c r="CV18" s="684"/>
      <c r="CW18" s="684"/>
      <c r="CX18" s="684"/>
      <c r="CY18" s="685"/>
      <c r="CZ18" s="686" t="s">
        <v>136</v>
      </c>
      <c r="DA18" s="686"/>
      <c r="DB18" s="686"/>
      <c r="DC18" s="686"/>
      <c r="DD18" s="692" t="s">
        <v>231</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22258</v>
      </c>
      <c r="S19" s="684"/>
      <c r="T19" s="684"/>
      <c r="U19" s="684"/>
      <c r="V19" s="684"/>
      <c r="W19" s="684"/>
      <c r="X19" s="684"/>
      <c r="Y19" s="685"/>
      <c r="Z19" s="686">
        <v>0</v>
      </c>
      <c r="AA19" s="686"/>
      <c r="AB19" s="686"/>
      <c r="AC19" s="686"/>
      <c r="AD19" s="687">
        <v>22258</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3033970</v>
      </c>
      <c r="BH19" s="684"/>
      <c r="BI19" s="684"/>
      <c r="BJ19" s="684"/>
      <c r="BK19" s="684"/>
      <c r="BL19" s="684"/>
      <c r="BM19" s="684"/>
      <c r="BN19" s="685"/>
      <c r="BO19" s="686">
        <v>6.1</v>
      </c>
      <c r="BP19" s="686"/>
      <c r="BQ19" s="686"/>
      <c r="BR19" s="686"/>
      <c r="BS19" s="692" t="s">
        <v>127</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231</v>
      </c>
      <c r="DA19" s="686"/>
      <c r="DB19" s="686"/>
      <c r="DC19" s="686"/>
      <c r="DD19" s="692" t="s">
        <v>127</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5684</v>
      </c>
      <c r="S20" s="684"/>
      <c r="T20" s="684"/>
      <c r="U20" s="684"/>
      <c r="V20" s="684"/>
      <c r="W20" s="684"/>
      <c r="X20" s="684"/>
      <c r="Y20" s="685"/>
      <c r="Z20" s="686">
        <v>0</v>
      </c>
      <c r="AA20" s="686"/>
      <c r="AB20" s="686"/>
      <c r="AC20" s="686"/>
      <c r="AD20" s="687">
        <v>5684</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3033970</v>
      </c>
      <c r="BH20" s="684"/>
      <c r="BI20" s="684"/>
      <c r="BJ20" s="684"/>
      <c r="BK20" s="684"/>
      <c r="BL20" s="684"/>
      <c r="BM20" s="684"/>
      <c r="BN20" s="685"/>
      <c r="BO20" s="686">
        <v>6.1</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97057103</v>
      </c>
      <c r="CS20" s="684"/>
      <c r="CT20" s="684"/>
      <c r="CU20" s="684"/>
      <c r="CV20" s="684"/>
      <c r="CW20" s="684"/>
      <c r="CX20" s="684"/>
      <c r="CY20" s="685"/>
      <c r="CZ20" s="686">
        <v>100</v>
      </c>
      <c r="DA20" s="686"/>
      <c r="DB20" s="686"/>
      <c r="DC20" s="686"/>
      <c r="DD20" s="692">
        <v>11653222</v>
      </c>
      <c r="DE20" s="684"/>
      <c r="DF20" s="684"/>
      <c r="DG20" s="684"/>
      <c r="DH20" s="684"/>
      <c r="DI20" s="684"/>
      <c r="DJ20" s="684"/>
      <c r="DK20" s="684"/>
      <c r="DL20" s="684"/>
      <c r="DM20" s="684"/>
      <c r="DN20" s="684"/>
      <c r="DO20" s="684"/>
      <c r="DP20" s="685"/>
      <c r="DQ20" s="692">
        <v>60258079</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287404</v>
      </c>
      <c r="S21" s="684"/>
      <c r="T21" s="684"/>
      <c r="U21" s="684"/>
      <c r="V21" s="684"/>
      <c r="W21" s="684"/>
      <c r="X21" s="684"/>
      <c r="Y21" s="685"/>
      <c r="Z21" s="686">
        <v>0.3</v>
      </c>
      <c r="AA21" s="686"/>
      <c r="AB21" s="686"/>
      <c r="AC21" s="686"/>
      <c r="AD21" s="687">
        <v>287404</v>
      </c>
      <c r="AE21" s="687"/>
      <c r="AF21" s="687"/>
      <c r="AG21" s="687"/>
      <c r="AH21" s="687"/>
      <c r="AI21" s="687"/>
      <c r="AJ21" s="687"/>
      <c r="AK21" s="687"/>
      <c r="AL21" s="688">
        <v>0.5</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9904</v>
      </c>
      <c r="BH21" s="684"/>
      <c r="BI21" s="684"/>
      <c r="BJ21" s="684"/>
      <c r="BK21" s="684"/>
      <c r="BL21" s="684"/>
      <c r="BM21" s="684"/>
      <c r="BN21" s="685"/>
      <c r="BO21" s="686">
        <v>0</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1035729</v>
      </c>
      <c r="S22" s="684"/>
      <c r="T22" s="684"/>
      <c r="U22" s="684"/>
      <c r="V22" s="684"/>
      <c r="W22" s="684"/>
      <c r="X22" s="684"/>
      <c r="Y22" s="685"/>
      <c r="Z22" s="686">
        <v>1</v>
      </c>
      <c r="AA22" s="686"/>
      <c r="AB22" s="686"/>
      <c r="AC22" s="686"/>
      <c r="AD22" s="687" t="s">
        <v>136</v>
      </c>
      <c r="AE22" s="687"/>
      <c r="AF22" s="687"/>
      <c r="AG22" s="687"/>
      <c r="AH22" s="687"/>
      <c r="AI22" s="687"/>
      <c r="AJ22" s="687"/>
      <c r="AK22" s="687"/>
      <c r="AL22" s="688" t="s">
        <v>231</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231</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t="s">
        <v>127</v>
      </c>
      <c r="S23" s="684"/>
      <c r="T23" s="684"/>
      <c r="U23" s="684"/>
      <c r="V23" s="684"/>
      <c r="W23" s="684"/>
      <c r="X23" s="684"/>
      <c r="Y23" s="685"/>
      <c r="Z23" s="686" t="s">
        <v>127</v>
      </c>
      <c r="AA23" s="686"/>
      <c r="AB23" s="686"/>
      <c r="AC23" s="686"/>
      <c r="AD23" s="687" t="s">
        <v>231</v>
      </c>
      <c r="AE23" s="687"/>
      <c r="AF23" s="687"/>
      <c r="AG23" s="687"/>
      <c r="AH23" s="687"/>
      <c r="AI23" s="687"/>
      <c r="AJ23" s="687"/>
      <c r="AK23" s="687"/>
      <c r="AL23" s="688" t="s">
        <v>231</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3024066</v>
      </c>
      <c r="BH23" s="684"/>
      <c r="BI23" s="684"/>
      <c r="BJ23" s="684"/>
      <c r="BK23" s="684"/>
      <c r="BL23" s="684"/>
      <c r="BM23" s="684"/>
      <c r="BN23" s="685"/>
      <c r="BO23" s="686">
        <v>6</v>
      </c>
      <c r="BP23" s="686"/>
      <c r="BQ23" s="686"/>
      <c r="BR23" s="686"/>
      <c r="BS23" s="692" t="s">
        <v>127</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1035504</v>
      </c>
      <c r="S24" s="684"/>
      <c r="T24" s="684"/>
      <c r="U24" s="684"/>
      <c r="V24" s="684"/>
      <c r="W24" s="684"/>
      <c r="X24" s="684"/>
      <c r="Y24" s="685"/>
      <c r="Z24" s="686">
        <v>1</v>
      </c>
      <c r="AA24" s="686"/>
      <c r="AB24" s="686"/>
      <c r="AC24" s="686"/>
      <c r="AD24" s="687" t="s">
        <v>127</v>
      </c>
      <c r="AE24" s="687"/>
      <c r="AF24" s="687"/>
      <c r="AG24" s="687"/>
      <c r="AH24" s="687"/>
      <c r="AI24" s="687"/>
      <c r="AJ24" s="687"/>
      <c r="AK24" s="687"/>
      <c r="AL24" s="688" t="s">
        <v>231</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127</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49306202</v>
      </c>
      <c r="CS24" s="673"/>
      <c r="CT24" s="673"/>
      <c r="CU24" s="673"/>
      <c r="CV24" s="673"/>
      <c r="CW24" s="673"/>
      <c r="CX24" s="673"/>
      <c r="CY24" s="674"/>
      <c r="CZ24" s="677">
        <v>50.8</v>
      </c>
      <c r="DA24" s="678"/>
      <c r="DB24" s="678"/>
      <c r="DC24" s="697"/>
      <c r="DD24" s="722">
        <v>29846756</v>
      </c>
      <c r="DE24" s="673"/>
      <c r="DF24" s="673"/>
      <c r="DG24" s="673"/>
      <c r="DH24" s="673"/>
      <c r="DI24" s="673"/>
      <c r="DJ24" s="673"/>
      <c r="DK24" s="674"/>
      <c r="DL24" s="722">
        <v>29623316</v>
      </c>
      <c r="DM24" s="673"/>
      <c r="DN24" s="673"/>
      <c r="DO24" s="673"/>
      <c r="DP24" s="673"/>
      <c r="DQ24" s="673"/>
      <c r="DR24" s="673"/>
      <c r="DS24" s="673"/>
      <c r="DT24" s="673"/>
      <c r="DU24" s="673"/>
      <c r="DV24" s="674"/>
      <c r="DW24" s="677">
        <v>53.5</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225</v>
      </c>
      <c r="S25" s="684"/>
      <c r="T25" s="684"/>
      <c r="U25" s="684"/>
      <c r="V25" s="684"/>
      <c r="W25" s="684"/>
      <c r="X25" s="684"/>
      <c r="Y25" s="685"/>
      <c r="Z25" s="686">
        <v>0</v>
      </c>
      <c r="AA25" s="686"/>
      <c r="AB25" s="686"/>
      <c r="AC25" s="686"/>
      <c r="AD25" s="687" t="s">
        <v>231</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127</v>
      </c>
      <c r="BP25" s="686"/>
      <c r="BQ25" s="686"/>
      <c r="BR25" s="686"/>
      <c r="BS25" s="692" t="s">
        <v>127</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16843101</v>
      </c>
      <c r="CS25" s="719"/>
      <c r="CT25" s="719"/>
      <c r="CU25" s="719"/>
      <c r="CV25" s="719"/>
      <c r="CW25" s="719"/>
      <c r="CX25" s="719"/>
      <c r="CY25" s="720"/>
      <c r="CZ25" s="688">
        <v>17.399999999999999</v>
      </c>
      <c r="DA25" s="717"/>
      <c r="DB25" s="717"/>
      <c r="DC25" s="721"/>
      <c r="DD25" s="692">
        <v>15899871</v>
      </c>
      <c r="DE25" s="719"/>
      <c r="DF25" s="719"/>
      <c r="DG25" s="719"/>
      <c r="DH25" s="719"/>
      <c r="DI25" s="719"/>
      <c r="DJ25" s="719"/>
      <c r="DK25" s="720"/>
      <c r="DL25" s="692">
        <v>15679598</v>
      </c>
      <c r="DM25" s="719"/>
      <c r="DN25" s="719"/>
      <c r="DO25" s="719"/>
      <c r="DP25" s="719"/>
      <c r="DQ25" s="719"/>
      <c r="DR25" s="719"/>
      <c r="DS25" s="719"/>
      <c r="DT25" s="719"/>
      <c r="DU25" s="719"/>
      <c r="DV25" s="720"/>
      <c r="DW25" s="688">
        <v>28.3</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59009526</v>
      </c>
      <c r="S26" s="684"/>
      <c r="T26" s="684"/>
      <c r="U26" s="684"/>
      <c r="V26" s="684"/>
      <c r="W26" s="684"/>
      <c r="X26" s="684"/>
      <c r="Y26" s="685"/>
      <c r="Z26" s="686">
        <v>56.9</v>
      </c>
      <c r="AA26" s="686"/>
      <c r="AB26" s="686"/>
      <c r="AC26" s="686"/>
      <c r="AD26" s="687">
        <v>54949731</v>
      </c>
      <c r="AE26" s="687"/>
      <c r="AF26" s="687"/>
      <c r="AG26" s="687"/>
      <c r="AH26" s="687"/>
      <c r="AI26" s="687"/>
      <c r="AJ26" s="687"/>
      <c r="AK26" s="687"/>
      <c r="AL26" s="688">
        <v>99.3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231</v>
      </c>
      <c r="BP26" s="686"/>
      <c r="BQ26" s="686"/>
      <c r="BR26" s="686"/>
      <c r="BS26" s="692" t="s">
        <v>127</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11092044</v>
      </c>
      <c r="CS26" s="684"/>
      <c r="CT26" s="684"/>
      <c r="CU26" s="684"/>
      <c r="CV26" s="684"/>
      <c r="CW26" s="684"/>
      <c r="CX26" s="684"/>
      <c r="CY26" s="685"/>
      <c r="CZ26" s="688">
        <v>11.4</v>
      </c>
      <c r="DA26" s="717"/>
      <c r="DB26" s="717"/>
      <c r="DC26" s="721"/>
      <c r="DD26" s="692">
        <v>10273648</v>
      </c>
      <c r="DE26" s="684"/>
      <c r="DF26" s="684"/>
      <c r="DG26" s="684"/>
      <c r="DH26" s="684"/>
      <c r="DI26" s="684"/>
      <c r="DJ26" s="684"/>
      <c r="DK26" s="685"/>
      <c r="DL26" s="692" t="s">
        <v>136</v>
      </c>
      <c r="DM26" s="684"/>
      <c r="DN26" s="684"/>
      <c r="DO26" s="684"/>
      <c r="DP26" s="684"/>
      <c r="DQ26" s="684"/>
      <c r="DR26" s="684"/>
      <c r="DS26" s="684"/>
      <c r="DT26" s="684"/>
      <c r="DU26" s="684"/>
      <c r="DV26" s="685"/>
      <c r="DW26" s="688" t="s">
        <v>231</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29460</v>
      </c>
      <c r="S27" s="684"/>
      <c r="T27" s="684"/>
      <c r="U27" s="684"/>
      <c r="V27" s="684"/>
      <c r="W27" s="684"/>
      <c r="X27" s="684"/>
      <c r="Y27" s="685"/>
      <c r="Z27" s="686">
        <v>0</v>
      </c>
      <c r="AA27" s="686"/>
      <c r="AB27" s="686"/>
      <c r="AC27" s="686"/>
      <c r="AD27" s="687">
        <v>29460</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50065253</v>
      </c>
      <c r="BH27" s="684"/>
      <c r="BI27" s="684"/>
      <c r="BJ27" s="684"/>
      <c r="BK27" s="684"/>
      <c r="BL27" s="684"/>
      <c r="BM27" s="684"/>
      <c r="BN27" s="685"/>
      <c r="BO27" s="686">
        <v>100</v>
      </c>
      <c r="BP27" s="686"/>
      <c r="BQ27" s="686"/>
      <c r="BR27" s="686"/>
      <c r="BS27" s="692">
        <v>571574</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26234102</v>
      </c>
      <c r="CS27" s="719"/>
      <c r="CT27" s="719"/>
      <c r="CU27" s="719"/>
      <c r="CV27" s="719"/>
      <c r="CW27" s="719"/>
      <c r="CX27" s="719"/>
      <c r="CY27" s="720"/>
      <c r="CZ27" s="688">
        <v>27</v>
      </c>
      <c r="DA27" s="717"/>
      <c r="DB27" s="717"/>
      <c r="DC27" s="721"/>
      <c r="DD27" s="692">
        <v>7767704</v>
      </c>
      <c r="DE27" s="719"/>
      <c r="DF27" s="719"/>
      <c r="DG27" s="719"/>
      <c r="DH27" s="719"/>
      <c r="DI27" s="719"/>
      <c r="DJ27" s="719"/>
      <c r="DK27" s="720"/>
      <c r="DL27" s="692">
        <v>7767537</v>
      </c>
      <c r="DM27" s="719"/>
      <c r="DN27" s="719"/>
      <c r="DO27" s="719"/>
      <c r="DP27" s="719"/>
      <c r="DQ27" s="719"/>
      <c r="DR27" s="719"/>
      <c r="DS27" s="719"/>
      <c r="DT27" s="719"/>
      <c r="DU27" s="719"/>
      <c r="DV27" s="720"/>
      <c r="DW27" s="688">
        <v>14</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424536</v>
      </c>
      <c r="S28" s="684"/>
      <c r="T28" s="684"/>
      <c r="U28" s="684"/>
      <c r="V28" s="684"/>
      <c r="W28" s="684"/>
      <c r="X28" s="684"/>
      <c r="Y28" s="685"/>
      <c r="Z28" s="686">
        <v>0.4</v>
      </c>
      <c r="AA28" s="686"/>
      <c r="AB28" s="686"/>
      <c r="AC28" s="686"/>
      <c r="AD28" s="687" t="s">
        <v>231</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6228999</v>
      </c>
      <c r="CS28" s="684"/>
      <c r="CT28" s="684"/>
      <c r="CU28" s="684"/>
      <c r="CV28" s="684"/>
      <c r="CW28" s="684"/>
      <c r="CX28" s="684"/>
      <c r="CY28" s="685"/>
      <c r="CZ28" s="688">
        <v>6.4</v>
      </c>
      <c r="DA28" s="717"/>
      <c r="DB28" s="717"/>
      <c r="DC28" s="721"/>
      <c r="DD28" s="692">
        <v>6179181</v>
      </c>
      <c r="DE28" s="684"/>
      <c r="DF28" s="684"/>
      <c r="DG28" s="684"/>
      <c r="DH28" s="684"/>
      <c r="DI28" s="684"/>
      <c r="DJ28" s="684"/>
      <c r="DK28" s="685"/>
      <c r="DL28" s="692">
        <v>6176181</v>
      </c>
      <c r="DM28" s="684"/>
      <c r="DN28" s="684"/>
      <c r="DO28" s="684"/>
      <c r="DP28" s="684"/>
      <c r="DQ28" s="684"/>
      <c r="DR28" s="684"/>
      <c r="DS28" s="684"/>
      <c r="DT28" s="684"/>
      <c r="DU28" s="684"/>
      <c r="DV28" s="685"/>
      <c r="DW28" s="688">
        <v>11.2</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1357421</v>
      </c>
      <c r="S29" s="684"/>
      <c r="T29" s="684"/>
      <c r="U29" s="684"/>
      <c r="V29" s="684"/>
      <c r="W29" s="684"/>
      <c r="X29" s="684"/>
      <c r="Y29" s="685"/>
      <c r="Z29" s="686">
        <v>1.3</v>
      </c>
      <c r="AA29" s="686"/>
      <c r="AB29" s="686"/>
      <c r="AC29" s="686"/>
      <c r="AD29" s="687">
        <v>300718</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6228997</v>
      </c>
      <c r="CS29" s="719"/>
      <c r="CT29" s="719"/>
      <c r="CU29" s="719"/>
      <c r="CV29" s="719"/>
      <c r="CW29" s="719"/>
      <c r="CX29" s="719"/>
      <c r="CY29" s="720"/>
      <c r="CZ29" s="688">
        <v>6.4</v>
      </c>
      <c r="DA29" s="717"/>
      <c r="DB29" s="717"/>
      <c r="DC29" s="721"/>
      <c r="DD29" s="692">
        <v>6179179</v>
      </c>
      <c r="DE29" s="719"/>
      <c r="DF29" s="719"/>
      <c r="DG29" s="719"/>
      <c r="DH29" s="719"/>
      <c r="DI29" s="719"/>
      <c r="DJ29" s="719"/>
      <c r="DK29" s="720"/>
      <c r="DL29" s="692">
        <v>6176179</v>
      </c>
      <c r="DM29" s="719"/>
      <c r="DN29" s="719"/>
      <c r="DO29" s="719"/>
      <c r="DP29" s="719"/>
      <c r="DQ29" s="719"/>
      <c r="DR29" s="719"/>
      <c r="DS29" s="719"/>
      <c r="DT29" s="719"/>
      <c r="DU29" s="719"/>
      <c r="DV29" s="720"/>
      <c r="DW29" s="688">
        <v>11.2</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843526</v>
      </c>
      <c r="S30" s="684"/>
      <c r="T30" s="684"/>
      <c r="U30" s="684"/>
      <c r="V30" s="684"/>
      <c r="W30" s="684"/>
      <c r="X30" s="684"/>
      <c r="Y30" s="685"/>
      <c r="Z30" s="686">
        <v>0.8</v>
      </c>
      <c r="AA30" s="686"/>
      <c r="AB30" s="686"/>
      <c r="AC30" s="686"/>
      <c r="AD30" s="687" t="s">
        <v>136</v>
      </c>
      <c r="AE30" s="687"/>
      <c r="AF30" s="687"/>
      <c r="AG30" s="687"/>
      <c r="AH30" s="687"/>
      <c r="AI30" s="687"/>
      <c r="AJ30" s="687"/>
      <c r="AK30" s="687"/>
      <c r="AL30" s="688" t="s">
        <v>136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5941447</v>
      </c>
      <c r="CS30" s="684"/>
      <c r="CT30" s="684"/>
      <c r="CU30" s="684"/>
      <c r="CV30" s="684"/>
      <c r="CW30" s="684"/>
      <c r="CX30" s="684"/>
      <c r="CY30" s="685"/>
      <c r="CZ30" s="688">
        <v>6.1</v>
      </c>
      <c r="DA30" s="717"/>
      <c r="DB30" s="717"/>
      <c r="DC30" s="721"/>
      <c r="DD30" s="692">
        <v>5898673</v>
      </c>
      <c r="DE30" s="684"/>
      <c r="DF30" s="684"/>
      <c r="DG30" s="684"/>
      <c r="DH30" s="684"/>
      <c r="DI30" s="684"/>
      <c r="DJ30" s="684"/>
      <c r="DK30" s="685"/>
      <c r="DL30" s="692">
        <v>5895673</v>
      </c>
      <c r="DM30" s="684"/>
      <c r="DN30" s="684"/>
      <c r="DO30" s="684"/>
      <c r="DP30" s="684"/>
      <c r="DQ30" s="684"/>
      <c r="DR30" s="684"/>
      <c r="DS30" s="684"/>
      <c r="DT30" s="684"/>
      <c r="DU30" s="684"/>
      <c r="DV30" s="685"/>
      <c r="DW30" s="688">
        <v>10.6</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17576057</v>
      </c>
      <c r="S31" s="684"/>
      <c r="T31" s="684"/>
      <c r="U31" s="684"/>
      <c r="V31" s="684"/>
      <c r="W31" s="684"/>
      <c r="X31" s="684"/>
      <c r="Y31" s="685"/>
      <c r="Z31" s="686">
        <v>17</v>
      </c>
      <c r="AA31" s="686"/>
      <c r="AB31" s="686"/>
      <c r="AC31" s="686"/>
      <c r="AD31" s="687" t="s">
        <v>136</v>
      </c>
      <c r="AE31" s="687"/>
      <c r="AF31" s="687"/>
      <c r="AG31" s="687"/>
      <c r="AH31" s="687"/>
      <c r="AI31" s="687"/>
      <c r="AJ31" s="687"/>
      <c r="AK31" s="687"/>
      <c r="AL31" s="688" t="s">
        <v>136</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98.9</v>
      </c>
      <c r="BH31" s="738"/>
      <c r="BI31" s="738"/>
      <c r="BJ31" s="738"/>
      <c r="BK31" s="738"/>
      <c r="BL31" s="738"/>
      <c r="BM31" s="678">
        <v>94.9</v>
      </c>
      <c r="BN31" s="738"/>
      <c r="BO31" s="738"/>
      <c r="BP31" s="738"/>
      <c r="BQ31" s="739"/>
      <c r="BR31" s="751">
        <v>98.9</v>
      </c>
      <c r="BS31" s="738"/>
      <c r="BT31" s="738"/>
      <c r="BU31" s="738"/>
      <c r="BV31" s="738"/>
      <c r="BW31" s="738"/>
      <c r="BX31" s="678">
        <v>94.2</v>
      </c>
      <c r="BY31" s="738"/>
      <c r="BZ31" s="738"/>
      <c r="CA31" s="738"/>
      <c r="CB31" s="739"/>
      <c r="CD31" s="725"/>
      <c r="CE31" s="726"/>
      <c r="CF31" s="698" t="s">
        <v>310</v>
      </c>
      <c r="CG31" s="699"/>
      <c r="CH31" s="699"/>
      <c r="CI31" s="699"/>
      <c r="CJ31" s="699"/>
      <c r="CK31" s="699"/>
      <c r="CL31" s="699"/>
      <c r="CM31" s="699"/>
      <c r="CN31" s="699"/>
      <c r="CO31" s="699"/>
      <c r="CP31" s="699"/>
      <c r="CQ31" s="700"/>
      <c r="CR31" s="683">
        <v>287550</v>
      </c>
      <c r="CS31" s="719"/>
      <c r="CT31" s="719"/>
      <c r="CU31" s="719"/>
      <c r="CV31" s="719"/>
      <c r="CW31" s="719"/>
      <c r="CX31" s="719"/>
      <c r="CY31" s="720"/>
      <c r="CZ31" s="688">
        <v>0.3</v>
      </c>
      <c r="DA31" s="717"/>
      <c r="DB31" s="717"/>
      <c r="DC31" s="721"/>
      <c r="DD31" s="692">
        <v>280506</v>
      </c>
      <c r="DE31" s="719"/>
      <c r="DF31" s="719"/>
      <c r="DG31" s="719"/>
      <c r="DH31" s="719"/>
      <c r="DI31" s="719"/>
      <c r="DJ31" s="719"/>
      <c r="DK31" s="720"/>
      <c r="DL31" s="692">
        <v>280506</v>
      </c>
      <c r="DM31" s="719"/>
      <c r="DN31" s="719"/>
      <c r="DO31" s="719"/>
      <c r="DP31" s="719"/>
      <c r="DQ31" s="719"/>
      <c r="DR31" s="719"/>
      <c r="DS31" s="719"/>
      <c r="DT31" s="719"/>
      <c r="DU31" s="719"/>
      <c r="DV31" s="720"/>
      <c r="DW31" s="688">
        <v>0.5</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231</v>
      </c>
      <c r="AA32" s="686"/>
      <c r="AB32" s="686"/>
      <c r="AC32" s="686"/>
      <c r="AD32" s="687" t="s">
        <v>136</v>
      </c>
      <c r="AE32" s="687"/>
      <c r="AF32" s="687"/>
      <c r="AG32" s="687"/>
      <c r="AH32" s="687"/>
      <c r="AI32" s="687"/>
      <c r="AJ32" s="687"/>
      <c r="AK32" s="687"/>
      <c r="AL32" s="688" t="s">
        <v>127</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98.5</v>
      </c>
      <c r="BH32" s="719"/>
      <c r="BI32" s="719"/>
      <c r="BJ32" s="719"/>
      <c r="BK32" s="719"/>
      <c r="BL32" s="719"/>
      <c r="BM32" s="689">
        <v>93.3</v>
      </c>
      <c r="BN32" s="749"/>
      <c r="BO32" s="749"/>
      <c r="BP32" s="749"/>
      <c r="BQ32" s="750"/>
      <c r="BR32" s="752">
        <v>98.5</v>
      </c>
      <c r="BS32" s="719"/>
      <c r="BT32" s="719"/>
      <c r="BU32" s="719"/>
      <c r="BV32" s="719"/>
      <c r="BW32" s="719"/>
      <c r="BX32" s="689">
        <v>92.4</v>
      </c>
      <c r="BY32" s="749"/>
      <c r="BZ32" s="749"/>
      <c r="CA32" s="749"/>
      <c r="CB32" s="750"/>
      <c r="CD32" s="727"/>
      <c r="CE32" s="728"/>
      <c r="CF32" s="698" t="s">
        <v>314</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6309278</v>
      </c>
      <c r="S33" s="684"/>
      <c r="T33" s="684"/>
      <c r="U33" s="684"/>
      <c r="V33" s="684"/>
      <c r="W33" s="684"/>
      <c r="X33" s="684"/>
      <c r="Y33" s="685"/>
      <c r="Z33" s="686">
        <v>6.1</v>
      </c>
      <c r="AA33" s="686"/>
      <c r="AB33" s="686"/>
      <c r="AC33" s="686"/>
      <c r="AD33" s="687" t="s">
        <v>231</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99.3</v>
      </c>
      <c r="BH33" s="754"/>
      <c r="BI33" s="754"/>
      <c r="BJ33" s="754"/>
      <c r="BK33" s="754"/>
      <c r="BL33" s="754"/>
      <c r="BM33" s="755">
        <v>96.5</v>
      </c>
      <c r="BN33" s="754"/>
      <c r="BO33" s="754"/>
      <c r="BP33" s="754"/>
      <c r="BQ33" s="756"/>
      <c r="BR33" s="753">
        <v>99.2</v>
      </c>
      <c r="BS33" s="754"/>
      <c r="BT33" s="754"/>
      <c r="BU33" s="754"/>
      <c r="BV33" s="754"/>
      <c r="BW33" s="754"/>
      <c r="BX33" s="755">
        <v>96</v>
      </c>
      <c r="BY33" s="754"/>
      <c r="BZ33" s="754"/>
      <c r="CA33" s="754"/>
      <c r="CB33" s="756"/>
      <c r="CD33" s="698" t="s">
        <v>317</v>
      </c>
      <c r="CE33" s="699"/>
      <c r="CF33" s="699"/>
      <c r="CG33" s="699"/>
      <c r="CH33" s="699"/>
      <c r="CI33" s="699"/>
      <c r="CJ33" s="699"/>
      <c r="CK33" s="699"/>
      <c r="CL33" s="699"/>
      <c r="CM33" s="699"/>
      <c r="CN33" s="699"/>
      <c r="CO33" s="699"/>
      <c r="CP33" s="699"/>
      <c r="CQ33" s="700"/>
      <c r="CR33" s="683">
        <v>34732327</v>
      </c>
      <c r="CS33" s="719"/>
      <c r="CT33" s="719"/>
      <c r="CU33" s="719"/>
      <c r="CV33" s="719"/>
      <c r="CW33" s="719"/>
      <c r="CX33" s="719"/>
      <c r="CY33" s="720"/>
      <c r="CZ33" s="688">
        <v>35.799999999999997</v>
      </c>
      <c r="DA33" s="717"/>
      <c r="DB33" s="717"/>
      <c r="DC33" s="721"/>
      <c r="DD33" s="692">
        <v>26573214</v>
      </c>
      <c r="DE33" s="719"/>
      <c r="DF33" s="719"/>
      <c r="DG33" s="719"/>
      <c r="DH33" s="719"/>
      <c r="DI33" s="719"/>
      <c r="DJ33" s="719"/>
      <c r="DK33" s="720"/>
      <c r="DL33" s="692">
        <v>20323842</v>
      </c>
      <c r="DM33" s="719"/>
      <c r="DN33" s="719"/>
      <c r="DO33" s="719"/>
      <c r="DP33" s="719"/>
      <c r="DQ33" s="719"/>
      <c r="DR33" s="719"/>
      <c r="DS33" s="719"/>
      <c r="DT33" s="719"/>
      <c r="DU33" s="719"/>
      <c r="DV33" s="720"/>
      <c r="DW33" s="688">
        <v>36.700000000000003</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467220</v>
      </c>
      <c r="S34" s="684"/>
      <c r="T34" s="684"/>
      <c r="U34" s="684"/>
      <c r="V34" s="684"/>
      <c r="W34" s="684"/>
      <c r="X34" s="684"/>
      <c r="Y34" s="685"/>
      <c r="Z34" s="686">
        <v>0.5</v>
      </c>
      <c r="AA34" s="686"/>
      <c r="AB34" s="686"/>
      <c r="AC34" s="686"/>
      <c r="AD34" s="687">
        <v>80364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15037858</v>
      </c>
      <c r="CS34" s="684"/>
      <c r="CT34" s="684"/>
      <c r="CU34" s="684"/>
      <c r="CV34" s="684"/>
      <c r="CW34" s="684"/>
      <c r="CX34" s="684"/>
      <c r="CY34" s="685"/>
      <c r="CZ34" s="688">
        <v>15.5</v>
      </c>
      <c r="DA34" s="717"/>
      <c r="DB34" s="717"/>
      <c r="DC34" s="721"/>
      <c r="DD34" s="692">
        <v>11091812</v>
      </c>
      <c r="DE34" s="684"/>
      <c r="DF34" s="684"/>
      <c r="DG34" s="684"/>
      <c r="DH34" s="684"/>
      <c r="DI34" s="684"/>
      <c r="DJ34" s="684"/>
      <c r="DK34" s="685"/>
      <c r="DL34" s="692">
        <v>9903726</v>
      </c>
      <c r="DM34" s="684"/>
      <c r="DN34" s="684"/>
      <c r="DO34" s="684"/>
      <c r="DP34" s="684"/>
      <c r="DQ34" s="684"/>
      <c r="DR34" s="684"/>
      <c r="DS34" s="684"/>
      <c r="DT34" s="684"/>
      <c r="DU34" s="684"/>
      <c r="DV34" s="685"/>
      <c r="DW34" s="688">
        <v>17.899999999999999</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414741</v>
      </c>
      <c r="S35" s="684"/>
      <c r="T35" s="684"/>
      <c r="U35" s="684"/>
      <c r="V35" s="684"/>
      <c r="W35" s="684"/>
      <c r="X35" s="684"/>
      <c r="Y35" s="685"/>
      <c r="Z35" s="686">
        <v>0.4</v>
      </c>
      <c r="AA35" s="686"/>
      <c r="AB35" s="686"/>
      <c r="AC35" s="686"/>
      <c r="AD35" s="687" t="s">
        <v>127</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1443788</v>
      </c>
      <c r="CS35" s="719"/>
      <c r="CT35" s="719"/>
      <c r="CU35" s="719"/>
      <c r="CV35" s="719"/>
      <c r="CW35" s="719"/>
      <c r="CX35" s="719"/>
      <c r="CY35" s="720"/>
      <c r="CZ35" s="688">
        <v>1.5</v>
      </c>
      <c r="DA35" s="717"/>
      <c r="DB35" s="717"/>
      <c r="DC35" s="721"/>
      <c r="DD35" s="692">
        <v>1117867</v>
      </c>
      <c r="DE35" s="719"/>
      <c r="DF35" s="719"/>
      <c r="DG35" s="719"/>
      <c r="DH35" s="719"/>
      <c r="DI35" s="719"/>
      <c r="DJ35" s="719"/>
      <c r="DK35" s="720"/>
      <c r="DL35" s="692">
        <v>1117867</v>
      </c>
      <c r="DM35" s="719"/>
      <c r="DN35" s="719"/>
      <c r="DO35" s="719"/>
      <c r="DP35" s="719"/>
      <c r="DQ35" s="719"/>
      <c r="DR35" s="719"/>
      <c r="DS35" s="719"/>
      <c r="DT35" s="719"/>
      <c r="DU35" s="719"/>
      <c r="DV35" s="720"/>
      <c r="DW35" s="688">
        <v>2</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4531202</v>
      </c>
      <c r="S36" s="684"/>
      <c r="T36" s="684"/>
      <c r="U36" s="684"/>
      <c r="V36" s="684"/>
      <c r="W36" s="684"/>
      <c r="X36" s="684"/>
      <c r="Y36" s="685"/>
      <c r="Z36" s="686">
        <v>4.4000000000000004</v>
      </c>
      <c r="AA36" s="686"/>
      <c r="AB36" s="686"/>
      <c r="AC36" s="686"/>
      <c r="AD36" s="687" t="s">
        <v>231</v>
      </c>
      <c r="AE36" s="687"/>
      <c r="AF36" s="687"/>
      <c r="AG36" s="687"/>
      <c r="AH36" s="687"/>
      <c r="AI36" s="687"/>
      <c r="AJ36" s="687"/>
      <c r="AK36" s="687"/>
      <c r="AL36" s="688" t="s">
        <v>231</v>
      </c>
      <c r="AM36" s="689"/>
      <c r="AN36" s="689"/>
      <c r="AO36" s="690"/>
      <c r="AP36" s="235"/>
      <c r="AQ36" s="757" t="s">
        <v>325</v>
      </c>
      <c r="AR36" s="758"/>
      <c r="AS36" s="758"/>
      <c r="AT36" s="758"/>
      <c r="AU36" s="758"/>
      <c r="AV36" s="758"/>
      <c r="AW36" s="758"/>
      <c r="AX36" s="758"/>
      <c r="AY36" s="759"/>
      <c r="AZ36" s="672">
        <v>10965694</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466356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5600978</v>
      </c>
      <c r="CS36" s="684"/>
      <c r="CT36" s="684"/>
      <c r="CU36" s="684"/>
      <c r="CV36" s="684"/>
      <c r="CW36" s="684"/>
      <c r="CX36" s="684"/>
      <c r="CY36" s="685"/>
      <c r="CZ36" s="688">
        <v>5.8</v>
      </c>
      <c r="DA36" s="717"/>
      <c r="DB36" s="717"/>
      <c r="DC36" s="721"/>
      <c r="DD36" s="692">
        <v>5053615</v>
      </c>
      <c r="DE36" s="684"/>
      <c r="DF36" s="684"/>
      <c r="DG36" s="684"/>
      <c r="DH36" s="684"/>
      <c r="DI36" s="684"/>
      <c r="DJ36" s="684"/>
      <c r="DK36" s="685"/>
      <c r="DL36" s="692">
        <v>2611454</v>
      </c>
      <c r="DM36" s="684"/>
      <c r="DN36" s="684"/>
      <c r="DO36" s="684"/>
      <c r="DP36" s="684"/>
      <c r="DQ36" s="684"/>
      <c r="DR36" s="684"/>
      <c r="DS36" s="684"/>
      <c r="DT36" s="684"/>
      <c r="DU36" s="684"/>
      <c r="DV36" s="685"/>
      <c r="DW36" s="688">
        <v>4.7</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2627123</v>
      </c>
      <c r="S37" s="684"/>
      <c r="T37" s="684"/>
      <c r="U37" s="684"/>
      <c r="V37" s="684"/>
      <c r="W37" s="684"/>
      <c r="X37" s="684"/>
      <c r="Y37" s="685"/>
      <c r="Z37" s="686">
        <v>2.5</v>
      </c>
      <c r="AA37" s="686"/>
      <c r="AB37" s="686"/>
      <c r="AC37" s="686"/>
      <c r="AD37" s="687" t="s">
        <v>231</v>
      </c>
      <c r="AE37" s="687"/>
      <c r="AF37" s="687"/>
      <c r="AG37" s="687"/>
      <c r="AH37" s="687"/>
      <c r="AI37" s="687"/>
      <c r="AJ37" s="687"/>
      <c r="AK37" s="687"/>
      <c r="AL37" s="688" t="s">
        <v>127</v>
      </c>
      <c r="AM37" s="689"/>
      <c r="AN37" s="689"/>
      <c r="AO37" s="690"/>
      <c r="AQ37" s="761" t="s">
        <v>329</v>
      </c>
      <c r="AR37" s="762"/>
      <c r="AS37" s="762"/>
      <c r="AT37" s="762"/>
      <c r="AU37" s="762"/>
      <c r="AV37" s="762"/>
      <c r="AW37" s="762"/>
      <c r="AX37" s="762"/>
      <c r="AY37" s="763"/>
      <c r="AZ37" s="683">
        <v>1686644</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383280</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60700</v>
      </c>
      <c r="CS37" s="719"/>
      <c r="CT37" s="719"/>
      <c r="CU37" s="719"/>
      <c r="CV37" s="719"/>
      <c r="CW37" s="719"/>
      <c r="CX37" s="719"/>
      <c r="CY37" s="720"/>
      <c r="CZ37" s="688">
        <v>0.1</v>
      </c>
      <c r="DA37" s="717"/>
      <c r="DB37" s="717"/>
      <c r="DC37" s="721"/>
      <c r="DD37" s="692">
        <v>60700</v>
      </c>
      <c r="DE37" s="719"/>
      <c r="DF37" s="719"/>
      <c r="DG37" s="719"/>
      <c r="DH37" s="719"/>
      <c r="DI37" s="719"/>
      <c r="DJ37" s="719"/>
      <c r="DK37" s="720"/>
      <c r="DL37" s="692">
        <v>58439</v>
      </c>
      <c r="DM37" s="719"/>
      <c r="DN37" s="719"/>
      <c r="DO37" s="719"/>
      <c r="DP37" s="719"/>
      <c r="DQ37" s="719"/>
      <c r="DR37" s="719"/>
      <c r="DS37" s="719"/>
      <c r="DT37" s="719"/>
      <c r="DU37" s="719"/>
      <c r="DV37" s="720"/>
      <c r="DW37" s="688">
        <v>0.1</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3904870</v>
      </c>
      <c r="S38" s="684"/>
      <c r="T38" s="684"/>
      <c r="U38" s="684"/>
      <c r="V38" s="684"/>
      <c r="W38" s="684"/>
      <c r="X38" s="684"/>
      <c r="Y38" s="685"/>
      <c r="Z38" s="686">
        <v>3.8</v>
      </c>
      <c r="AA38" s="686"/>
      <c r="AB38" s="686"/>
      <c r="AC38" s="686"/>
      <c r="AD38" s="687" t="s">
        <v>127</v>
      </c>
      <c r="AE38" s="687"/>
      <c r="AF38" s="687"/>
      <c r="AG38" s="687"/>
      <c r="AH38" s="687"/>
      <c r="AI38" s="687"/>
      <c r="AJ38" s="687"/>
      <c r="AK38" s="687"/>
      <c r="AL38" s="688" t="s">
        <v>231</v>
      </c>
      <c r="AM38" s="689"/>
      <c r="AN38" s="689"/>
      <c r="AO38" s="690"/>
      <c r="AQ38" s="761" t="s">
        <v>333</v>
      </c>
      <c r="AR38" s="762"/>
      <c r="AS38" s="762"/>
      <c r="AT38" s="762"/>
      <c r="AU38" s="762"/>
      <c r="AV38" s="762"/>
      <c r="AW38" s="762"/>
      <c r="AX38" s="762"/>
      <c r="AY38" s="763"/>
      <c r="AZ38" s="683">
        <v>1627591</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39718</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7721168</v>
      </c>
      <c r="CS38" s="684"/>
      <c r="CT38" s="684"/>
      <c r="CU38" s="684"/>
      <c r="CV38" s="684"/>
      <c r="CW38" s="684"/>
      <c r="CX38" s="684"/>
      <c r="CY38" s="685"/>
      <c r="CZ38" s="688">
        <v>8</v>
      </c>
      <c r="DA38" s="717"/>
      <c r="DB38" s="717"/>
      <c r="DC38" s="721"/>
      <c r="DD38" s="692">
        <v>6284079</v>
      </c>
      <c r="DE38" s="684"/>
      <c r="DF38" s="684"/>
      <c r="DG38" s="684"/>
      <c r="DH38" s="684"/>
      <c r="DI38" s="684"/>
      <c r="DJ38" s="684"/>
      <c r="DK38" s="685"/>
      <c r="DL38" s="692">
        <v>6077228</v>
      </c>
      <c r="DM38" s="684"/>
      <c r="DN38" s="684"/>
      <c r="DO38" s="684"/>
      <c r="DP38" s="684"/>
      <c r="DQ38" s="684"/>
      <c r="DR38" s="684"/>
      <c r="DS38" s="684"/>
      <c r="DT38" s="684"/>
      <c r="DU38" s="684"/>
      <c r="DV38" s="685"/>
      <c r="DW38" s="688">
        <v>11</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6177000</v>
      </c>
      <c r="S39" s="684"/>
      <c r="T39" s="684"/>
      <c r="U39" s="684"/>
      <c r="V39" s="684"/>
      <c r="W39" s="684"/>
      <c r="X39" s="684"/>
      <c r="Y39" s="685"/>
      <c r="Z39" s="686">
        <v>6</v>
      </c>
      <c r="AA39" s="686"/>
      <c r="AB39" s="686"/>
      <c r="AC39" s="686"/>
      <c r="AD39" s="687" t="s">
        <v>231</v>
      </c>
      <c r="AE39" s="687"/>
      <c r="AF39" s="687"/>
      <c r="AG39" s="687"/>
      <c r="AH39" s="687"/>
      <c r="AI39" s="687"/>
      <c r="AJ39" s="687"/>
      <c r="AK39" s="687"/>
      <c r="AL39" s="688" t="s">
        <v>127</v>
      </c>
      <c r="AM39" s="689"/>
      <c r="AN39" s="689"/>
      <c r="AO39" s="690"/>
      <c r="AQ39" s="761" t="s">
        <v>337</v>
      </c>
      <c r="AR39" s="762"/>
      <c r="AS39" s="762"/>
      <c r="AT39" s="762"/>
      <c r="AU39" s="762"/>
      <c r="AV39" s="762"/>
      <c r="AW39" s="762"/>
      <c r="AX39" s="762"/>
      <c r="AY39" s="763"/>
      <c r="AZ39" s="683">
        <v>31497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61321</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2582288</v>
      </c>
      <c r="CS39" s="719"/>
      <c r="CT39" s="719"/>
      <c r="CU39" s="719"/>
      <c r="CV39" s="719"/>
      <c r="CW39" s="719"/>
      <c r="CX39" s="719"/>
      <c r="CY39" s="720"/>
      <c r="CZ39" s="688">
        <v>2.7</v>
      </c>
      <c r="DA39" s="717"/>
      <c r="DB39" s="717"/>
      <c r="DC39" s="721"/>
      <c r="DD39" s="692">
        <v>2412274</v>
      </c>
      <c r="DE39" s="719"/>
      <c r="DF39" s="719"/>
      <c r="DG39" s="719"/>
      <c r="DH39" s="719"/>
      <c r="DI39" s="719"/>
      <c r="DJ39" s="719"/>
      <c r="DK39" s="720"/>
      <c r="DL39" s="692" t="s">
        <v>231</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231</v>
      </c>
      <c r="AA40" s="686"/>
      <c r="AB40" s="686"/>
      <c r="AC40" s="686"/>
      <c r="AD40" s="687" t="s">
        <v>136</v>
      </c>
      <c r="AE40" s="687"/>
      <c r="AF40" s="687"/>
      <c r="AG40" s="687"/>
      <c r="AH40" s="687"/>
      <c r="AI40" s="687"/>
      <c r="AJ40" s="687"/>
      <c r="AK40" s="687"/>
      <c r="AL40" s="688" t="s">
        <v>127</v>
      </c>
      <c r="AM40" s="689"/>
      <c r="AN40" s="689"/>
      <c r="AO40" s="690"/>
      <c r="AQ40" s="761" t="s">
        <v>341</v>
      </c>
      <c r="AR40" s="762"/>
      <c r="AS40" s="762"/>
      <c r="AT40" s="762"/>
      <c r="AU40" s="762"/>
      <c r="AV40" s="762"/>
      <c r="AW40" s="762"/>
      <c r="AX40" s="762"/>
      <c r="AY40" s="763"/>
      <c r="AZ40" s="683" t="s">
        <v>127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100</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2346247</v>
      </c>
      <c r="CS40" s="684"/>
      <c r="CT40" s="684"/>
      <c r="CU40" s="684"/>
      <c r="CV40" s="684"/>
      <c r="CW40" s="684"/>
      <c r="CX40" s="684"/>
      <c r="CY40" s="685"/>
      <c r="CZ40" s="688">
        <v>2.4</v>
      </c>
      <c r="DA40" s="717"/>
      <c r="DB40" s="717"/>
      <c r="DC40" s="721"/>
      <c r="DD40" s="692">
        <v>613567</v>
      </c>
      <c r="DE40" s="684"/>
      <c r="DF40" s="684"/>
      <c r="DG40" s="684"/>
      <c r="DH40" s="684"/>
      <c r="DI40" s="684"/>
      <c r="DJ40" s="684"/>
      <c r="DK40" s="685"/>
      <c r="DL40" s="692">
        <v>613567</v>
      </c>
      <c r="DM40" s="684"/>
      <c r="DN40" s="684"/>
      <c r="DO40" s="684"/>
      <c r="DP40" s="684"/>
      <c r="DQ40" s="684"/>
      <c r="DR40" s="684"/>
      <c r="DS40" s="684"/>
      <c r="DT40" s="684"/>
      <c r="DU40" s="684"/>
      <c r="DV40" s="685"/>
      <c r="DW40" s="688">
        <v>1.1000000000000001</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t="s">
        <v>231</v>
      </c>
      <c r="S41" s="684"/>
      <c r="T41" s="684"/>
      <c r="U41" s="684"/>
      <c r="V41" s="684"/>
      <c r="W41" s="684"/>
      <c r="X41" s="684"/>
      <c r="Y41" s="685"/>
      <c r="Z41" s="686" t="s">
        <v>127</v>
      </c>
      <c r="AA41" s="686"/>
      <c r="AB41" s="686"/>
      <c r="AC41" s="686"/>
      <c r="AD41" s="687" t="s">
        <v>127</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1871674</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127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231</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103671960</v>
      </c>
      <c r="S42" s="769"/>
      <c r="T42" s="769"/>
      <c r="U42" s="769"/>
      <c r="V42" s="769"/>
      <c r="W42" s="769"/>
      <c r="X42" s="769"/>
      <c r="Y42" s="777"/>
      <c r="Z42" s="778">
        <v>100</v>
      </c>
      <c r="AA42" s="778"/>
      <c r="AB42" s="778"/>
      <c r="AC42" s="778"/>
      <c r="AD42" s="779">
        <v>55360273</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5748288</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320</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13018574</v>
      </c>
      <c r="CS42" s="684"/>
      <c r="CT42" s="684"/>
      <c r="CU42" s="684"/>
      <c r="CV42" s="684"/>
      <c r="CW42" s="684"/>
      <c r="CX42" s="684"/>
      <c r="CY42" s="685"/>
      <c r="CZ42" s="688">
        <v>13.4</v>
      </c>
      <c r="DA42" s="689"/>
      <c r="DB42" s="689"/>
      <c r="DC42" s="701"/>
      <c r="DD42" s="692">
        <v>3838109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871620</v>
      </c>
      <c r="CS43" s="719"/>
      <c r="CT43" s="719"/>
      <c r="CU43" s="719"/>
      <c r="CV43" s="719"/>
      <c r="CW43" s="719"/>
      <c r="CX43" s="719"/>
      <c r="CY43" s="720"/>
      <c r="CZ43" s="688">
        <v>0.9</v>
      </c>
      <c r="DA43" s="717"/>
      <c r="DB43" s="717"/>
      <c r="DC43" s="721"/>
      <c r="DD43" s="692">
        <v>871620</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11653222</v>
      </c>
      <c r="CS44" s="684"/>
      <c r="CT44" s="684"/>
      <c r="CU44" s="684"/>
      <c r="CV44" s="684"/>
      <c r="CW44" s="684"/>
      <c r="CX44" s="684"/>
      <c r="CY44" s="685"/>
      <c r="CZ44" s="688">
        <v>12</v>
      </c>
      <c r="DA44" s="689"/>
      <c r="DB44" s="689"/>
      <c r="DC44" s="701"/>
      <c r="DD44" s="692">
        <v>2948573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3940875</v>
      </c>
      <c r="CS45" s="719"/>
      <c r="CT45" s="719"/>
      <c r="CU45" s="719"/>
      <c r="CV45" s="719"/>
      <c r="CW45" s="719"/>
      <c r="CX45" s="719"/>
      <c r="CY45" s="720"/>
      <c r="CZ45" s="688">
        <v>4.0999999999999996</v>
      </c>
      <c r="DA45" s="717"/>
      <c r="DB45" s="717"/>
      <c r="DC45" s="721"/>
      <c r="DD45" s="692">
        <v>148530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7662021</v>
      </c>
      <c r="CS46" s="684"/>
      <c r="CT46" s="684"/>
      <c r="CU46" s="684"/>
      <c r="CV46" s="684"/>
      <c r="CW46" s="684"/>
      <c r="CX46" s="684"/>
      <c r="CY46" s="685"/>
      <c r="CZ46" s="688">
        <v>7.9</v>
      </c>
      <c r="DA46" s="689"/>
      <c r="DB46" s="689"/>
      <c r="DC46" s="701"/>
      <c r="DD46" s="692">
        <v>2798557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1365352</v>
      </c>
      <c r="CS47" s="719"/>
      <c r="CT47" s="719"/>
      <c r="CU47" s="719"/>
      <c r="CV47" s="719"/>
      <c r="CW47" s="719"/>
      <c r="CX47" s="719"/>
      <c r="CY47" s="720"/>
      <c r="CZ47" s="688">
        <v>1.4</v>
      </c>
      <c r="DA47" s="717"/>
      <c r="DB47" s="717"/>
      <c r="DC47" s="721"/>
      <c r="DD47" s="692">
        <v>889536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136</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97057103</v>
      </c>
      <c r="CS49" s="754"/>
      <c r="CT49" s="754"/>
      <c r="CU49" s="754"/>
      <c r="CV49" s="754"/>
      <c r="CW49" s="754"/>
      <c r="CX49" s="754"/>
      <c r="CY49" s="785"/>
      <c r="CZ49" s="780">
        <v>100</v>
      </c>
      <c r="DA49" s="786"/>
      <c r="DB49" s="786"/>
      <c r="DC49" s="787"/>
      <c r="DD49" s="788">
        <v>60258079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T/IM95Vb4KbD6r7J0Bvu6P0gkYtIrFjklSWMNeR1J5/gituTWEU63scau1Q0uRbymc6Fv0C6e35649qRraaxA==" saltValue="QZ6X6FYCrW2sfwx+3H0x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104431</v>
      </c>
      <c r="R7" s="819"/>
      <c r="S7" s="819"/>
      <c r="T7" s="819"/>
      <c r="U7" s="819"/>
      <c r="V7" s="819">
        <v>97816</v>
      </c>
      <c r="W7" s="819"/>
      <c r="X7" s="819"/>
      <c r="Y7" s="819"/>
      <c r="Z7" s="819"/>
      <c r="AA7" s="819">
        <v>6615</v>
      </c>
      <c r="AB7" s="819"/>
      <c r="AC7" s="819"/>
      <c r="AD7" s="819"/>
      <c r="AE7" s="820"/>
      <c r="AF7" s="821">
        <v>4191</v>
      </c>
      <c r="AG7" s="822"/>
      <c r="AH7" s="822"/>
      <c r="AI7" s="822"/>
      <c r="AJ7" s="823"/>
      <c r="AK7" s="858">
        <v>4531</v>
      </c>
      <c r="AL7" s="859"/>
      <c r="AM7" s="859"/>
      <c r="AN7" s="859"/>
      <c r="AO7" s="859"/>
      <c r="AP7" s="859">
        <v>46041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586</v>
      </c>
      <c r="BT7" s="863"/>
      <c r="BU7" s="863"/>
      <c r="BV7" s="863"/>
      <c r="BW7" s="863"/>
      <c r="BX7" s="863"/>
      <c r="BY7" s="863"/>
      <c r="BZ7" s="863"/>
      <c r="CA7" s="863"/>
      <c r="CB7" s="863"/>
      <c r="CC7" s="863"/>
      <c r="CD7" s="863"/>
      <c r="CE7" s="863"/>
      <c r="CF7" s="863"/>
      <c r="CG7" s="864"/>
      <c r="CH7" s="855">
        <v>5</v>
      </c>
      <c r="CI7" s="856"/>
      <c r="CJ7" s="856"/>
      <c r="CK7" s="856"/>
      <c r="CL7" s="857"/>
      <c r="CM7" s="855">
        <v>13</v>
      </c>
      <c r="CN7" s="856"/>
      <c r="CO7" s="856"/>
      <c r="CP7" s="856"/>
      <c r="CQ7" s="857"/>
      <c r="CR7" s="855">
        <v>0</v>
      </c>
      <c r="CS7" s="856"/>
      <c r="CT7" s="856"/>
      <c r="CU7" s="856"/>
      <c r="CV7" s="857"/>
      <c r="CW7" s="855">
        <v>47</v>
      </c>
      <c r="CX7" s="856"/>
      <c r="CY7" s="856"/>
      <c r="CZ7" s="856"/>
      <c r="DA7" s="857"/>
      <c r="DB7" s="855">
        <v>0</v>
      </c>
      <c r="DC7" s="856"/>
      <c r="DD7" s="856"/>
      <c r="DE7" s="856"/>
      <c r="DF7" s="857"/>
      <c r="DG7" s="855" t="s">
        <v>598</v>
      </c>
      <c r="DH7" s="856"/>
      <c r="DI7" s="856"/>
      <c r="DJ7" s="856"/>
      <c r="DK7" s="857"/>
      <c r="DL7" s="855" t="s">
        <v>598</v>
      </c>
      <c r="DM7" s="856"/>
      <c r="DN7" s="856"/>
      <c r="DO7" s="856"/>
      <c r="DP7" s="857"/>
      <c r="DQ7" s="855" t="s">
        <v>598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591</v>
      </c>
      <c r="BS8" s="852" t="s">
        <v>587</v>
      </c>
      <c r="BT8" s="853"/>
      <c r="BU8" s="853"/>
      <c r="BV8" s="853"/>
      <c r="BW8" s="853"/>
      <c r="BX8" s="853"/>
      <c r="BY8" s="853"/>
      <c r="BZ8" s="853"/>
      <c r="CA8" s="853"/>
      <c r="CB8" s="853"/>
      <c r="CC8" s="853"/>
      <c r="CD8" s="853"/>
      <c r="CE8" s="853"/>
      <c r="CF8" s="853"/>
      <c r="CG8" s="854"/>
      <c r="CH8" s="865">
        <v>-20</v>
      </c>
      <c r="CI8" s="866"/>
      <c r="CJ8" s="866"/>
      <c r="CK8" s="866"/>
      <c r="CL8" s="867"/>
      <c r="CM8" s="865">
        <v>199</v>
      </c>
      <c r="CN8" s="866"/>
      <c r="CO8" s="866"/>
      <c r="CP8" s="866"/>
      <c r="CQ8" s="867"/>
      <c r="CR8" s="865">
        <v>8</v>
      </c>
      <c r="CS8" s="866"/>
      <c r="CT8" s="866"/>
      <c r="CU8" s="866"/>
      <c r="CV8" s="867"/>
      <c r="CW8" s="865">
        <v>0</v>
      </c>
      <c r="CX8" s="866"/>
      <c r="CY8" s="866"/>
      <c r="CZ8" s="866"/>
      <c r="DA8" s="867"/>
      <c r="DB8" s="865">
        <v>0</v>
      </c>
      <c r="DC8" s="866"/>
      <c r="DD8" s="866"/>
      <c r="DE8" s="866"/>
      <c r="DF8" s="867"/>
      <c r="DG8" s="865" t="s">
        <v>598</v>
      </c>
      <c r="DH8" s="866"/>
      <c r="DI8" s="866"/>
      <c r="DJ8" s="866"/>
      <c r="DK8" s="867"/>
      <c r="DL8" s="865" t="s">
        <v>598</v>
      </c>
      <c r="DM8" s="866"/>
      <c r="DN8" s="866"/>
      <c r="DO8" s="866"/>
      <c r="DP8" s="867"/>
      <c r="DQ8" s="865" t="s">
        <v>598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588</v>
      </c>
      <c r="BT9" s="853"/>
      <c r="BU9" s="853"/>
      <c r="BV9" s="853"/>
      <c r="BW9" s="853"/>
      <c r="BX9" s="853"/>
      <c r="BY9" s="853"/>
      <c r="BZ9" s="853"/>
      <c r="CA9" s="853"/>
      <c r="CB9" s="853"/>
      <c r="CC9" s="853"/>
      <c r="CD9" s="853"/>
      <c r="CE9" s="853"/>
      <c r="CF9" s="853"/>
      <c r="CG9" s="854"/>
      <c r="CH9" s="865">
        <v>1</v>
      </c>
      <c r="CI9" s="866"/>
      <c r="CJ9" s="866"/>
      <c r="CK9" s="866"/>
      <c r="CL9" s="867"/>
      <c r="CM9" s="865">
        <v>93</v>
      </c>
      <c r="CN9" s="866"/>
      <c r="CO9" s="866"/>
      <c r="CP9" s="866"/>
      <c r="CQ9" s="867"/>
      <c r="CR9" s="865">
        <v>50</v>
      </c>
      <c r="CS9" s="866"/>
      <c r="CT9" s="866"/>
      <c r="CU9" s="866"/>
      <c r="CV9" s="867"/>
      <c r="CW9" s="865">
        <v>22</v>
      </c>
      <c r="CX9" s="866"/>
      <c r="CY9" s="866"/>
      <c r="CZ9" s="866"/>
      <c r="DA9" s="867"/>
      <c r="DB9" s="865">
        <v>0</v>
      </c>
      <c r="DC9" s="866"/>
      <c r="DD9" s="866"/>
      <c r="DE9" s="866"/>
      <c r="DF9" s="867"/>
      <c r="DG9" s="865" t="s">
        <v>598</v>
      </c>
      <c r="DH9" s="866"/>
      <c r="DI9" s="866"/>
      <c r="DJ9" s="866"/>
      <c r="DK9" s="867"/>
      <c r="DL9" s="865" t="s">
        <v>598</v>
      </c>
      <c r="DM9" s="866"/>
      <c r="DN9" s="866"/>
      <c r="DO9" s="866"/>
      <c r="DP9" s="867"/>
      <c r="DQ9" s="865" t="s">
        <v>598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591</v>
      </c>
      <c r="BS10" s="852" t="s">
        <v>589</v>
      </c>
      <c r="BT10" s="853"/>
      <c r="BU10" s="853"/>
      <c r="BV10" s="853"/>
      <c r="BW10" s="853"/>
      <c r="BX10" s="853"/>
      <c r="BY10" s="853"/>
      <c r="BZ10" s="853"/>
      <c r="CA10" s="853"/>
      <c r="CB10" s="853"/>
      <c r="CC10" s="853"/>
      <c r="CD10" s="853"/>
      <c r="CE10" s="853"/>
      <c r="CF10" s="853"/>
      <c r="CG10" s="854"/>
      <c r="CH10" s="865">
        <v>-8</v>
      </c>
      <c r="CI10" s="866"/>
      <c r="CJ10" s="866"/>
      <c r="CK10" s="866"/>
      <c r="CL10" s="867"/>
      <c r="CM10" s="865">
        <v>377</v>
      </c>
      <c r="CN10" s="866"/>
      <c r="CO10" s="866"/>
      <c r="CP10" s="866"/>
      <c r="CQ10" s="867"/>
      <c r="CR10" s="865">
        <v>200</v>
      </c>
      <c r="CS10" s="866"/>
      <c r="CT10" s="866"/>
      <c r="CU10" s="866"/>
      <c r="CV10" s="867"/>
      <c r="CW10" s="865">
        <v>0</v>
      </c>
      <c r="CX10" s="866"/>
      <c r="CY10" s="866"/>
      <c r="CZ10" s="866"/>
      <c r="DA10" s="867"/>
      <c r="DB10" s="865">
        <v>0</v>
      </c>
      <c r="DC10" s="866"/>
      <c r="DD10" s="866"/>
      <c r="DE10" s="866"/>
      <c r="DF10" s="867"/>
      <c r="DG10" s="865" t="s">
        <v>598</v>
      </c>
      <c r="DH10" s="866"/>
      <c r="DI10" s="866"/>
      <c r="DJ10" s="866"/>
      <c r="DK10" s="867"/>
      <c r="DL10" s="865">
        <v>80</v>
      </c>
      <c r="DM10" s="866"/>
      <c r="DN10" s="866"/>
      <c r="DO10" s="866"/>
      <c r="DP10" s="867"/>
      <c r="DQ10" s="865">
        <v>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590</v>
      </c>
      <c r="BT11" s="853"/>
      <c r="BU11" s="853"/>
      <c r="BV11" s="853"/>
      <c r="BW11" s="853"/>
      <c r="BX11" s="853"/>
      <c r="BY11" s="853"/>
      <c r="BZ11" s="853"/>
      <c r="CA11" s="853"/>
      <c r="CB11" s="853"/>
      <c r="CC11" s="853"/>
      <c r="CD11" s="853"/>
      <c r="CE11" s="853"/>
      <c r="CF11" s="853"/>
      <c r="CG11" s="854"/>
      <c r="CH11" s="865">
        <v>133</v>
      </c>
      <c r="CI11" s="866"/>
      <c r="CJ11" s="866"/>
      <c r="CK11" s="866"/>
      <c r="CL11" s="867"/>
      <c r="CM11" s="865">
        <v>1241</v>
      </c>
      <c r="CN11" s="866"/>
      <c r="CO11" s="866"/>
      <c r="CP11" s="866"/>
      <c r="CQ11" s="867"/>
      <c r="CR11" s="865">
        <v>40</v>
      </c>
      <c r="CS11" s="866"/>
      <c r="CT11" s="866"/>
      <c r="CU11" s="866"/>
      <c r="CV11" s="867"/>
      <c r="CW11" s="865">
        <v>0</v>
      </c>
      <c r="CX11" s="866"/>
      <c r="CY11" s="866"/>
      <c r="CZ11" s="866"/>
      <c r="DA11" s="867"/>
      <c r="DB11" s="865">
        <v>0</v>
      </c>
      <c r="DC11" s="866"/>
      <c r="DD11" s="866"/>
      <c r="DE11" s="866"/>
      <c r="DF11" s="867"/>
      <c r="DG11" s="865" t="s">
        <v>598</v>
      </c>
      <c r="DH11" s="866"/>
      <c r="DI11" s="866"/>
      <c r="DJ11" s="866"/>
      <c r="DK11" s="867"/>
      <c r="DL11" s="865" t="s">
        <v>598</v>
      </c>
      <c r="DM11" s="866"/>
      <c r="DN11" s="866"/>
      <c r="DO11" s="866"/>
      <c r="DP11" s="867"/>
      <c r="DQ11" s="865" t="s">
        <v>598</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103672</v>
      </c>
      <c r="R23" s="878"/>
      <c r="S23" s="878"/>
      <c r="T23" s="878"/>
      <c r="U23" s="878"/>
      <c r="V23" s="878">
        <v>97057</v>
      </c>
      <c r="W23" s="878"/>
      <c r="X23" s="878"/>
      <c r="Y23" s="878"/>
      <c r="Z23" s="878"/>
      <c r="AA23" s="878">
        <v>6615</v>
      </c>
      <c r="AB23" s="878"/>
      <c r="AC23" s="878"/>
      <c r="AD23" s="878"/>
      <c r="AE23" s="879"/>
      <c r="AF23" s="880">
        <v>4191</v>
      </c>
      <c r="AG23" s="878"/>
      <c r="AH23" s="878"/>
      <c r="AI23" s="878"/>
      <c r="AJ23" s="881"/>
      <c r="AK23" s="882"/>
      <c r="AL23" s="883"/>
      <c r="AM23" s="883"/>
      <c r="AN23" s="883"/>
      <c r="AO23" s="883"/>
      <c r="AP23" s="878">
        <v>46041</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28171</v>
      </c>
      <c r="R28" s="907"/>
      <c r="S28" s="907"/>
      <c r="T28" s="907"/>
      <c r="U28" s="907"/>
      <c r="V28" s="907">
        <v>27705</v>
      </c>
      <c r="W28" s="907"/>
      <c r="X28" s="907"/>
      <c r="Y28" s="907"/>
      <c r="Z28" s="907"/>
      <c r="AA28" s="907">
        <v>466</v>
      </c>
      <c r="AB28" s="907"/>
      <c r="AC28" s="907"/>
      <c r="AD28" s="907"/>
      <c r="AE28" s="908"/>
      <c r="AF28" s="909">
        <v>466</v>
      </c>
      <c r="AG28" s="907"/>
      <c r="AH28" s="907"/>
      <c r="AI28" s="907"/>
      <c r="AJ28" s="910"/>
      <c r="AK28" s="911">
        <v>1872</v>
      </c>
      <c r="AL28" s="902"/>
      <c r="AM28" s="902"/>
      <c r="AN28" s="902"/>
      <c r="AO28" s="902"/>
      <c r="AP28" s="902" t="s">
        <v>598</v>
      </c>
      <c r="AQ28" s="902"/>
      <c r="AR28" s="902"/>
      <c r="AS28" s="902"/>
      <c r="AT28" s="902"/>
      <c r="AU28" s="902" t="s">
        <v>598</v>
      </c>
      <c r="AV28" s="902"/>
      <c r="AW28" s="902"/>
      <c r="AX28" s="902"/>
      <c r="AY28" s="902"/>
      <c r="AZ28" s="903" t="s">
        <v>598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20765</v>
      </c>
      <c r="R29" s="843"/>
      <c r="S29" s="843"/>
      <c r="T29" s="843"/>
      <c r="U29" s="843"/>
      <c r="V29" s="843">
        <v>20632</v>
      </c>
      <c r="W29" s="843"/>
      <c r="X29" s="843"/>
      <c r="Y29" s="843"/>
      <c r="Z29" s="843"/>
      <c r="AA29" s="843">
        <v>132</v>
      </c>
      <c r="AB29" s="843"/>
      <c r="AC29" s="843"/>
      <c r="AD29" s="843"/>
      <c r="AE29" s="844"/>
      <c r="AF29" s="845">
        <v>132</v>
      </c>
      <c r="AG29" s="846"/>
      <c r="AH29" s="846"/>
      <c r="AI29" s="846"/>
      <c r="AJ29" s="847"/>
      <c r="AK29" s="914">
        <v>3015</v>
      </c>
      <c r="AL29" s="915"/>
      <c r="AM29" s="915"/>
      <c r="AN29" s="915"/>
      <c r="AO29" s="915"/>
      <c r="AP29" s="915" t="s">
        <v>598</v>
      </c>
      <c r="AQ29" s="915"/>
      <c r="AR29" s="915"/>
      <c r="AS29" s="915"/>
      <c r="AT29" s="915"/>
      <c r="AU29" s="915" t="s">
        <v>598</v>
      </c>
      <c r="AV29" s="915"/>
      <c r="AW29" s="915"/>
      <c r="AX29" s="915"/>
      <c r="AY29" s="915"/>
      <c r="AZ29" s="916" t="s">
        <v>598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3149</v>
      </c>
      <c r="R30" s="843"/>
      <c r="S30" s="843"/>
      <c r="T30" s="843"/>
      <c r="U30" s="843"/>
      <c r="V30" s="843">
        <v>3147</v>
      </c>
      <c r="W30" s="843"/>
      <c r="X30" s="843"/>
      <c r="Y30" s="843"/>
      <c r="Z30" s="843"/>
      <c r="AA30" s="843">
        <v>2</v>
      </c>
      <c r="AB30" s="843"/>
      <c r="AC30" s="843"/>
      <c r="AD30" s="843"/>
      <c r="AE30" s="844"/>
      <c r="AF30" s="845">
        <v>2</v>
      </c>
      <c r="AG30" s="846"/>
      <c r="AH30" s="846"/>
      <c r="AI30" s="846"/>
      <c r="AJ30" s="847"/>
      <c r="AK30" s="914">
        <v>527</v>
      </c>
      <c r="AL30" s="915"/>
      <c r="AM30" s="915"/>
      <c r="AN30" s="915"/>
      <c r="AO30" s="915"/>
      <c r="AP30" s="915" t="s">
        <v>598</v>
      </c>
      <c r="AQ30" s="915"/>
      <c r="AR30" s="915"/>
      <c r="AS30" s="915"/>
      <c r="AT30" s="915"/>
      <c r="AU30" s="915" t="s">
        <v>598</v>
      </c>
      <c r="AV30" s="915"/>
      <c r="AW30" s="915"/>
      <c r="AX30" s="915"/>
      <c r="AY30" s="915"/>
      <c r="AZ30" s="916" t="s">
        <v>598</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2607</v>
      </c>
      <c r="R31" s="843"/>
      <c r="S31" s="843"/>
      <c r="T31" s="843"/>
      <c r="U31" s="843"/>
      <c r="V31" s="843">
        <v>2607</v>
      </c>
      <c r="W31" s="843"/>
      <c r="X31" s="843"/>
      <c r="Y31" s="843"/>
      <c r="Z31" s="843"/>
      <c r="AA31" s="843">
        <v>0</v>
      </c>
      <c r="AB31" s="843"/>
      <c r="AC31" s="843"/>
      <c r="AD31" s="843"/>
      <c r="AE31" s="844"/>
      <c r="AF31" s="845">
        <v>2290</v>
      </c>
      <c r="AG31" s="846"/>
      <c r="AH31" s="846"/>
      <c r="AI31" s="846"/>
      <c r="AJ31" s="847"/>
      <c r="AK31" s="914">
        <v>1615</v>
      </c>
      <c r="AL31" s="915"/>
      <c r="AM31" s="915"/>
      <c r="AN31" s="915"/>
      <c r="AO31" s="915"/>
      <c r="AP31" s="915">
        <v>11580</v>
      </c>
      <c r="AQ31" s="915"/>
      <c r="AR31" s="915"/>
      <c r="AS31" s="915"/>
      <c r="AT31" s="915"/>
      <c r="AU31" s="915">
        <v>8140</v>
      </c>
      <c r="AV31" s="915"/>
      <c r="AW31" s="915"/>
      <c r="AX31" s="915"/>
      <c r="AY31" s="915"/>
      <c r="AZ31" s="916" t="s">
        <v>598</v>
      </c>
      <c r="BA31" s="916"/>
      <c r="BB31" s="916"/>
      <c r="BC31" s="916"/>
      <c r="BD31" s="916"/>
      <c r="BE31" s="912" t="s">
        <v>404</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5792</v>
      </c>
      <c r="R32" s="843"/>
      <c r="S32" s="843"/>
      <c r="T32" s="843"/>
      <c r="U32" s="843"/>
      <c r="V32" s="843">
        <v>5792</v>
      </c>
      <c r="W32" s="843"/>
      <c r="X32" s="843"/>
      <c r="Y32" s="843"/>
      <c r="Z32" s="843"/>
      <c r="AA32" s="843">
        <v>0</v>
      </c>
      <c r="AB32" s="843"/>
      <c r="AC32" s="843"/>
      <c r="AD32" s="843"/>
      <c r="AE32" s="844"/>
      <c r="AF32" s="845">
        <v>431</v>
      </c>
      <c r="AG32" s="846"/>
      <c r="AH32" s="846"/>
      <c r="AI32" s="846"/>
      <c r="AJ32" s="847"/>
      <c r="AK32" s="914">
        <v>846</v>
      </c>
      <c r="AL32" s="915"/>
      <c r="AM32" s="915"/>
      <c r="AN32" s="915"/>
      <c r="AO32" s="915"/>
      <c r="AP32" s="915">
        <v>19511</v>
      </c>
      <c r="AQ32" s="915"/>
      <c r="AR32" s="915"/>
      <c r="AS32" s="915"/>
      <c r="AT32" s="915"/>
      <c r="AU32" s="915">
        <v>8175</v>
      </c>
      <c r="AV32" s="915"/>
      <c r="AW32" s="915"/>
      <c r="AX32" s="915"/>
      <c r="AY32" s="915"/>
      <c r="AZ32" s="916" t="s">
        <v>598</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77</v>
      </c>
      <c r="R33" s="843"/>
      <c r="S33" s="843"/>
      <c r="T33" s="843"/>
      <c r="U33" s="843"/>
      <c r="V33" s="843">
        <v>77</v>
      </c>
      <c r="W33" s="843"/>
      <c r="X33" s="843"/>
      <c r="Y33" s="843"/>
      <c r="Z33" s="843"/>
      <c r="AA33" s="843">
        <v>0</v>
      </c>
      <c r="AB33" s="843"/>
      <c r="AC33" s="843"/>
      <c r="AD33" s="843"/>
      <c r="AE33" s="844"/>
      <c r="AF33" s="845">
        <v>0</v>
      </c>
      <c r="AG33" s="846"/>
      <c r="AH33" s="846"/>
      <c r="AI33" s="846"/>
      <c r="AJ33" s="847"/>
      <c r="AK33" s="914">
        <v>70</v>
      </c>
      <c r="AL33" s="915"/>
      <c r="AM33" s="915"/>
      <c r="AN33" s="915"/>
      <c r="AO33" s="915"/>
      <c r="AP33" s="915">
        <v>299</v>
      </c>
      <c r="AQ33" s="915"/>
      <c r="AR33" s="915"/>
      <c r="AS33" s="915"/>
      <c r="AT33" s="915"/>
      <c r="AU33" s="915">
        <v>279</v>
      </c>
      <c r="AV33" s="915"/>
      <c r="AW33" s="915"/>
      <c r="AX33" s="915"/>
      <c r="AY33" s="915"/>
      <c r="AZ33" s="916" t="s">
        <v>598</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3322</v>
      </c>
      <c r="AG63" s="926"/>
      <c r="AH63" s="926"/>
      <c r="AI63" s="926"/>
      <c r="AJ63" s="927"/>
      <c r="AK63" s="928"/>
      <c r="AL63" s="923"/>
      <c r="AM63" s="923"/>
      <c r="AN63" s="923"/>
      <c r="AO63" s="923"/>
      <c r="AP63" s="926">
        <v>31390</v>
      </c>
      <c r="AQ63" s="926"/>
      <c r="AR63" s="926"/>
      <c r="AS63" s="926"/>
      <c r="AT63" s="926"/>
      <c r="AU63" s="926">
        <v>16594</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592</v>
      </c>
      <c r="C68" s="954"/>
      <c r="D68" s="954"/>
      <c r="E68" s="954"/>
      <c r="F68" s="954"/>
      <c r="G68" s="954"/>
      <c r="H68" s="954"/>
      <c r="I68" s="954"/>
      <c r="J68" s="954"/>
      <c r="K68" s="954"/>
      <c r="L68" s="954"/>
      <c r="M68" s="954"/>
      <c r="N68" s="954"/>
      <c r="O68" s="954"/>
      <c r="P68" s="955"/>
      <c r="Q68" s="956">
        <v>22428</v>
      </c>
      <c r="R68" s="950"/>
      <c r="S68" s="950"/>
      <c r="T68" s="950"/>
      <c r="U68" s="950"/>
      <c r="V68" s="950">
        <v>21660</v>
      </c>
      <c r="W68" s="950"/>
      <c r="X68" s="950"/>
      <c r="Y68" s="950"/>
      <c r="Z68" s="950"/>
      <c r="AA68" s="950">
        <v>768</v>
      </c>
      <c r="AB68" s="950"/>
      <c r="AC68" s="950"/>
      <c r="AD68" s="950"/>
      <c r="AE68" s="950"/>
      <c r="AF68" s="950">
        <v>768</v>
      </c>
      <c r="AG68" s="950"/>
      <c r="AH68" s="950"/>
      <c r="AI68" s="950"/>
      <c r="AJ68" s="950"/>
      <c r="AK68" s="950">
        <v>28</v>
      </c>
      <c r="AL68" s="950"/>
      <c r="AM68" s="950"/>
      <c r="AN68" s="950"/>
      <c r="AO68" s="950"/>
      <c r="AP68" s="950" t="s">
        <v>535</v>
      </c>
      <c r="AQ68" s="950"/>
      <c r="AR68" s="950"/>
      <c r="AS68" s="950"/>
      <c r="AT68" s="950"/>
      <c r="AU68" s="950" t="s">
        <v>535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593</v>
      </c>
      <c r="C69" s="958"/>
      <c r="D69" s="958"/>
      <c r="E69" s="958"/>
      <c r="F69" s="958"/>
      <c r="G69" s="958"/>
      <c r="H69" s="958"/>
      <c r="I69" s="958"/>
      <c r="J69" s="958"/>
      <c r="K69" s="958"/>
      <c r="L69" s="958"/>
      <c r="M69" s="958"/>
      <c r="N69" s="958"/>
      <c r="O69" s="958"/>
      <c r="P69" s="959"/>
      <c r="Q69" s="960">
        <v>193</v>
      </c>
      <c r="R69" s="915"/>
      <c r="S69" s="915"/>
      <c r="T69" s="915"/>
      <c r="U69" s="915"/>
      <c r="V69" s="915">
        <v>137</v>
      </c>
      <c r="W69" s="915"/>
      <c r="X69" s="915"/>
      <c r="Y69" s="915"/>
      <c r="Z69" s="915"/>
      <c r="AA69" s="915">
        <v>56</v>
      </c>
      <c r="AB69" s="915"/>
      <c r="AC69" s="915"/>
      <c r="AD69" s="915"/>
      <c r="AE69" s="915"/>
      <c r="AF69" s="915">
        <v>56</v>
      </c>
      <c r="AG69" s="915"/>
      <c r="AH69" s="915"/>
      <c r="AI69" s="915"/>
      <c r="AJ69" s="915"/>
      <c r="AK69" s="915" t="s">
        <v>598</v>
      </c>
      <c r="AL69" s="915"/>
      <c r="AM69" s="915"/>
      <c r="AN69" s="915"/>
      <c r="AO69" s="915"/>
      <c r="AP69" s="915" t="s">
        <v>535</v>
      </c>
      <c r="AQ69" s="915"/>
      <c r="AR69" s="915"/>
      <c r="AS69" s="915"/>
      <c r="AT69" s="915"/>
      <c r="AU69" s="915" t="s">
        <v>535</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594</v>
      </c>
      <c r="C70" s="958"/>
      <c r="D70" s="958"/>
      <c r="E70" s="958"/>
      <c r="F70" s="958"/>
      <c r="G70" s="958"/>
      <c r="H70" s="958"/>
      <c r="I70" s="958"/>
      <c r="J70" s="958"/>
      <c r="K70" s="958"/>
      <c r="L70" s="958"/>
      <c r="M70" s="958"/>
      <c r="N70" s="958"/>
      <c r="O70" s="958"/>
      <c r="P70" s="959"/>
      <c r="Q70" s="960">
        <v>102</v>
      </c>
      <c r="R70" s="915"/>
      <c r="S70" s="915"/>
      <c r="T70" s="915"/>
      <c r="U70" s="915"/>
      <c r="V70" s="915">
        <v>95</v>
      </c>
      <c r="W70" s="915"/>
      <c r="X70" s="915"/>
      <c r="Y70" s="915"/>
      <c r="Z70" s="915"/>
      <c r="AA70" s="915">
        <v>7</v>
      </c>
      <c r="AB70" s="915"/>
      <c r="AC70" s="915"/>
      <c r="AD70" s="915"/>
      <c r="AE70" s="915"/>
      <c r="AF70" s="915">
        <v>7</v>
      </c>
      <c r="AG70" s="915"/>
      <c r="AH70" s="915"/>
      <c r="AI70" s="915"/>
      <c r="AJ70" s="915"/>
      <c r="AK70" s="915">
        <v>1</v>
      </c>
      <c r="AL70" s="915"/>
      <c r="AM70" s="915"/>
      <c r="AN70" s="915"/>
      <c r="AO70" s="915"/>
      <c r="AP70" s="915" t="s">
        <v>535</v>
      </c>
      <c r="AQ70" s="915"/>
      <c r="AR70" s="915"/>
      <c r="AS70" s="915"/>
      <c r="AT70" s="915"/>
      <c r="AU70" s="915" t="s">
        <v>535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595</v>
      </c>
      <c r="C71" s="958"/>
      <c r="D71" s="958"/>
      <c r="E71" s="958"/>
      <c r="F71" s="958"/>
      <c r="G71" s="958"/>
      <c r="H71" s="958"/>
      <c r="I71" s="958"/>
      <c r="J71" s="958"/>
      <c r="K71" s="958"/>
      <c r="L71" s="958"/>
      <c r="M71" s="958"/>
      <c r="N71" s="958"/>
      <c r="O71" s="958"/>
      <c r="P71" s="959"/>
      <c r="Q71" s="960">
        <v>108</v>
      </c>
      <c r="R71" s="915"/>
      <c r="S71" s="915"/>
      <c r="T71" s="915"/>
      <c r="U71" s="915"/>
      <c r="V71" s="915">
        <v>74</v>
      </c>
      <c r="W71" s="915"/>
      <c r="X71" s="915"/>
      <c r="Y71" s="915"/>
      <c r="Z71" s="915"/>
      <c r="AA71" s="915">
        <v>34</v>
      </c>
      <c r="AB71" s="915"/>
      <c r="AC71" s="915"/>
      <c r="AD71" s="915"/>
      <c r="AE71" s="915"/>
      <c r="AF71" s="915">
        <v>34</v>
      </c>
      <c r="AG71" s="915"/>
      <c r="AH71" s="915"/>
      <c r="AI71" s="915"/>
      <c r="AJ71" s="915"/>
      <c r="AK71" s="915" t="s">
        <v>598</v>
      </c>
      <c r="AL71" s="915"/>
      <c r="AM71" s="915"/>
      <c r="AN71" s="915"/>
      <c r="AO71" s="915"/>
      <c r="AP71" s="915" t="s">
        <v>535</v>
      </c>
      <c r="AQ71" s="915"/>
      <c r="AR71" s="915"/>
      <c r="AS71" s="915"/>
      <c r="AT71" s="915"/>
      <c r="AU71" s="915" t="s">
        <v>535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596</v>
      </c>
      <c r="C72" s="958"/>
      <c r="D72" s="958"/>
      <c r="E72" s="958"/>
      <c r="F72" s="958"/>
      <c r="G72" s="958"/>
      <c r="H72" s="958"/>
      <c r="I72" s="958"/>
      <c r="J72" s="958"/>
      <c r="K72" s="958"/>
      <c r="L72" s="958"/>
      <c r="M72" s="958"/>
      <c r="N72" s="958"/>
      <c r="O72" s="958"/>
      <c r="P72" s="959"/>
      <c r="Q72" s="960">
        <v>2588</v>
      </c>
      <c r="R72" s="915"/>
      <c r="S72" s="915"/>
      <c r="T72" s="915"/>
      <c r="U72" s="915"/>
      <c r="V72" s="915">
        <v>2314</v>
      </c>
      <c r="W72" s="915"/>
      <c r="X72" s="915"/>
      <c r="Y72" s="915"/>
      <c r="Z72" s="915"/>
      <c r="AA72" s="915">
        <v>274</v>
      </c>
      <c r="AB72" s="915"/>
      <c r="AC72" s="915"/>
      <c r="AD72" s="915"/>
      <c r="AE72" s="915"/>
      <c r="AF72" s="915">
        <v>274</v>
      </c>
      <c r="AG72" s="915"/>
      <c r="AH72" s="915"/>
      <c r="AI72" s="915"/>
      <c r="AJ72" s="915"/>
      <c r="AK72" s="915">
        <v>117</v>
      </c>
      <c r="AL72" s="915"/>
      <c r="AM72" s="915"/>
      <c r="AN72" s="915"/>
      <c r="AO72" s="915"/>
      <c r="AP72" s="915" t="s">
        <v>535</v>
      </c>
      <c r="AQ72" s="915"/>
      <c r="AR72" s="915"/>
      <c r="AS72" s="915"/>
      <c r="AT72" s="915"/>
      <c r="AU72" s="915" t="s">
        <v>535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597</v>
      </c>
      <c r="C73" s="958"/>
      <c r="D73" s="958"/>
      <c r="E73" s="958"/>
      <c r="F73" s="958"/>
      <c r="G73" s="958"/>
      <c r="H73" s="958"/>
      <c r="I73" s="958"/>
      <c r="J73" s="958"/>
      <c r="K73" s="958"/>
      <c r="L73" s="958"/>
      <c r="M73" s="958"/>
      <c r="N73" s="958"/>
      <c r="O73" s="958"/>
      <c r="P73" s="959"/>
      <c r="Q73" s="960">
        <v>657281</v>
      </c>
      <c r="R73" s="915"/>
      <c r="S73" s="915"/>
      <c r="T73" s="915"/>
      <c r="U73" s="915"/>
      <c r="V73" s="915">
        <v>647955</v>
      </c>
      <c r="W73" s="915"/>
      <c r="X73" s="915"/>
      <c r="Y73" s="915"/>
      <c r="Z73" s="915"/>
      <c r="AA73" s="915">
        <v>9326</v>
      </c>
      <c r="AB73" s="915"/>
      <c r="AC73" s="915"/>
      <c r="AD73" s="915"/>
      <c r="AE73" s="915"/>
      <c r="AF73" s="915">
        <v>9326</v>
      </c>
      <c r="AG73" s="915"/>
      <c r="AH73" s="915"/>
      <c r="AI73" s="915"/>
      <c r="AJ73" s="915"/>
      <c r="AK73" s="915">
        <v>3989</v>
      </c>
      <c r="AL73" s="915"/>
      <c r="AM73" s="915"/>
      <c r="AN73" s="915"/>
      <c r="AO73" s="915"/>
      <c r="AP73" s="915" t="s">
        <v>535</v>
      </c>
      <c r="AQ73" s="915"/>
      <c r="AR73" s="915"/>
      <c r="AS73" s="915"/>
      <c r="AT73" s="915"/>
      <c r="AU73" s="915" t="s">
        <v>535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10465</v>
      </c>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298</v>
      </c>
      <c r="CS102" s="934"/>
      <c r="CT102" s="934"/>
      <c r="CU102" s="934"/>
      <c r="CV102" s="977"/>
      <c r="CW102" s="976">
        <v>69</v>
      </c>
      <c r="CX102" s="934"/>
      <c r="CY102" s="934"/>
      <c r="CZ102" s="934"/>
      <c r="DA102" s="977"/>
      <c r="DB102" s="976">
        <v>0</v>
      </c>
      <c r="DC102" s="934"/>
      <c r="DD102" s="934"/>
      <c r="DE102" s="934"/>
      <c r="DF102" s="977"/>
      <c r="DG102" s="976" t="s">
        <v>598</v>
      </c>
      <c r="DH102" s="934"/>
      <c r="DI102" s="934"/>
      <c r="DJ102" s="934"/>
      <c r="DK102" s="977"/>
      <c r="DL102" s="976">
        <v>80</v>
      </c>
      <c r="DM102" s="934"/>
      <c r="DN102" s="934"/>
      <c r="DO102" s="934"/>
      <c r="DP102" s="977"/>
      <c r="DQ102" s="976">
        <v>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305</v>
      </c>
      <c r="AG109" s="979"/>
      <c r="AH109" s="979"/>
      <c r="AI109" s="979"/>
      <c r="AJ109" s="980"/>
      <c r="AK109" s="978" t="s">
        <v>304</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305</v>
      </c>
      <c r="BW109" s="979"/>
      <c r="BX109" s="979"/>
      <c r="BY109" s="979"/>
      <c r="BZ109" s="980"/>
      <c r="CA109" s="978" t="s">
        <v>304</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305</v>
      </c>
      <c r="DM109" s="979"/>
      <c r="DN109" s="979"/>
      <c r="DO109" s="979"/>
      <c r="DP109" s="980"/>
      <c r="DQ109" s="978" t="s">
        <v>304</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6523556</v>
      </c>
      <c r="AB110" s="986"/>
      <c r="AC110" s="986"/>
      <c r="AD110" s="986"/>
      <c r="AE110" s="987"/>
      <c r="AF110" s="988">
        <v>6304110</v>
      </c>
      <c r="AG110" s="986"/>
      <c r="AH110" s="986"/>
      <c r="AI110" s="986"/>
      <c r="AJ110" s="987"/>
      <c r="AK110" s="988">
        <v>6225997</v>
      </c>
      <c r="AL110" s="986"/>
      <c r="AM110" s="986"/>
      <c r="AN110" s="986"/>
      <c r="AO110" s="987"/>
      <c r="AP110" s="989">
        <v>12.4</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49084128</v>
      </c>
      <c r="BR110" s="1021"/>
      <c r="BS110" s="1021"/>
      <c r="BT110" s="1021"/>
      <c r="BU110" s="1021"/>
      <c r="BV110" s="1021">
        <v>45805224</v>
      </c>
      <c r="BW110" s="1021"/>
      <c r="BX110" s="1021"/>
      <c r="BY110" s="1021"/>
      <c r="BZ110" s="1021"/>
      <c r="CA110" s="1021">
        <v>46040777</v>
      </c>
      <c r="CB110" s="1021"/>
      <c r="CC110" s="1021"/>
      <c r="CD110" s="1021"/>
      <c r="CE110" s="1021"/>
      <c r="CF110" s="1035">
        <v>91.8</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389</v>
      </c>
      <c r="DH110" s="1021"/>
      <c r="DI110" s="1021"/>
      <c r="DJ110" s="1021"/>
      <c r="DK110" s="1021"/>
      <c r="DL110" s="1021" t="s">
        <v>411</v>
      </c>
      <c r="DM110" s="1021"/>
      <c r="DN110" s="1021"/>
      <c r="DO110" s="1021"/>
      <c r="DP110" s="1021"/>
      <c r="DQ110" s="1021" t="s">
        <v>389</v>
      </c>
      <c r="DR110" s="1021"/>
      <c r="DS110" s="1021"/>
      <c r="DT110" s="1021"/>
      <c r="DU110" s="1021"/>
      <c r="DV110" s="1022" t="s">
        <v>411</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389</v>
      </c>
      <c r="AB111" s="1028"/>
      <c r="AC111" s="1028"/>
      <c r="AD111" s="1028"/>
      <c r="AE111" s="1029"/>
      <c r="AF111" s="1030" t="s">
        <v>389</v>
      </c>
      <c r="AG111" s="1028"/>
      <c r="AH111" s="1028"/>
      <c r="AI111" s="1028"/>
      <c r="AJ111" s="1029"/>
      <c r="AK111" s="1030" t="s">
        <v>389</v>
      </c>
      <c r="AL111" s="1028"/>
      <c r="AM111" s="1028"/>
      <c r="AN111" s="1028"/>
      <c r="AO111" s="1029"/>
      <c r="AP111" s="1031" t="s">
        <v>389</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t="s">
        <v>411</v>
      </c>
      <c r="BR111" s="1014"/>
      <c r="BS111" s="1014"/>
      <c r="BT111" s="1014"/>
      <c r="BU111" s="1014"/>
      <c r="BV111" s="1014" t="s">
        <v>411</v>
      </c>
      <c r="BW111" s="1014"/>
      <c r="BX111" s="1014"/>
      <c r="BY111" s="1014"/>
      <c r="BZ111" s="1014"/>
      <c r="CA111" s="1014" t="s">
        <v>411</v>
      </c>
      <c r="CB111" s="1014"/>
      <c r="CC111" s="1014"/>
      <c r="CD111" s="1014"/>
      <c r="CE111" s="1014"/>
      <c r="CF111" s="1008" t="s">
        <v>439</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441</v>
      </c>
      <c r="DH111" s="1014"/>
      <c r="DI111" s="1014"/>
      <c r="DJ111" s="1014"/>
      <c r="DK111" s="1014"/>
      <c r="DL111" s="1014" t="s">
        <v>441</v>
      </c>
      <c r="DM111" s="1014"/>
      <c r="DN111" s="1014"/>
      <c r="DO111" s="1014"/>
      <c r="DP111" s="1014"/>
      <c r="DQ111" s="1014" t="s">
        <v>439</v>
      </c>
      <c r="DR111" s="1014"/>
      <c r="DS111" s="1014"/>
      <c r="DT111" s="1014"/>
      <c r="DU111" s="1014"/>
      <c r="DV111" s="1015" t="s">
        <v>411</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v>30000</v>
      </c>
      <c r="AB112" s="1053"/>
      <c r="AC112" s="1053"/>
      <c r="AD112" s="1053"/>
      <c r="AE112" s="1054"/>
      <c r="AF112" s="1055">
        <v>30000</v>
      </c>
      <c r="AG112" s="1053"/>
      <c r="AH112" s="1053"/>
      <c r="AI112" s="1053"/>
      <c r="AJ112" s="1054"/>
      <c r="AK112" s="1055">
        <v>30000</v>
      </c>
      <c r="AL112" s="1053"/>
      <c r="AM112" s="1053"/>
      <c r="AN112" s="1053"/>
      <c r="AO112" s="1054"/>
      <c r="AP112" s="1056">
        <v>0.1</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19331803</v>
      </c>
      <c r="BR112" s="1014"/>
      <c r="BS112" s="1014"/>
      <c r="BT112" s="1014"/>
      <c r="BU112" s="1014"/>
      <c r="BV112" s="1014">
        <v>19124180</v>
      </c>
      <c r="BW112" s="1014"/>
      <c r="BX112" s="1014"/>
      <c r="BY112" s="1014"/>
      <c r="BZ112" s="1014"/>
      <c r="CA112" s="1014">
        <v>16594508</v>
      </c>
      <c r="CB112" s="1014"/>
      <c r="CC112" s="1014"/>
      <c r="CD112" s="1014"/>
      <c r="CE112" s="1014"/>
      <c r="CF112" s="1008">
        <v>33.1</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446</v>
      </c>
      <c r="DH112" s="1014"/>
      <c r="DI112" s="1014"/>
      <c r="DJ112" s="1014"/>
      <c r="DK112" s="1014"/>
      <c r="DL112" s="1014" t="s">
        <v>411</v>
      </c>
      <c r="DM112" s="1014"/>
      <c r="DN112" s="1014"/>
      <c r="DO112" s="1014"/>
      <c r="DP112" s="1014"/>
      <c r="DQ112" s="1014" t="s">
        <v>447</v>
      </c>
      <c r="DR112" s="1014"/>
      <c r="DS112" s="1014"/>
      <c r="DT112" s="1014"/>
      <c r="DU112" s="1014"/>
      <c r="DV112" s="1015" t="s">
        <v>127</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1864926</v>
      </c>
      <c r="AB113" s="1028"/>
      <c r="AC113" s="1028"/>
      <c r="AD113" s="1028"/>
      <c r="AE113" s="1029"/>
      <c r="AF113" s="1030">
        <v>2124146</v>
      </c>
      <c r="AG113" s="1028"/>
      <c r="AH113" s="1028"/>
      <c r="AI113" s="1028"/>
      <c r="AJ113" s="1029"/>
      <c r="AK113" s="1030">
        <v>1420856</v>
      </c>
      <c r="AL113" s="1028"/>
      <c r="AM113" s="1028"/>
      <c r="AN113" s="1028"/>
      <c r="AO113" s="1029"/>
      <c r="AP113" s="1031">
        <v>2.8</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t="s">
        <v>447</v>
      </c>
      <c r="BR113" s="1014"/>
      <c r="BS113" s="1014"/>
      <c r="BT113" s="1014"/>
      <c r="BU113" s="1014"/>
      <c r="BV113" s="1014" t="s">
        <v>447</v>
      </c>
      <c r="BW113" s="1014"/>
      <c r="BX113" s="1014"/>
      <c r="BY113" s="1014"/>
      <c r="BZ113" s="1014"/>
      <c r="CA113" s="1014" t="s">
        <v>439</v>
      </c>
      <c r="CB113" s="1014"/>
      <c r="CC113" s="1014"/>
      <c r="CD113" s="1014"/>
      <c r="CE113" s="1014"/>
      <c r="CF113" s="1008" t="s">
        <v>441</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127</v>
      </c>
      <c r="DH113" s="1053"/>
      <c r="DI113" s="1053"/>
      <c r="DJ113" s="1053"/>
      <c r="DK113" s="1054"/>
      <c r="DL113" s="1055" t="s">
        <v>441</v>
      </c>
      <c r="DM113" s="1053"/>
      <c r="DN113" s="1053"/>
      <c r="DO113" s="1053"/>
      <c r="DP113" s="1054"/>
      <c r="DQ113" s="1055" t="s">
        <v>451</v>
      </c>
      <c r="DR113" s="1053"/>
      <c r="DS113" s="1053"/>
      <c r="DT113" s="1053"/>
      <c r="DU113" s="1054"/>
      <c r="DV113" s="1056" t="s">
        <v>411</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447</v>
      </c>
      <c r="AB114" s="1053"/>
      <c r="AC114" s="1053"/>
      <c r="AD114" s="1053"/>
      <c r="AE114" s="1054"/>
      <c r="AF114" s="1055" t="s">
        <v>439</v>
      </c>
      <c r="AG114" s="1053"/>
      <c r="AH114" s="1053"/>
      <c r="AI114" s="1053"/>
      <c r="AJ114" s="1054"/>
      <c r="AK114" s="1055" t="s">
        <v>441</v>
      </c>
      <c r="AL114" s="1053"/>
      <c r="AM114" s="1053"/>
      <c r="AN114" s="1053"/>
      <c r="AO114" s="1054"/>
      <c r="AP114" s="1056" t="s">
        <v>439</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14452532</v>
      </c>
      <c r="BR114" s="1014"/>
      <c r="BS114" s="1014"/>
      <c r="BT114" s="1014"/>
      <c r="BU114" s="1014"/>
      <c r="BV114" s="1014">
        <v>13158275</v>
      </c>
      <c r="BW114" s="1014"/>
      <c r="BX114" s="1014"/>
      <c r="BY114" s="1014"/>
      <c r="BZ114" s="1014"/>
      <c r="CA114" s="1014">
        <v>12444585</v>
      </c>
      <c r="CB114" s="1014"/>
      <c r="CC114" s="1014"/>
      <c r="CD114" s="1014"/>
      <c r="CE114" s="1014"/>
      <c r="CF114" s="1008">
        <v>24.8</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455</v>
      </c>
      <c r="DH114" s="1053"/>
      <c r="DI114" s="1053"/>
      <c r="DJ114" s="1053"/>
      <c r="DK114" s="1054"/>
      <c r="DL114" s="1055" t="s">
        <v>411</v>
      </c>
      <c r="DM114" s="1053"/>
      <c r="DN114" s="1053"/>
      <c r="DO114" s="1053"/>
      <c r="DP114" s="1054"/>
      <c r="DQ114" s="1055" t="s">
        <v>447</v>
      </c>
      <c r="DR114" s="1053"/>
      <c r="DS114" s="1053"/>
      <c r="DT114" s="1053"/>
      <c r="DU114" s="1054"/>
      <c r="DV114" s="1056" t="s">
        <v>127</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213345</v>
      </c>
      <c r="AB115" s="1028"/>
      <c r="AC115" s="1028"/>
      <c r="AD115" s="1028"/>
      <c r="AE115" s="1029"/>
      <c r="AF115" s="1030">
        <v>186708</v>
      </c>
      <c r="AG115" s="1028"/>
      <c r="AH115" s="1028"/>
      <c r="AI115" s="1028"/>
      <c r="AJ115" s="1029"/>
      <c r="AK115" s="1030">
        <v>146188</v>
      </c>
      <c r="AL115" s="1028"/>
      <c r="AM115" s="1028"/>
      <c r="AN115" s="1028"/>
      <c r="AO115" s="1029"/>
      <c r="AP115" s="1031">
        <v>0.3</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v>52899</v>
      </c>
      <c r="BR115" s="1014"/>
      <c r="BS115" s="1014"/>
      <c r="BT115" s="1014"/>
      <c r="BU115" s="1014"/>
      <c r="BV115" s="1014">
        <v>55986</v>
      </c>
      <c r="BW115" s="1014"/>
      <c r="BX115" s="1014"/>
      <c r="BY115" s="1014"/>
      <c r="BZ115" s="1014"/>
      <c r="CA115" s="1014">
        <v>27271</v>
      </c>
      <c r="CB115" s="1014"/>
      <c r="CC115" s="1014"/>
      <c r="CD115" s="1014"/>
      <c r="CE115" s="1014"/>
      <c r="CF115" s="1008">
        <v>0.1</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459</v>
      </c>
      <c r="DH115" s="1053"/>
      <c r="DI115" s="1053"/>
      <c r="DJ115" s="1053"/>
      <c r="DK115" s="1054"/>
      <c r="DL115" s="1055" t="s">
        <v>455</v>
      </c>
      <c r="DM115" s="1053"/>
      <c r="DN115" s="1053"/>
      <c r="DO115" s="1053"/>
      <c r="DP115" s="1054"/>
      <c r="DQ115" s="1055" t="s">
        <v>459</v>
      </c>
      <c r="DR115" s="1053"/>
      <c r="DS115" s="1053"/>
      <c r="DT115" s="1053"/>
      <c r="DU115" s="1054"/>
      <c r="DV115" s="1056" t="s">
        <v>411</v>
      </c>
      <c r="DW115" s="1057"/>
      <c r="DX115" s="1057"/>
      <c r="DY115" s="1057"/>
      <c r="DZ115" s="1058"/>
    </row>
    <row r="116" spans="1:130" s="247" customFormat="1" ht="26.25" customHeight="1" x14ac:dyDescent="0.15">
      <c r="A116" s="1050"/>
      <c r="B116" s="1051"/>
      <c r="C116" s="1059" t="s">
        <v>460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480</v>
      </c>
      <c r="AB116" s="1053"/>
      <c r="AC116" s="1053"/>
      <c r="AD116" s="1053"/>
      <c r="AE116" s="1054"/>
      <c r="AF116" s="1055">
        <v>458</v>
      </c>
      <c r="AG116" s="1053"/>
      <c r="AH116" s="1053"/>
      <c r="AI116" s="1053"/>
      <c r="AJ116" s="1054"/>
      <c r="AK116" s="1055">
        <v>423</v>
      </c>
      <c r="AL116" s="1053"/>
      <c r="AM116" s="1053"/>
      <c r="AN116" s="1053"/>
      <c r="AO116" s="1054"/>
      <c r="AP116" s="1056">
        <v>0</v>
      </c>
      <c r="AQ116" s="1057"/>
      <c r="AR116" s="1057"/>
      <c r="AS116" s="1057"/>
      <c r="AT116" s="1058"/>
      <c r="AU116" s="994"/>
      <c r="AV116" s="995"/>
      <c r="AW116" s="995"/>
      <c r="AX116" s="995"/>
      <c r="AY116" s="995"/>
      <c r="AZ116" s="1061" t="s">
        <v>461</v>
      </c>
      <c r="BA116" s="1062"/>
      <c r="BB116" s="1062"/>
      <c r="BC116" s="1062"/>
      <c r="BD116" s="1062"/>
      <c r="BE116" s="1062"/>
      <c r="BF116" s="1062"/>
      <c r="BG116" s="1062"/>
      <c r="BH116" s="1062"/>
      <c r="BI116" s="1062"/>
      <c r="BJ116" s="1062"/>
      <c r="BK116" s="1062"/>
      <c r="BL116" s="1062"/>
      <c r="BM116" s="1062"/>
      <c r="BN116" s="1062"/>
      <c r="BO116" s="1062"/>
      <c r="BP116" s="1063"/>
      <c r="BQ116" s="1013" t="s">
        <v>127</v>
      </c>
      <c r="BR116" s="1014"/>
      <c r="BS116" s="1014"/>
      <c r="BT116" s="1014"/>
      <c r="BU116" s="1014"/>
      <c r="BV116" s="1014" t="s">
        <v>439</v>
      </c>
      <c r="BW116" s="1014"/>
      <c r="BX116" s="1014"/>
      <c r="BY116" s="1014"/>
      <c r="BZ116" s="1014"/>
      <c r="CA116" s="1014" t="s">
        <v>439</v>
      </c>
      <c r="CB116" s="1014"/>
      <c r="CC116" s="1014"/>
      <c r="CD116" s="1014"/>
      <c r="CE116" s="1014"/>
      <c r="CF116" s="1008" t="s">
        <v>127</v>
      </c>
      <c r="CG116" s="1009"/>
      <c r="CH116" s="1009"/>
      <c r="CI116" s="1009"/>
      <c r="CJ116" s="1009"/>
      <c r="CK116" s="1039"/>
      <c r="CL116" s="1040"/>
      <c r="CM116" s="1010" t="s">
        <v>462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447</v>
      </c>
      <c r="DH116" s="1053"/>
      <c r="DI116" s="1053"/>
      <c r="DJ116" s="1053"/>
      <c r="DK116" s="1054"/>
      <c r="DL116" s="1055" t="s">
        <v>446</v>
      </c>
      <c r="DM116" s="1053"/>
      <c r="DN116" s="1053"/>
      <c r="DO116" s="1053"/>
      <c r="DP116" s="1054"/>
      <c r="DQ116" s="1055" t="s">
        <v>446</v>
      </c>
      <c r="DR116" s="1053"/>
      <c r="DS116" s="1053"/>
      <c r="DT116" s="1053"/>
      <c r="DU116" s="1054"/>
      <c r="DV116" s="1056" t="s">
        <v>439</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463</v>
      </c>
      <c r="Z117" s="980"/>
      <c r="AA117" s="1070">
        <v>8632307</v>
      </c>
      <c r="AB117" s="1071"/>
      <c r="AC117" s="1071"/>
      <c r="AD117" s="1071"/>
      <c r="AE117" s="1072"/>
      <c r="AF117" s="1073">
        <v>8645422</v>
      </c>
      <c r="AG117" s="1071"/>
      <c r="AH117" s="1071"/>
      <c r="AI117" s="1071"/>
      <c r="AJ117" s="1072"/>
      <c r="AK117" s="1073">
        <v>7823464</v>
      </c>
      <c r="AL117" s="1071"/>
      <c r="AM117" s="1071"/>
      <c r="AN117" s="1071"/>
      <c r="AO117" s="1072"/>
      <c r="AP117" s="1074"/>
      <c r="AQ117" s="1075"/>
      <c r="AR117" s="1075"/>
      <c r="AS117" s="1075"/>
      <c r="AT117" s="1076"/>
      <c r="AU117" s="994"/>
      <c r="AV117" s="995"/>
      <c r="AW117" s="995"/>
      <c r="AX117" s="995"/>
      <c r="AY117" s="995"/>
      <c r="AZ117" s="1061" t="s">
        <v>464</v>
      </c>
      <c r="BA117" s="1062"/>
      <c r="BB117" s="1062"/>
      <c r="BC117" s="1062"/>
      <c r="BD117" s="1062"/>
      <c r="BE117" s="1062"/>
      <c r="BF117" s="1062"/>
      <c r="BG117" s="1062"/>
      <c r="BH117" s="1062"/>
      <c r="BI117" s="1062"/>
      <c r="BJ117" s="1062"/>
      <c r="BK117" s="1062"/>
      <c r="BL117" s="1062"/>
      <c r="BM117" s="1062"/>
      <c r="BN117" s="1062"/>
      <c r="BO117" s="1062"/>
      <c r="BP117" s="1063"/>
      <c r="BQ117" s="1013" t="s">
        <v>439</v>
      </c>
      <c r="BR117" s="1014"/>
      <c r="BS117" s="1014"/>
      <c r="BT117" s="1014"/>
      <c r="BU117" s="1014"/>
      <c r="BV117" s="1014" t="s">
        <v>447</v>
      </c>
      <c r="BW117" s="1014"/>
      <c r="BX117" s="1014"/>
      <c r="BY117" s="1014"/>
      <c r="BZ117" s="1014"/>
      <c r="CA117" s="1014" t="s">
        <v>447</v>
      </c>
      <c r="CB117" s="1014"/>
      <c r="CC117" s="1014"/>
      <c r="CD117" s="1014"/>
      <c r="CE117" s="1014"/>
      <c r="CF117" s="1008" t="s">
        <v>439</v>
      </c>
      <c r="CG117" s="1009"/>
      <c r="CH117" s="1009"/>
      <c r="CI117" s="1009"/>
      <c r="CJ117" s="1009"/>
      <c r="CK117" s="1039"/>
      <c r="CL117" s="1040"/>
      <c r="CM117" s="1010" t="s">
        <v>465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466</v>
      </c>
      <c r="DH117" s="1053"/>
      <c r="DI117" s="1053"/>
      <c r="DJ117" s="1053"/>
      <c r="DK117" s="1054"/>
      <c r="DL117" s="1055" t="s">
        <v>439</v>
      </c>
      <c r="DM117" s="1053"/>
      <c r="DN117" s="1053"/>
      <c r="DO117" s="1053"/>
      <c r="DP117" s="1054"/>
      <c r="DQ117" s="1055" t="s">
        <v>127</v>
      </c>
      <c r="DR117" s="1053"/>
      <c r="DS117" s="1053"/>
      <c r="DT117" s="1053"/>
      <c r="DU117" s="1054"/>
      <c r="DV117" s="1056" t="s">
        <v>447</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305</v>
      </c>
      <c r="AG118" s="979"/>
      <c r="AH118" s="979"/>
      <c r="AI118" s="979"/>
      <c r="AJ118" s="980"/>
      <c r="AK118" s="978" t="s">
        <v>304</v>
      </c>
      <c r="AL118" s="979"/>
      <c r="AM118" s="979"/>
      <c r="AN118" s="979"/>
      <c r="AO118" s="980"/>
      <c r="AP118" s="1065" t="s">
        <v>431</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441</v>
      </c>
      <c r="BR118" s="1092"/>
      <c r="BS118" s="1092"/>
      <c r="BT118" s="1092"/>
      <c r="BU118" s="1092"/>
      <c r="BV118" s="1092" t="s">
        <v>451</v>
      </c>
      <c r="BW118" s="1092"/>
      <c r="BX118" s="1092"/>
      <c r="BY118" s="1092"/>
      <c r="BZ118" s="1092"/>
      <c r="CA118" s="1092" t="s">
        <v>411</v>
      </c>
      <c r="CB118" s="1092"/>
      <c r="CC118" s="1092"/>
      <c r="CD118" s="1092"/>
      <c r="CE118" s="1092"/>
      <c r="CF118" s="1008" t="s">
        <v>468</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439</v>
      </c>
      <c r="DH118" s="1053"/>
      <c r="DI118" s="1053"/>
      <c r="DJ118" s="1053"/>
      <c r="DK118" s="1054"/>
      <c r="DL118" s="1055" t="s">
        <v>439</v>
      </c>
      <c r="DM118" s="1053"/>
      <c r="DN118" s="1053"/>
      <c r="DO118" s="1053"/>
      <c r="DP118" s="1054"/>
      <c r="DQ118" s="1055" t="s">
        <v>446</v>
      </c>
      <c r="DR118" s="1053"/>
      <c r="DS118" s="1053"/>
      <c r="DT118" s="1053"/>
      <c r="DU118" s="1054"/>
      <c r="DV118" s="1056" t="s">
        <v>439</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455</v>
      </c>
      <c r="AB119" s="986"/>
      <c r="AC119" s="986"/>
      <c r="AD119" s="986"/>
      <c r="AE119" s="987"/>
      <c r="AF119" s="988" t="s">
        <v>439</v>
      </c>
      <c r="AG119" s="986"/>
      <c r="AH119" s="986"/>
      <c r="AI119" s="986"/>
      <c r="AJ119" s="987"/>
      <c r="AK119" s="988" t="s">
        <v>439</v>
      </c>
      <c r="AL119" s="986"/>
      <c r="AM119" s="986"/>
      <c r="AN119" s="986"/>
      <c r="AO119" s="987"/>
      <c r="AP119" s="989" t="s">
        <v>447</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470</v>
      </c>
      <c r="BP119" s="1100"/>
      <c r="BQ119" s="1091">
        <v>82921362</v>
      </c>
      <c r="BR119" s="1092"/>
      <c r="BS119" s="1092"/>
      <c r="BT119" s="1092"/>
      <c r="BU119" s="1092"/>
      <c r="BV119" s="1092">
        <v>78143665</v>
      </c>
      <c r="BW119" s="1092"/>
      <c r="BX119" s="1092"/>
      <c r="BY119" s="1092"/>
      <c r="BZ119" s="1092"/>
      <c r="CA119" s="1092">
        <v>75107141</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439</v>
      </c>
      <c r="DH119" s="1078"/>
      <c r="DI119" s="1078"/>
      <c r="DJ119" s="1078"/>
      <c r="DK119" s="1079"/>
      <c r="DL119" s="1077" t="s">
        <v>451</v>
      </c>
      <c r="DM119" s="1078"/>
      <c r="DN119" s="1078"/>
      <c r="DO119" s="1078"/>
      <c r="DP119" s="1079"/>
      <c r="DQ119" s="1077" t="s">
        <v>127</v>
      </c>
      <c r="DR119" s="1078"/>
      <c r="DS119" s="1078"/>
      <c r="DT119" s="1078"/>
      <c r="DU119" s="1079"/>
      <c r="DV119" s="1080" t="s">
        <v>439</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439</v>
      </c>
      <c r="AB120" s="1053"/>
      <c r="AC120" s="1053"/>
      <c r="AD120" s="1053"/>
      <c r="AE120" s="1054"/>
      <c r="AF120" s="1055" t="s">
        <v>439</v>
      </c>
      <c r="AG120" s="1053"/>
      <c r="AH120" s="1053"/>
      <c r="AI120" s="1053"/>
      <c r="AJ120" s="1054"/>
      <c r="AK120" s="1055" t="s">
        <v>455</v>
      </c>
      <c r="AL120" s="1053"/>
      <c r="AM120" s="1053"/>
      <c r="AN120" s="1053"/>
      <c r="AO120" s="1054"/>
      <c r="AP120" s="1056" t="s">
        <v>466</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10752349</v>
      </c>
      <c r="BR120" s="1021"/>
      <c r="BS120" s="1021"/>
      <c r="BT120" s="1021"/>
      <c r="BU120" s="1021"/>
      <c r="BV120" s="1021">
        <v>13272863</v>
      </c>
      <c r="BW120" s="1021"/>
      <c r="BX120" s="1021"/>
      <c r="BY120" s="1021"/>
      <c r="BZ120" s="1021"/>
      <c r="CA120" s="1021">
        <v>14960720</v>
      </c>
      <c r="CB120" s="1021"/>
      <c r="CC120" s="1021"/>
      <c r="CD120" s="1021"/>
      <c r="CE120" s="1021"/>
      <c r="CF120" s="1035">
        <v>29.8</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t="s">
        <v>439</v>
      </c>
      <c r="DH120" s="1021"/>
      <c r="DI120" s="1021"/>
      <c r="DJ120" s="1021"/>
      <c r="DK120" s="1021"/>
      <c r="DL120" s="1021" t="s">
        <v>439</v>
      </c>
      <c r="DM120" s="1021"/>
      <c r="DN120" s="1021"/>
      <c r="DO120" s="1021"/>
      <c r="DP120" s="1021"/>
      <c r="DQ120" s="1021">
        <v>8175160</v>
      </c>
      <c r="DR120" s="1021"/>
      <c r="DS120" s="1021"/>
      <c r="DT120" s="1021"/>
      <c r="DU120" s="1021"/>
      <c r="DV120" s="1022">
        <v>16.3</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439</v>
      </c>
      <c r="AB121" s="1053"/>
      <c r="AC121" s="1053"/>
      <c r="AD121" s="1053"/>
      <c r="AE121" s="1054"/>
      <c r="AF121" s="1055" t="s">
        <v>439</v>
      </c>
      <c r="AG121" s="1053"/>
      <c r="AH121" s="1053"/>
      <c r="AI121" s="1053"/>
      <c r="AJ121" s="1054"/>
      <c r="AK121" s="1055" t="s">
        <v>441</v>
      </c>
      <c r="AL121" s="1053"/>
      <c r="AM121" s="1053"/>
      <c r="AN121" s="1053"/>
      <c r="AO121" s="1054"/>
      <c r="AP121" s="1056" t="s">
        <v>451</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9544150</v>
      </c>
      <c r="BR121" s="1014"/>
      <c r="BS121" s="1014"/>
      <c r="BT121" s="1014"/>
      <c r="BU121" s="1014"/>
      <c r="BV121" s="1014">
        <v>8466779</v>
      </c>
      <c r="BW121" s="1014"/>
      <c r="BX121" s="1014"/>
      <c r="BY121" s="1014"/>
      <c r="BZ121" s="1014"/>
      <c r="CA121" s="1014">
        <v>7819558</v>
      </c>
      <c r="CB121" s="1014"/>
      <c r="CC121" s="1014"/>
      <c r="CD121" s="1014"/>
      <c r="CE121" s="1014"/>
      <c r="CF121" s="1008">
        <v>15.6</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8549262</v>
      </c>
      <c r="DH121" s="1014"/>
      <c r="DI121" s="1014"/>
      <c r="DJ121" s="1014"/>
      <c r="DK121" s="1014"/>
      <c r="DL121" s="1014">
        <v>8442274</v>
      </c>
      <c r="DM121" s="1014"/>
      <c r="DN121" s="1014"/>
      <c r="DO121" s="1014"/>
      <c r="DP121" s="1014"/>
      <c r="DQ121" s="1014">
        <v>8140448</v>
      </c>
      <c r="DR121" s="1014"/>
      <c r="DS121" s="1014"/>
      <c r="DT121" s="1014"/>
      <c r="DU121" s="1014"/>
      <c r="DV121" s="1015">
        <v>16.2</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439</v>
      </c>
      <c r="AG122" s="1053"/>
      <c r="AH122" s="1053"/>
      <c r="AI122" s="1053"/>
      <c r="AJ122" s="1054"/>
      <c r="AK122" s="1055" t="s">
        <v>439</v>
      </c>
      <c r="AL122" s="1053"/>
      <c r="AM122" s="1053"/>
      <c r="AN122" s="1053"/>
      <c r="AO122" s="1054"/>
      <c r="AP122" s="1056" t="s">
        <v>447</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38849933</v>
      </c>
      <c r="BR122" s="1092"/>
      <c r="BS122" s="1092"/>
      <c r="BT122" s="1092"/>
      <c r="BU122" s="1092"/>
      <c r="BV122" s="1092">
        <v>36782729</v>
      </c>
      <c r="BW122" s="1092"/>
      <c r="BX122" s="1092"/>
      <c r="BY122" s="1092"/>
      <c r="BZ122" s="1092"/>
      <c r="CA122" s="1092">
        <v>34622329</v>
      </c>
      <c r="CB122" s="1092"/>
      <c r="CC122" s="1092"/>
      <c r="CD122" s="1092"/>
      <c r="CE122" s="1092"/>
      <c r="CF122" s="1112">
        <v>69</v>
      </c>
      <c r="CG122" s="1113"/>
      <c r="CH122" s="1113"/>
      <c r="CI122" s="1113"/>
      <c r="CJ122" s="1113"/>
      <c r="CK122" s="1104"/>
      <c r="CL122" s="1105"/>
      <c r="CM122" s="1105"/>
      <c r="CN122" s="1105"/>
      <c r="CO122" s="1106"/>
      <c r="CP122" s="1114" t="s">
        <v>480</v>
      </c>
      <c r="CQ122" s="1115"/>
      <c r="CR122" s="1115"/>
      <c r="CS122" s="1115"/>
      <c r="CT122" s="1115"/>
      <c r="CU122" s="1115"/>
      <c r="CV122" s="1115"/>
      <c r="CW122" s="1115"/>
      <c r="CX122" s="1115"/>
      <c r="CY122" s="1115"/>
      <c r="CZ122" s="1115"/>
      <c r="DA122" s="1115"/>
      <c r="DB122" s="1115"/>
      <c r="DC122" s="1115"/>
      <c r="DD122" s="1115"/>
      <c r="DE122" s="1115"/>
      <c r="DF122" s="1116"/>
      <c r="DG122" s="1013">
        <v>326244</v>
      </c>
      <c r="DH122" s="1014"/>
      <c r="DI122" s="1014"/>
      <c r="DJ122" s="1014"/>
      <c r="DK122" s="1014"/>
      <c r="DL122" s="1014">
        <v>298009</v>
      </c>
      <c r="DM122" s="1014"/>
      <c r="DN122" s="1014"/>
      <c r="DO122" s="1014"/>
      <c r="DP122" s="1014"/>
      <c r="DQ122" s="1014">
        <v>278900</v>
      </c>
      <c r="DR122" s="1014"/>
      <c r="DS122" s="1014"/>
      <c r="DT122" s="1014"/>
      <c r="DU122" s="1014"/>
      <c r="DV122" s="1015">
        <v>0.6</v>
      </c>
      <c r="DW122" s="1015"/>
      <c r="DX122" s="1015"/>
      <c r="DY122" s="1015"/>
      <c r="DZ122" s="1016"/>
    </row>
    <row r="123" spans="1:130" s="247" customFormat="1" ht="26.25" customHeight="1" x14ac:dyDescent="0.15">
      <c r="A123" s="1153"/>
      <c r="B123" s="1040"/>
      <c r="C123" s="1010" t="s">
        <v>462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127</v>
      </c>
      <c r="AB123" s="1053"/>
      <c r="AC123" s="1053"/>
      <c r="AD123" s="1053"/>
      <c r="AE123" s="1054"/>
      <c r="AF123" s="1055" t="s">
        <v>439</v>
      </c>
      <c r="AG123" s="1053"/>
      <c r="AH123" s="1053"/>
      <c r="AI123" s="1053"/>
      <c r="AJ123" s="1054"/>
      <c r="AK123" s="1055" t="s">
        <v>447</v>
      </c>
      <c r="AL123" s="1053"/>
      <c r="AM123" s="1053"/>
      <c r="AN123" s="1053"/>
      <c r="AO123" s="1054"/>
      <c r="AP123" s="1056" t="s">
        <v>447</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481</v>
      </c>
      <c r="BP123" s="1100"/>
      <c r="BQ123" s="1159">
        <v>59146432</v>
      </c>
      <c r="BR123" s="1160"/>
      <c r="BS123" s="1160"/>
      <c r="BT123" s="1160"/>
      <c r="BU123" s="1160"/>
      <c r="BV123" s="1160">
        <v>58522371</v>
      </c>
      <c r="BW123" s="1160"/>
      <c r="BX123" s="1160"/>
      <c r="BY123" s="1160"/>
      <c r="BZ123" s="1160"/>
      <c r="CA123" s="1160">
        <v>57402607</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465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127</v>
      </c>
      <c r="AB124" s="1053"/>
      <c r="AC124" s="1053"/>
      <c r="AD124" s="1053"/>
      <c r="AE124" s="1054"/>
      <c r="AF124" s="1055" t="s">
        <v>455</v>
      </c>
      <c r="AG124" s="1053"/>
      <c r="AH124" s="1053"/>
      <c r="AI124" s="1053"/>
      <c r="AJ124" s="1054"/>
      <c r="AK124" s="1055" t="s">
        <v>439</v>
      </c>
      <c r="AL124" s="1053"/>
      <c r="AM124" s="1053"/>
      <c r="AN124" s="1053"/>
      <c r="AO124" s="1054"/>
      <c r="AP124" s="1056" t="s">
        <v>447</v>
      </c>
      <c r="AQ124" s="1057"/>
      <c r="AR124" s="1057"/>
      <c r="AS124" s="1057"/>
      <c r="AT124" s="1058"/>
      <c r="AU124" s="1155" t="s">
        <v>482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49.7</v>
      </c>
      <c r="BR124" s="1122"/>
      <c r="BS124" s="1122"/>
      <c r="BT124" s="1122"/>
      <c r="BU124" s="1122"/>
      <c r="BV124" s="1122">
        <v>39.200000000000003</v>
      </c>
      <c r="BW124" s="1122"/>
      <c r="BX124" s="1122"/>
      <c r="BY124" s="1122"/>
      <c r="BZ124" s="1122"/>
      <c r="CA124" s="1122">
        <v>35.200000000000003</v>
      </c>
      <c r="CB124" s="1122"/>
      <c r="CC124" s="1122"/>
      <c r="CD124" s="1122"/>
      <c r="CE124" s="1122"/>
      <c r="CF124" s="1123"/>
      <c r="CG124" s="1124"/>
      <c r="CH124" s="1124"/>
      <c r="CI124" s="1124"/>
      <c r="CJ124" s="1125"/>
      <c r="CK124" s="1107"/>
      <c r="CL124" s="1107"/>
      <c r="CM124" s="1107"/>
      <c r="CN124" s="1107"/>
      <c r="CO124" s="1108"/>
      <c r="CP124" s="1114" t="s">
        <v>483</v>
      </c>
      <c r="CQ124" s="1115"/>
      <c r="CR124" s="1115"/>
      <c r="CS124" s="1115"/>
      <c r="CT124" s="1115"/>
      <c r="CU124" s="1115"/>
      <c r="CV124" s="1115"/>
      <c r="CW124" s="1115"/>
      <c r="CX124" s="1115"/>
      <c r="CY124" s="1115"/>
      <c r="CZ124" s="1115"/>
      <c r="DA124" s="1115"/>
      <c r="DB124" s="1115"/>
      <c r="DC124" s="1115"/>
      <c r="DD124" s="1115"/>
      <c r="DE124" s="1115"/>
      <c r="DF124" s="1116"/>
      <c r="DG124" s="1099">
        <v>10456297</v>
      </c>
      <c r="DH124" s="1078"/>
      <c r="DI124" s="1078"/>
      <c r="DJ124" s="1078"/>
      <c r="DK124" s="1079"/>
      <c r="DL124" s="1077">
        <v>10383897</v>
      </c>
      <c r="DM124" s="1078"/>
      <c r="DN124" s="1078"/>
      <c r="DO124" s="1078"/>
      <c r="DP124" s="1079"/>
      <c r="DQ124" s="1077" t="s">
        <v>439</v>
      </c>
      <c r="DR124" s="1078"/>
      <c r="DS124" s="1078"/>
      <c r="DT124" s="1078"/>
      <c r="DU124" s="1079"/>
      <c r="DV124" s="1080" t="s">
        <v>439</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455</v>
      </c>
      <c r="AB125" s="1053"/>
      <c r="AC125" s="1053"/>
      <c r="AD125" s="1053"/>
      <c r="AE125" s="1054"/>
      <c r="AF125" s="1055" t="s">
        <v>441</v>
      </c>
      <c r="AG125" s="1053"/>
      <c r="AH125" s="1053"/>
      <c r="AI125" s="1053"/>
      <c r="AJ125" s="1054"/>
      <c r="AK125" s="1055" t="s">
        <v>441</v>
      </c>
      <c r="AL125" s="1053"/>
      <c r="AM125" s="1053"/>
      <c r="AN125" s="1053"/>
      <c r="AO125" s="1054"/>
      <c r="AP125" s="1056" t="s">
        <v>468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484</v>
      </c>
      <c r="CL125" s="1102"/>
      <c r="CM125" s="1102"/>
      <c r="CN125" s="1102"/>
      <c r="CO125" s="1103"/>
      <c r="CP125" s="1034" t="s">
        <v>485</v>
      </c>
      <c r="CQ125" s="983"/>
      <c r="CR125" s="983"/>
      <c r="CS125" s="983"/>
      <c r="CT125" s="983"/>
      <c r="CU125" s="983"/>
      <c r="CV125" s="983"/>
      <c r="CW125" s="983"/>
      <c r="CX125" s="983"/>
      <c r="CY125" s="983"/>
      <c r="CZ125" s="983"/>
      <c r="DA125" s="983"/>
      <c r="DB125" s="983"/>
      <c r="DC125" s="983"/>
      <c r="DD125" s="983"/>
      <c r="DE125" s="983"/>
      <c r="DF125" s="984"/>
      <c r="DG125" s="1020" t="s">
        <v>455</v>
      </c>
      <c r="DH125" s="1021"/>
      <c r="DI125" s="1021"/>
      <c r="DJ125" s="1021"/>
      <c r="DK125" s="1021"/>
      <c r="DL125" s="1021" t="s">
        <v>441</v>
      </c>
      <c r="DM125" s="1021"/>
      <c r="DN125" s="1021"/>
      <c r="DO125" s="1021"/>
      <c r="DP125" s="1021"/>
      <c r="DQ125" s="1021" t="s">
        <v>439</v>
      </c>
      <c r="DR125" s="1021"/>
      <c r="DS125" s="1021"/>
      <c r="DT125" s="1021"/>
      <c r="DU125" s="1021"/>
      <c r="DV125" s="1022" t="s">
        <v>441</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49187</v>
      </c>
      <c r="AB126" s="1053"/>
      <c r="AC126" s="1053"/>
      <c r="AD126" s="1053"/>
      <c r="AE126" s="1054"/>
      <c r="AF126" s="1055">
        <v>48621</v>
      </c>
      <c r="AG126" s="1053"/>
      <c r="AH126" s="1053"/>
      <c r="AI126" s="1053"/>
      <c r="AJ126" s="1054"/>
      <c r="AK126" s="1055">
        <v>3566</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486</v>
      </c>
      <c r="CQ126" s="1044"/>
      <c r="CR126" s="1044"/>
      <c r="CS126" s="1044"/>
      <c r="CT126" s="1044"/>
      <c r="CU126" s="1044"/>
      <c r="CV126" s="1044"/>
      <c r="CW126" s="1044"/>
      <c r="CX126" s="1044"/>
      <c r="CY126" s="1044"/>
      <c r="CZ126" s="1044"/>
      <c r="DA126" s="1044"/>
      <c r="DB126" s="1044"/>
      <c r="DC126" s="1044"/>
      <c r="DD126" s="1044"/>
      <c r="DE126" s="1044"/>
      <c r="DF126" s="1045"/>
      <c r="DG126" s="1013" t="s">
        <v>439</v>
      </c>
      <c r="DH126" s="1014"/>
      <c r="DI126" s="1014"/>
      <c r="DJ126" s="1014"/>
      <c r="DK126" s="1014"/>
      <c r="DL126" s="1014" t="s">
        <v>441</v>
      </c>
      <c r="DM126" s="1014"/>
      <c r="DN126" s="1014"/>
      <c r="DO126" s="1014"/>
      <c r="DP126" s="1014"/>
      <c r="DQ126" s="1014" t="s">
        <v>439</v>
      </c>
      <c r="DR126" s="1014"/>
      <c r="DS126" s="1014"/>
      <c r="DT126" s="1014"/>
      <c r="DU126" s="1014"/>
      <c r="DV126" s="1015" t="s">
        <v>439</v>
      </c>
      <c r="DW126" s="1015"/>
      <c r="DX126" s="1015"/>
      <c r="DY126" s="1015"/>
      <c r="DZ126" s="1016"/>
    </row>
    <row r="127" spans="1:130" s="247" customFormat="1" ht="26.25" customHeight="1" x14ac:dyDescent="0.15">
      <c r="A127" s="1154"/>
      <c r="B127" s="1042"/>
      <c r="C127" s="1096" t="s">
        <v>487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164158</v>
      </c>
      <c r="AB127" s="1053"/>
      <c r="AC127" s="1053"/>
      <c r="AD127" s="1053"/>
      <c r="AE127" s="1054"/>
      <c r="AF127" s="1055">
        <v>138087</v>
      </c>
      <c r="AG127" s="1053"/>
      <c r="AH127" s="1053"/>
      <c r="AI127" s="1053"/>
      <c r="AJ127" s="1054"/>
      <c r="AK127" s="1055">
        <v>142622</v>
      </c>
      <c r="AL127" s="1053"/>
      <c r="AM127" s="1053"/>
      <c r="AN127" s="1053"/>
      <c r="AO127" s="1054"/>
      <c r="AP127" s="1056">
        <v>0.3</v>
      </c>
      <c r="AQ127" s="1057"/>
      <c r="AR127" s="1057"/>
      <c r="AS127" s="1057"/>
      <c r="AT127" s="1058"/>
      <c r="AU127" s="283"/>
      <c r="AV127" s="283"/>
      <c r="AW127" s="283"/>
      <c r="AX127" s="1126" t="s">
        <v>488</v>
      </c>
      <c r="AY127" s="1127"/>
      <c r="AZ127" s="1127"/>
      <c r="BA127" s="1127"/>
      <c r="BB127" s="1127"/>
      <c r="BC127" s="1127"/>
      <c r="BD127" s="1127"/>
      <c r="BE127" s="1128"/>
      <c r="BF127" s="1129" t="s">
        <v>489</v>
      </c>
      <c r="BG127" s="1127"/>
      <c r="BH127" s="1127"/>
      <c r="BI127" s="1127"/>
      <c r="BJ127" s="1127"/>
      <c r="BK127" s="1127"/>
      <c r="BL127" s="1128"/>
      <c r="BM127" s="1129" t="s">
        <v>490</v>
      </c>
      <c r="BN127" s="1127"/>
      <c r="BO127" s="1127"/>
      <c r="BP127" s="1127"/>
      <c r="BQ127" s="1127"/>
      <c r="BR127" s="1127"/>
      <c r="BS127" s="1128"/>
      <c r="BT127" s="1129" t="s">
        <v>491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492</v>
      </c>
      <c r="CQ127" s="1044"/>
      <c r="CR127" s="1044"/>
      <c r="CS127" s="1044"/>
      <c r="CT127" s="1044"/>
      <c r="CU127" s="1044"/>
      <c r="CV127" s="1044"/>
      <c r="CW127" s="1044"/>
      <c r="CX127" s="1044"/>
      <c r="CY127" s="1044"/>
      <c r="CZ127" s="1044"/>
      <c r="DA127" s="1044"/>
      <c r="DB127" s="1044"/>
      <c r="DC127" s="1044"/>
      <c r="DD127" s="1044"/>
      <c r="DE127" s="1044"/>
      <c r="DF127" s="1045"/>
      <c r="DG127" s="1013" t="s">
        <v>447</v>
      </c>
      <c r="DH127" s="1014"/>
      <c r="DI127" s="1014"/>
      <c r="DJ127" s="1014"/>
      <c r="DK127" s="1014"/>
      <c r="DL127" s="1014" t="s">
        <v>455</v>
      </c>
      <c r="DM127" s="1014"/>
      <c r="DN127" s="1014"/>
      <c r="DO127" s="1014"/>
      <c r="DP127" s="1014"/>
      <c r="DQ127" s="1014" t="s">
        <v>493</v>
      </c>
      <c r="DR127" s="1014"/>
      <c r="DS127" s="1014"/>
      <c r="DT127" s="1014"/>
      <c r="DU127" s="1014"/>
      <c r="DV127" s="1015" t="s">
        <v>441</v>
      </c>
      <c r="DW127" s="1015"/>
      <c r="DX127" s="1015"/>
      <c r="DY127" s="1015"/>
      <c r="DZ127" s="1016"/>
    </row>
    <row r="128" spans="1:130" s="247" customFormat="1" ht="26.25" customHeight="1" thickBot="1" x14ac:dyDescent="0.2">
      <c r="A128" s="1137" t="s">
        <v>494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495</v>
      </c>
      <c r="X128" s="1139"/>
      <c r="Y128" s="1139"/>
      <c r="Z128" s="1140"/>
      <c r="AA128" s="1141">
        <v>1642684</v>
      </c>
      <c r="AB128" s="1142"/>
      <c r="AC128" s="1142"/>
      <c r="AD128" s="1142"/>
      <c r="AE128" s="1143"/>
      <c r="AF128" s="1144">
        <v>1544761</v>
      </c>
      <c r="AG128" s="1142"/>
      <c r="AH128" s="1142"/>
      <c r="AI128" s="1142"/>
      <c r="AJ128" s="1143"/>
      <c r="AK128" s="1144">
        <v>1221104</v>
      </c>
      <c r="AL128" s="1142"/>
      <c r="AM128" s="1142"/>
      <c r="AN128" s="1142"/>
      <c r="AO128" s="1143"/>
      <c r="AP128" s="1145"/>
      <c r="AQ128" s="1146"/>
      <c r="AR128" s="1146"/>
      <c r="AS128" s="1146"/>
      <c r="AT128" s="1147"/>
      <c r="AU128" s="283"/>
      <c r="AV128" s="283"/>
      <c r="AW128" s="283"/>
      <c r="AX128" s="982" t="s">
        <v>496</v>
      </c>
      <c r="AY128" s="983"/>
      <c r="AZ128" s="983"/>
      <c r="BA128" s="983"/>
      <c r="BB128" s="983"/>
      <c r="BC128" s="983"/>
      <c r="BD128" s="983"/>
      <c r="BE128" s="984"/>
      <c r="BF128" s="1148" t="s">
        <v>446</v>
      </c>
      <c r="BG128" s="1149"/>
      <c r="BH128" s="1149"/>
      <c r="BI128" s="1149"/>
      <c r="BJ128" s="1149"/>
      <c r="BK128" s="1149"/>
      <c r="BL128" s="1150"/>
      <c r="BM128" s="1148">
        <v>11.25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497</v>
      </c>
      <c r="CQ128" s="1131"/>
      <c r="CR128" s="1131"/>
      <c r="CS128" s="1131"/>
      <c r="CT128" s="1131"/>
      <c r="CU128" s="1131"/>
      <c r="CV128" s="1131"/>
      <c r="CW128" s="1131"/>
      <c r="CX128" s="1131"/>
      <c r="CY128" s="1131"/>
      <c r="CZ128" s="1131"/>
      <c r="DA128" s="1131"/>
      <c r="DB128" s="1131"/>
      <c r="DC128" s="1131"/>
      <c r="DD128" s="1131"/>
      <c r="DE128" s="1131"/>
      <c r="DF128" s="1132"/>
      <c r="DG128" s="1133">
        <v>52899</v>
      </c>
      <c r="DH128" s="1134"/>
      <c r="DI128" s="1134"/>
      <c r="DJ128" s="1134"/>
      <c r="DK128" s="1134"/>
      <c r="DL128" s="1134">
        <v>55986</v>
      </c>
      <c r="DM128" s="1134"/>
      <c r="DN128" s="1134"/>
      <c r="DO128" s="1134"/>
      <c r="DP128" s="1134"/>
      <c r="DQ128" s="1134">
        <v>27271</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51871254</v>
      </c>
      <c r="AB129" s="1053"/>
      <c r="AC129" s="1053"/>
      <c r="AD129" s="1053"/>
      <c r="AE129" s="1054"/>
      <c r="AF129" s="1055">
        <v>53904443</v>
      </c>
      <c r="AG129" s="1053"/>
      <c r="AH129" s="1053"/>
      <c r="AI129" s="1053"/>
      <c r="AJ129" s="1054"/>
      <c r="AK129" s="1055">
        <v>53965119</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446</v>
      </c>
      <c r="BG129" s="1163"/>
      <c r="BH129" s="1163"/>
      <c r="BI129" s="1163"/>
      <c r="BJ129" s="1163"/>
      <c r="BK129" s="1163"/>
      <c r="BL129" s="1164"/>
      <c r="BM129" s="1162">
        <v>16.25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501</v>
      </c>
      <c r="X130" s="1168"/>
      <c r="Y130" s="1168"/>
      <c r="Z130" s="1169"/>
      <c r="AA130" s="1052">
        <v>4108584</v>
      </c>
      <c r="AB130" s="1053"/>
      <c r="AC130" s="1053"/>
      <c r="AD130" s="1053"/>
      <c r="AE130" s="1054"/>
      <c r="AF130" s="1055">
        <v>3963495</v>
      </c>
      <c r="AG130" s="1053"/>
      <c r="AH130" s="1053"/>
      <c r="AI130" s="1053"/>
      <c r="AJ130" s="1054"/>
      <c r="AK130" s="1055">
        <v>3802636</v>
      </c>
      <c r="AL130" s="1053"/>
      <c r="AM130" s="1053"/>
      <c r="AN130" s="1053"/>
      <c r="AO130" s="1054"/>
      <c r="AP130" s="1170"/>
      <c r="AQ130" s="1171"/>
      <c r="AR130" s="1171"/>
      <c r="AS130" s="1171"/>
      <c r="AT130" s="1172"/>
      <c r="AU130" s="285"/>
      <c r="AV130" s="285"/>
      <c r="AW130" s="285"/>
      <c r="AX130" s="1161" t="s">
        <v>502</v>
      </c>
      <c r="AY130" s="1044"/>
      <c r="AZ130" s="1044"/>
      <c r="BA130" s="1044"/>
      <c r="BB130" s="1044"/>
      <c r="BC130" s="1044"/>
      <c r="BD130" s="1044"/>
      <c r="BE130" s="1045"/>
      <c r="BF130" s="1198">
        <v>5.9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503</v>
      </c>
      <c r="X131" s="1206"/>
      <c r="Y131" s="1206"/>
      <c r="Z131" s="1207"/>
      <c r="AA131" s="1099">
        <v>47762670</v>
      </c>
      <c r="AB131" s="1078"/>
      <c r="AC131" s="1078"/>
      <c r="AD131" s="1078"/>
      <c r="AE131" s="1079"/>
      <c r="AF131" s="1077">
        <v>49940948</v>
      </c>
      <c r="AG131" s="1078"/>
      <c r="AH131" s="1078"/>
      <c r="AI131" s="1078"/>
      <c r="AJ131" s="1079"/>
      <c r="AK131" s="1077">
        <v>50162483</v>
      </c>
      <c r="AL131" s="1078"/>
      <c r="AM131" s="1078"/>
      <c r="AN131" s="1078"/>
      <c r="AO131" s="1079"/>
      <c r="AP131" s="1208"/>
      <c r="AQ131" s="1209"/>
      <c r="AR131" s="1209"/>
      <c r="AS131" s="1209"/>
      <c r="AT131" s="1210"/>
      <c r="AU131" s="285"/>
      <c r="AV131" s="285"/>
      <c r="AW131" s="285"/>
      <c r="AX131" s="1180" t="s">
        <v>504</v>
      </c>
      <c r="AY131" s="1131"/>
      <c r="AZ131" s="1131"/>
      <c r="BA131" s="1131"/>
      <c r="BB131" s="1131"/>
      <c r="BC131" s="1131"/>
      <c r="BD131" s="1131"/>
      <c r="BE131" s="1132"/>
      <c r="BF131" s="1181">
        <v>35.200000000000003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506</v>
      </c>
      <c r="W132" s="1191"/>
      <c r="X132" s="1191"/>
      <c r="Y132" s="1191"/>
      <c r="Z132" s="1192"/>
      <c r="AA132" s="1193">
        <v>6.0319893840000001</v>
      </c>
      <c r="AB132" s="1194"/>
      <c r="AC132" s="1194"/>
      <c r="AD132" s="1194"/>
      <c r="AE132" s="1195"/>
      <c r="AF132" s="1196">
        <v>6.2817509989999998</v>
      </c>
      <c r="AG132" s="1194"/>
      <c r="AH132" s="1194"/>
      <c r="AI132" s="1194"/>
      <c r="AJ132" s="1195"/>
      <c r="AK132" s="1196">
        <v>5.5813106379999997</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507</v>
      </c>
      <c r="W133" s="1174"/>
      <c r="X133" s="1174"/>
      <c r="Y133" s="1174"/>
      <c r="Z133" s="1175"/>
      <c r="AA133" s="1176">
        <v>6</v>
      </c>
      <c r="AB133" s="1177"/>
      <c r="AC133" s="1177"/>
      <c r="AD133" s="1177"/>
      <c r="AE133" s="1178"/>
      <c r="AF133" s="1176">
        <v>6.1</v>
      </c>
      <c r="AG133" s="1177"/>
      <c r="AH133" s="1177"/>
      <c r="AI133" s="1177"/>
      <c r="AJ133" s="1178"/>
      <c r="AK133" s="1176">
        <v>5.9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hzsfu/iha8SfqXWwqkCCAqmo+3NoFHYl7xLjDMZVby1VZJgs8B81mwsqYbrJ6I7n9vsg6esXhjaUyb/nFUsDQ==" saltValue="Syms3Q0Lkx9wxpR95R4+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Lhrn3K3uuCjaAqSJzD+SUu6qU7IzQzX4sY7QeoTCPtE67Dhy90DPeOgYaawpLdw5buAt9YWpfl1mXGV56K9+Q==" saltValue="Qt/7RvOHm/enYn1x9LCE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vZyhBpAYt92RUlKQHcsDcMhHgRyr980eHawAMuHCLigrI5jb5lLTEWVTRVtc9GwNCLvNANOJbgp3gmsqMLogA==" saltValue="OazwIbNrSd9vPcXVtE20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516</v>
      </c>
      <c r="AL9" s="1217"/>
      <c r="AM9" s="1217"/>
      <c r="AN9" s="1218"/>
      <c r="AO9" s="313">
        <v>16843101</v>
      </c>
      <c r="AP9" s="313">
        <v>61162</v>
      </c>
      <c r="AQ9" s="314">
        <v>59644</v>
      </c>
      <c r="AR9" s="315">
        <v>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517</v>
      </c>
      <c r="AL10" s="1217"/>
      <c r="AM10" s="1217"/>
      <c r="AN10" s="1218"/>
      <c r="AO10" s="316">
        <v>190729</v>
      </c>
      <c r="AP10" s="316">
        <v>693</v>
      </c>
      <c r="AQ10" s="317">
        <v>4095</v>
      </c>
      <c r="AR10" s="318">
        <v>-83.1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518</v>
      </c>
      <c r="AL11" s="1217"/>
      <c r="AM11" s="1217"/>
      <c r="AN11" s="1218"/>
      <c r="AO11" s="316">
        <v>39145</v>
      </c>
      <c r="AP11" s="316">
        <v>142</v>
      </c>
      <c r="AQ11" s="317">
        <v>2516</v>
      </c>
      <c r="AR11" s="318">
        <v>-94.4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519</v>
      </c>
      <c r="AL12" s="1217"/>
      <c r="AM12" s="1217"/>
      <c r="AN12" s="1218"/>
      <c r="AO12" s="316">
        <v>235584</v>
      </c>
      <c r="AP12" s="316">
        <v>855</v>
      </c>
      <c r="AQ12" s="317">
        <v>422</v>
      </c>
      <c r="AR12" s="318">
        <v>102.6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v>195753</v>
      </c>
      <c r="AP13" s="316">
        <v>711</v>
      </c>
      <c r="AQ13" s="317">
        <v>65</v>
      </c>
      <c r="AR13" s="318">
        <v>993.8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521</v>
      </c>
      <c r="AL14" s="1217"/>
      <c r="AM14" s="1217"/>
      <c r="AN14" s="1218"/>
      <c r="AO14" s="316">
        <v>669400</v>
      </c>
      <c r="AP14" s="316">
        <v>2431</v>
      </c>
      <c r="AQ14" s="317">
        <v>1976</v>
      </c>
      <c r="AR14" s="318">
        <v>23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522</v>
      </c>
      <c r="AL15" s="1217"/>
      <c r="AM15" s="1217"/>
      <c r="AN15" s="1218"/>
      <c r="AO15" s="316">
        <v>871620</v>
      </c>
      <c r="AP15" s="316">
        <v>3165</v>
      </c>
      <c r="AQ15" s="317">
        <v>1853</v>
      </c>
      <c r="AR15" s="318">
        <v>70.8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523</v>
      </c>
      <c r="AL16" s="1220"/>
      <c r="AM16" s="1220"/>
      <c r="AN16" s="1221"/>
      <c r="AO16" s="316">
        <v>-1783677</v>
      </c>
      <c r="AP16" s="316">
        <v>-6477</v>
      </c>
      <c r="AQ16" s="317">
        <v>-4797</v>
      </c>
      <c r="AR16" s="318">
        <v>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17261655</v>
      </c>
      <c r="AP17" s="316">
        <v>62682</v>
      </c>
      <c r="AQ17" s="317">
        <v>65773</v>
      </c>
      <c r="AR17" s="318">
        <v>-4.7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528</v>
      </c>
      <c r="AL21" s="1212"/>
      <c r="AM21" s="1212"/>
      <c r="AN21" s="1213"/>
      <c r="AO21" s="328">
        <v>6.7</v>
      </c>
      <c r="AP21" s="329">
        <v>6.72</v>
      </c>
      <c r="AQ21" s="330">
        <v>-0.02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529</v>
      </c>
      <c r="AL22" s="1212"/>
      <c r="AM22" s="1212"/>
      <c r="AN22" s="1213"/>
      <c r="AO22" s="333">
        <v>101.2</v>
      </c>
      <c r="AP22" s="334">
        <v>99.3</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533</v>
      </c>
      <c r="AL32" s="1228"/>
      <c r="AM32" s="1228"/>
      <c r="AN32" s="1229"/>
      <c r="AO32" s="343">
        <v>6225997</v>
      </c>
      <c r="AP32" s="343">
        <v>22608</v>
      </c>
      <c r="AQ32" s="344">
        <v>36938</v>
      </c>
      <c r="AR32" s="345">
        <v>-38.799999999999997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534</v>
      </c>
      <c r="AL33" s="1228"/>
      <c r="AM33" s="1228"/>
      <c r="AN33" s="1229"/>
      <c r="AO33" s="343" t="s">
        <v>535</v>
      </c>
      <c r="AP33" s="343" t="s">
        <v>535</v>
      </c>
      <c r="AQ33" s="344" t="s">
        <v>535</v>
      </c>
      <c r="AR33" s="345" t="s">
        <v>535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536</v>
      </c>
      <c r="AL34" s="1228"/>
      <c r="AM34" s="1228"/>
      <c r="AN34" s="1229"/>
      <c r="AO34" s="343">
        <v>30000</v>
      </c>
      <c r="AP34" s="343">
        <v>109</v>
      </c>
      <c r="AQ34" s="344">
        <v>26</v>
      </c>
      <c r="AR34" s="345">
        <v>319.2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537</v>
      </c>
      <c r="AL35" s="1228"/>
      <c r="AM35" s="1228"/>
      <c r="AN35" s="1229"/>
      <c r="AO35" s="343">
        <v>1420856</v>
      </c>
      <c r="AP35" s="343">
        <v>5160</v>
      </c>
      <c r="AQ35" s="344">
        <v>10676</v>
      </c>
      <c r="AR35" s="345">
        <v>-51.7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538</v>
      </c>
      <c r="AL36" s="1228"/>
      <c r="AM36" s="1228"/>
      <c r="AN36" s="1229"/>
      <c r="AO36" s="343" t="s">
        <v>535</v>
      </c>
      <c r="AP36" s="343" t="s">
        <v>535</v>
      </c>
      <c r="AQ36" s="344">
        <v>537</v>
      </c>
      <c r="AR36" s="345" t="s">
        <v>535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539</v>
      </c>
      <c r="AL37" s="1228"/>
      <c r="AM37" s="1228"/>
      <c r="AN37" s="1229"/>
      <c r="AO37" s="343">
        <v>146188</v>
      </c>
      <c r="AP37" s="343">
        <v>531</v>
      </c>
      <c r="AQ37" s="344">
        <v>623</v>
      </c>
      <c r="AR37" s="345">
        <v>-14.8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540</v>
      </c>
      <c r="AL38" s="1231"/>
      <c r="AM38" s="1231"/>
      <c r="AN38" s="1232"/>
      <c r="AO38" s="346">
        <v>423</v>
      </c>
      <c r="AP38" s="346">
        <v>2</v>
      </c>
      <c r="AQ38" s="347">
        <v>1</v>
      </c>
      <c r="AR38" s="335">
        <v>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541</v>
      </c>
      <c r="AL39" s="1231"/>
      <c r="AM39" s="1231"/>
      <c r="AN39" s="1232"/>
      <c r="AO39" s="343">
        <v>-1221104</v>
      </c>
      <c r="AP39" s="343">
        <v>-4434</v>
      </c>
      <c r="AQ39" s="344">
        <v>-6161</v>
      </c>
      <c r="AR39" s="345">
        <v>-28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542</v>
      </c>
      <c r="AL40" s="1228"/>
      <c r="AM40" s="1228"/>
      <c r="AN40" s="1229"/>
      <c r="AO40" s="343">
        <v>-3802636</v>
      </c>
      <c r="AP40" s="343">
        <v>-13808</v>
      </c>
      <c r="AQ40" s="344">
        <v>-33330</v>
      </c>
      <c r="AR40" s="345">
        <v>-58.6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2799724</v>
      </c>
      <c r="AP41" s="343">
        <v>10167</v>
      </c>
      <c r="AQ41" s="344">
        <v>9311</v>
      </c>
      <c r="AR41" s="345">
        <v>9.1999999999999993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511</v>
      </c>
      <c r="AN49" s="1224" t="s">
        <v>546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9570705</v>
      </c>
      <c r="AN51" s="365">
        <v>34218</v>
      </c>
      <c r="AO51" s="366">
        <v>3.1</v>
      </c>
      <c r="AP51" s="367">
        <v>43532</v>
      </c>
      <c r="AQ51" s="368">
        <v>-3.5</v>
      </c>
      <c r="AR51" s="369">
        <v>6.6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4568799</v>
      </c>
      <c r="AN52" s="373">
        <v>16335</v>
      </c>
      <c r="AO52" s="374">
        <v>-10.8</v>
      </c>
      <c r="AP52" s="375">
        <v>25435</v>
      </c>
      <c r="AQ52" s="376">
        <v>-0.6</v>
      </c>
      <c r="AR52" s="377">
        <v>-10.199999999999999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9363967</v>
      </c>
      <c r="AN53" s="365">
        <v>33551</v>
      </c>
      <c r="AO53" s="366">
        <v>-1.9</v>
      </c>
      <c r="AP53" s="367">
        <v>52619</v>
      </c>
      <c r="AQ53" s="368">
        <v>20.9</v>
      </c>
      <c r="AR53" s="369">
        <v>-22.8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5807665</v>
      </c>
      <c r="AN54" s="373">
        <v>20809</v>
      </c>
      <c r="AO54" s="374">
        <v>27.4</v>
      </c>
      <c r="AP54" s="375">
        <v>31149</v>
      </c>
      <c r="AQ54" s="376">
        <v>22.5</v>
      </c>
      <c r="AR54" s="377">
        <v>4.9000000000000004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9571572</v>
      </c>
      <c r="AN55" s="365">
        <v>34466</v>
      </c>
      <c r="AO55" s="366">
        <v>2.7</v>
      </c>
      <c r="AP55" s="367">
        <v>51875</v>
      </c>
      <c r="AQ55" s="368">
        <v>-1.4</v>
      </c>
      <c r="AR55" s="369">
        <v>4.0999999999999996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6935554</v>
      </c>
      <c r="AN56" s="373">
        <v>24974</v>
      </c>
      <c r="AO56" s="374">
        <v>20</v>
      </c>
      <c r="AP56" s="375">
        <v>29372</v>
      </c>
      <c r="AQ56" s="376">
        <v>-5.7</v>
      </c>
      <c r="AR56" s="377">
        <v>25.7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6439186</v>
      </c>
      <c r="AN57" s="365">
        <v>23268</v>
      </c>
      <c r="AO57" s="366">
        <v>-32.5</v>
      </c>
      <c r="AP57" s="367">
        <v>48064</v>
      </c>
      <c r="AQ57" s="368">
        <v>-7.3</v>
      </c>
      <c r="AR57" s="369">
        <v>-25.2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4205881</v>
      </c>
      <c r="AN58" s="373">
        <v>15198</v>
      </c>
      <c r="AO58" s="374">
        <v>-39.1</v>
      </c>
      <c r="AP58" s="375">
        <v>30373</v>
      </c>
      <c r="AQ58" s="376">
        <v>3.4</v>
      </c>
      <c r="AR58" s="377">
        <v>-42.5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11653222</v>
      </c>
      <c r="AN59" s="365">
        <v>42316</v>
      </c>
      <c r="AO59" s="366">
        <v>81.900000000000006</v>
      </c>
      <c r="AP59" s="367">
        <v>56662</v>
      </c>
      <c r="AQ59" s="368">
        <v>17.899999999999999</v>
      </c>
      <c r="AR59" s="369">
        <v>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7662021</v>
      </c>
      <c r="AN60" s="373">
        <v>27823</v>
      </c>
      <c r="AO60" s="374">
        <v>83.1</v>
      </c>
      <c r="AP60" s="375">
        <v>34709</v>
      </c>
      <c r="AQ60" s="376">
        <v>14.3</v>
      </c>
      <c r="AR60" s="377">
        <v>68.8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9319730</v>
      </c>
      <c r="AN61" s="380">
        <v>33564</v>
      </c>
      <c r="AO61" s="381">
        <v>10.7</v>
      </c>
      <c r="AP61" s="382">
        <v>50550</v>
      </c>
      <c r="AQ61" s="383">
        <v>5.3</v>
      </c>
      <c r="AR61" s="369">
        <v>5.4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5835984</v>
      </c>
      <c r="AN62" s="373">
        <v>21028</v>
      </c>
      <c r="AO62" s="374">
        <v>16.100000000000001</v>
      </c>
      <c r="AP62" s="375">
        <v>30208</v>
      </c>
      <c r="AQ62" s="376">
        <v>6.8</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abfNqXWjq6soQyKKdeLvXkMOqmbf5LF1ZibHR+h7pcfWDxUbXIRHRmECPtvHzAYACrHY8f5AzPQX0qUZtrL9g==" saltValue="AH+XdTAz7pEb72Tvg0SR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ZASfU7YRU3wYgOpZqt6+PEvoFAMUfeDpU/96zJf5+Im0MAmFL+82I1RP9lb9ToMzYBIunTa4kGOWFW8hci5t1w==" saltValue="QqiOtqi/9CeNb9XzIRH4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R46HLvssmoAB6efFdTbuBv/QHXO2d2wB+IReABjNIomHcwUPz5npc+CfV5Xl/xsS4JOXSCVLhtawnNx7VAxBfg==" saltValue="N6t0NFFmdiaqq+WREsyT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10.51</v>
      </c>
      <c r="G47" s="12">
        <v>10.49</v>
      </c>
      <c r="H47" s="12">
        <v>13.21</v>
      </c>
      <c r="I47" s="12">
        <v>16.82</v>
      </c>
      <c r="J47" s="13">
        <v>12.15</v>
      </c>
    </row>
    <row r="48" spans="2:10" ht="57.75" customHeight="1" x14ac:dyDescent="0.15">
      <c r="B48" s="14"/>
      <c r="C48" s="1238" t="s">
        <v>4</v>
      </c>
      <c r="D48" s="1238"/>
      <c r="E48" s="1239"/>
      <c r="F48" s="15">
        <v>4.13</v>
      </c>
      <c r="G48" s="16">
        <v>5.89</v>
      </c>
      <c r="H48" s="16">
        <v>8.2899999999999991</v>
      </c>
      <c r="I48" s="16">
        <v>5.87</v>
      </c>
      <c r="J48" s="17">
        <v>7.77</v>
      </c>
    </row>
    <row r="49" spans="2:10" ht="57.75" customHeight="1" thickBot="1" x14ac:dyDescent="0.2">
      <c r="B49" s="18"/>
      <c r="C49" s="1240" t="s">
        <v>5</v>
      </c>
      <c r="D49" s="1240"/>
      <c r="E49" s="1241"/>
      <c r="F49" s="19" t="s">
        <v>567</v>
      </c>
      <c r="G49" s="20" t="s">
        <v>568</v>
      </c>
      <c r="H49" s="20">
        <v>2.58</v>
      </c>
      <c r="I49" s="20" t="s">
        <v>569</v>
      </c>
      <c r="J49" s="21" t="s">
        <v>570</v>
      </c>
    </row>
    <row r="50" spans="2:10" ht="13.5" customHeight="1" x14ac:dyDescent="0.15"/>
  </sheetData>
  <sheetProtection algorithmName="SHA-512" hashValue="jYhn9h8EOrM4HY8joJDWcGGRvZJunGy6Px9eJgecLwW7uQD8n6xDIe90JC31FdZykC7PI7Yz+n4C61RxqUcfKw==" saltValue="pKaOGS+Ipaoi1yVcF8b1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2021-10-27T07:48:14Z</cp:lastPrinted>
  <dcterms:created xsi:type="dcterms:W3CDTF">2021-02-05T01:51:32Z</dcterms:created>
  <dcterms:modified xsi:type="dcterms:W3CDTF">2021-10-27T07:48:23Z</dcterms:modified>
  <cp:category/>
</cp:coreProperties>
</file>