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40072\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BE37" i="9"/>
  <c r="AM37" i="9"/>
  <c r="U37" i="9"/>
  <c r="C37" i="9"/>
  <c r="BE36" i="9"/>
  <c r="AM36" i="9"/>
  <c r="C36" i="9"/>
  <c r="AM35" i="9"/>
  <c r="C35" i="9"/>
  <c r="BW34" i="9"/>
  <c r="C34" i="9"/>
  <c r="BW35" i="9" l="1"/>
  <c r="BW36" i="9" s="1"/>
  <c r="BW37" i="9" s="1"/>
  <c r="BW38" i="9" s="1"/>
  <c r="BW39"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 r="CO35" i="9" s="1"/>
  <c r="CO36" i="9" s="1"/>
  <c r="CO37" i="9" s="1"/>
  <c r="AM34" i="9"/>
  <c r="BE34" i="9"/>
  <c r="BE35" i="9" s="1"/>
</calcChain>
</file>

<file path=xl/sharedStrings.xml><?xml version="1.0" encoding="utf-8"?>
<sst xmlns="http://schemas.openxmlformats.org/spreadsheetml/2006/main" count="1049" uniqueCount="562">
  <si>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</si>
  <si>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</si>
  <si>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</si>
  <si>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</si>
  <si>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</si>
  <si>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</si>
  <si>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</si>
  <si>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</si>
  <si>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</si>
  <si>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</si>
  <si>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</si>
  <si>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</si>
  <si>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</si>
  <si>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</si>
  <si>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</si>
  <si>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</si>
  <si>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</si>
  <si>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</si>
  <si>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</si>
  <si>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</si>
  <si>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</si>
  <si>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</si>
  <si>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</si>
  <si>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</si>
  <si>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</si>
  <si>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</si>
  <si>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</si>
  <si>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</si>
  <si>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</si>
  <si>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</si>
  <si>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</si>
  <si>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</si>
  <si>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</si>
  <si>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</si>
  <si>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</si>
  <si>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</si>
  <si>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</si>
  <si>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</si>
  <si>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</si>
  <si>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</si>
  <si>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</si>
  <si>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</si>
  <si>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</si>
  <si>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</si>
  <si>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</si>
  <si>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</si>
  <si>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</si>
  <si>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</si>
  <si>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</si>
  <si>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</si>
  <si>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</si>
  <si>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</si>
  <si>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</si>
  <si>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</si>
  <si>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</si>
  <si>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</si>
  <si>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</si>
  <si>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</si>
  <si>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</si>
  <si>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</si>
  <si>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</si>
  <si>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</si>
  <si>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</si>
  <si>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</si>
  <si>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</si>
  <si>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</si>
  <si>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</si>
  <si>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</si>
  <si>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</si>
  <si>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</si>
  <si>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</si>
  <si>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</si>
  <si>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</si>
  <si>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</si>
  <si>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</si>
  <si>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</si>
  <si>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</si>
  <si>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</si>
  <si>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</si>
  <si>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</si>
  <si>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</si>
  <si>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市原市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</si>
  <si>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</si>
  <si>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</si>
  <si>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</si>
  <si>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</si>
  <si>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</si>
  <si>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</si>
  <si>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</si>
  <si>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</si>
  <si>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</si>
  <si>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</si>
  <si>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</si>
  <si>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</si>
  <si>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</si>
  <si>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</si>
  <si>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</si>
  <si>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</si>
  <si>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</si>
  <si>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</si>
  <si>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</si>
  <si>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</si>
  <si>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</si>
  <si>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</si>
  <si>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</si>
  <si>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</si>
  <si>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</si>
  <si>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</si>
  <si>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</si>
  <si>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</si>
  <si>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</si>
  <si>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</si>
  <si>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</si>
  <si>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</si>
  <si>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</si>
  <si>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</si>
  <si>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</si>
  <si>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</si>
  <si>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</si>
  <si>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</si>
  <si>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</si>
  <si>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</si>
  <si>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</si>
  <si>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</si>
  <si>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</si>
  <si>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</si>
  <si>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</si>
  <si>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</si>
  <si>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</si>
  <si>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</si>
  <si>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</si>
  <si>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</si>
  <si>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</si>
  <si>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</si>
  <si>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</si>
  <si>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</si>
  <si>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</si>
  <si>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</si>
  <si>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</si>
  <si>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</si>
  <si>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</si>
  <si>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</si>
  <si>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</si>
  <si>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</si>
  <si>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</si>
  <si>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</si>
  <si>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</si>
  <si>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</si>
  <si>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</si>
  <si>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</si>
  <si>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</si>
  <si>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</si>
  <si>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</si>
  <si>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</si>
  <si>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</si>
  <si>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</si>
  <si>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</si>
  <si>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</si>
  <si>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</si>
  <si>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</si>
  <si>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</si>
  <si>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</si>
  <si>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</si>
  <si>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</si>
  <si>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</si>
  <si>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</si>
  <si>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</si>
  <si>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</si>
  <si>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</si>
  <si>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</si>
  <si>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</si>
  <si>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</si>
  <si>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</si>
  <si>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</si>
  <si>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</si>
  <si>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</si>
  <si>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</si>
  <si>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</si>
  <si>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</si>
  <si>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</si>
  <si>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</si>
  <si>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</si>
  <si>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</si>
  <si>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</si>
  <si>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</si>
  <si>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</si>
  <si>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</si>
  <si>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</si>
  <si>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</si>
  <si>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</si>
  <si>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</si>
  <si>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</si>
  <si>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</si>
  <si>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</si>
  <si>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</si>
  <si>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</si>
  <si>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千葉県市原市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</si>
  <si>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</si>
  <si>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</si>
  <si>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</si>
  <si>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</si>
  <si>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</si>
  <si>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</si>
  <si>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</si>
  <si>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</si>
  <si>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</si>
  <si>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</si>
  <si>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</si>
  <si>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</si>
  <si>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</si>
  <si>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</si>
  <si>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</si>
  <si>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</si>
  <si>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</si>
  <si>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</si>
  <si>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</si>
  <si>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</si>
  <si>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</si>
  <si>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</si>
  <si>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</si>
  <si>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</si>
  <si>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</si>
  <si>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</si>
  <si>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</si>
  <si>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</si>
  <si>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</si>
  <si>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</si>
  <si>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</si>
  <si>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</si>
  <si>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</si>
  <si>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</si>
  <si>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</si>
  <si>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</si>
  <si>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</si>
  <si>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</si>
  <si>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</si>
  <si>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</si>
  <si>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</si>
  <si>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</si>
  <si>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</si>
  <si>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</si>
  <si>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</si>
  <si>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</si>
  <si>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</si>
  <si>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</si>
  <si>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</si>
  <si>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</si>
  <si>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</si>
  <si>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</si>
  <si>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</si>
  <si>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</si>
  <si>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</si>
  <si>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</si>
  <si>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</si>
  <si>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</si>
  <si>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</si>
  <si>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</si>
  <si>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</si>
  <si>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</si>
  <si>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</si>
  <si>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</si>
  <si>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</si>
  <si>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</si>
  <si>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</si>
  <si>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</si>
  <si>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</si>
  <si>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</si>
  <si>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</si>
  <si>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</si>
  <si>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</si>
  <si>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</si>
  <si>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</si>
  <si>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</si>
  <si>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</si>
  <si>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</si>
  <si>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</si>
  <si>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</si>
  <si>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</si>
  <si>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</si>
  <si>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</si>
  <si>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</si>
  <si>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</si>
  <si>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</si>
  <si>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</si>
  <si>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</si>
  <si>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</si>
  <si>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</si>
  <si>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</si>
  <si>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</si>
  <si>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</si>
  <si>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</si>
  <si>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</si>
  <si>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</si>
  <si>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</si>
  <si>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</si>
  <si>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</si>
  <si>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</si>
  <si>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</si>
  <si>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</si>
  <si>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</si>
  <si>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</si>
  <si>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</si>
  <si>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</si>
  <si>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</si>
  <si>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</si>
  <si>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</si>
  <si>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</si>
  <si>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</si>
  <si>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</si>
  <si>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</si>
  <si>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</si>
  <si>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</si>
  <si>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</si>
  <si>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</si>
  <si>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</si>
  <si>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</si>
  <si>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</si>
  <si>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</si>
  <si>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駐車場整備</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</si>
  <si>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</si>
  <si>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</si>
  <si>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</si>
  <si>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</si>
  <si>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</si>
  <si>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</si>
  <si>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</si>
  <si>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</si>
  <si>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</si>
  <si>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</si>
  <si>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</si>
  <si>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</si>
  <si>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</si>
  <si>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</si>
  <si>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</si>
  <si>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</si>
  <si>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</si>
  <si>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</si>
  <si>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</si>
  <si>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</si>
  <si>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</si>
  <si>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</si>
  <si>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</si>
  <si>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</si>
  <si>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</si>
  <si>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</si>
  <si>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</si>
  <si>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千葉県市原市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</si>
  <si>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</si>
  <si>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</si>
  <si>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</si>
  <si>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</si>
  <si>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</si>
  <si>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</si>
  <si>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</si>
  <si>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</si>
  <si>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</si>
  <si>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</si>
  <si>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</si>
  <si>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</si>
  <si>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</si>
  <si>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</si>
  <si>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</si>
  <si>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</si>
  <si>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</si>
  <si>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</si>
  <si>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</si>
  <si>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</si>
  <si>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</si>
  <si>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</si>
  <si>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</si>
  <si>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</si>
  <si>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</si>
  <si>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</si>
  <si>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</si>
  <si>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</si>
  <si>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</si>
  <si>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</si>
  <si>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</si>
  <si>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</si>
  <si>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</si>
  <si>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</si>
  <si>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</si>
  <si>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</si>
  <si>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</si>
  <si>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</si>
  <si>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農業集落排水事業特別会計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</si>
  <si>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</si>
  <si>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</si>
  <si>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</si>
  <si>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</si>
  <si>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</si>
  <si>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</si>
  <si>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</si>
  <si>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</si>
  <si>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</si>
  <si>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</si>
  <si>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</si>
  <si>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</si>
  <si>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</si>
  <si>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</si>
  <si>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</si>
  <si>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</si>
  <si>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</si>
  <si>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</si>
  <si>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</si>
  <si>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</si>
  <si>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</si>
  <si>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</si>
  <si>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</si>
  <si>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</si>
  <si>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</si>
  <si>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</si>
  <si>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</si>
  <si>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</si>
  <si>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</si>
  <si>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</si>
  <si>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</si>
  <si>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</si>
  <si>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</si>
  <si>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</si>
  <si>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</si>
  <si>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</si>
  <si>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</si>
  <si>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</si>
  <si>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</si>
  <si>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</si>
  <si>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</si>
  <si>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</si>
  <si>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</si>
  <si>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</si>
  <si>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</si>
  <si>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</si>
  <si>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</si>
  <si>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</si>
  <si>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</si>
  <si>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</si>
  <si>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</si>
  <si>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</si>
  <si>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</si>
  <si>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</si>
  <si>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</si>
  <si>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</si>
  <si>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</si>
  <si>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</si>
  <si>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</si>
  <si>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</si>
  <si>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</si>
  <si>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</si>
  <si>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</si>
  <si>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</si>
  <si>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</si>
  <si>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</si>
  <si>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</si>
  <si>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</si>
  <si>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</si>
  <si>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</si>
  <si>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</si>
  <si>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</si>
  <si>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</si>
  <si>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</si>
  <si>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</si>
  <si>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</si>
  <si>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</si>
  <si>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</si>
  <si>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</si>
  <si>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</si>
  <si>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</si>
  <si>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</si>
  <si>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</si>
  <si>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</si>
  <si>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</si>
  <si>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</si>
  <si>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</si>
  <si>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</si>
  <si>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</si>
  <si>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</si>
  <si>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</si>
  <si>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</si>
  <si>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</si>
  <si>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</si>
  <si>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</si>
  <si>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</si>
  <si>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</si>
  <si>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</si>
  <si>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</si>
  <si>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</si>
  <si>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</si>
  <si>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</si>
  <si>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</si>
  <si>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</si>
  <si>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</si>
  <si>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</si>
  <si>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</si>
  <si>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</si>
  <si>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</si>
  <si>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</si>
  <si>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</si>
  <si>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</si>
  <si>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</si>
  <si>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</si>
  <si>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</si>
  <si>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</si>
  <si>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</si>
  <si>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</si>
  <si>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</si>
  <si>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</si>
  <si>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</si>
  <si>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</si>
  <si>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</si>
  <si>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</si>
  <si>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</si>
  <si>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</si>
  <si>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</si>
  <si>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</si>
  <si>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</si>
  <si>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</si>
  <si>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</si>
  <si>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</si>
  <si>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</si>
  <si>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</si>
  <si>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</si>
  <si>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</si>
  <si>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</si>
  <si>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4.69</t>
  </si>
  <si>
    <t>▲ 3.15</t>
  </si>
  <si>
    <t>▲ 3.67</t>
  </si>
  <si>
    <t>▲ 2.92</t>
  </si>
  <si>
    <t>▲ 0.40</t>
  </si>
  <si>
    <t>一般会計</t>
  </si>
  <si>
    <t>水道事業会計</t>
  </si>
  <si>
    <t>介護保険事業特別会計</t>
  </si>
  <si>
    <t>国民健康保険事業特別会計</t>
  </si>
  <si>
    <t>下水道事業特別会計</t>
  </si>
  <si>
    <t>後期高齢者医療事業特別会計</t>
  </si>
  <si>
    <t>農業集落排水事業特別会計</t>
  </si>
  <si>
    <t>その他会計（赤字）</t>
  </si>
  <si>
    <t>その他会計（黒字）</t>
  </si>
  <si>
    <t>市原市観光協会</t>
    <rPh sb="0" eb="3">
      <t>イチハラシ</t>
    </rPh>
    <rPh sb="3" eb="5">
      <t>カンコウ</t>
    </rPh>
    <rPh sb="5" eb="7">
      <t>キョウカイ</t>
    </rPh>
    <phoneticPr fontId="2"/>
  </si>
  <si>
    <t>市原市文化振興財団</t>
    <rPh sb="0" eb="3">
      <t>イチハラシ</t>
    </rPh>
    <rPh sb="3" eb="5">
      <t>ブンカ</t>
    </rPh>
    <rPh sb="5" eb="7">
      <t>シンコウ</t>
    </rPh>
    <rPh sb="7" eb="9">
      <t>ザイダン</t>
    </rPh>
    <phoneticPr fontId="2"/>
  </si>
  <si>
    <t>市原市体育協会</t>
    <rPh sb="0" eb="3">
      <t>イチハラシ</t>
    </rPh>
    <rPh sb="3" eb="5">
      <t>タイイク</t>
    </rPh>
    <rPh sb="5" eb="7">
      <t>キョウカイ</t>
    </rPh>
    <phoneticPr fontId="2"/>
  </si>
  <si>
    <t>市原市地域振興財団</t>
    <rPh sb="0" eb="3">
      <t>イチハラシ</t>
    </rPh>
    <rPh sb="3" eb="5">
      <t>チイキ</t>
    </rPh>
    <rPh sb="5" eb="7">
      <t>シンコウ</t>
    </rPh>
    <rPh sb="7" eb="9">
      <t>ザイダン</t>
    </rPh>
    <phoneticPr fontId="2"/>
  </si>
  <si>
    <t>〇</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</si>
  <si>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</si>
  <si>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</si>
  <si>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</si>
  <si>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</si>
  <si>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</si>
  <si>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</si>
  <si>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</si>
  <si>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</si>
  <si>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</si>
  <si>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</si>
  <si>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</si>
  <si>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</si>
  <si>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</si>
  <si>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</si>
  <si>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</si>
  <si>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</si>
  <si>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</si>
  <si>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</si>
  <si>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</si>
  <si>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本市は市域が広く、各種施設の整備等に費用がかかることから、市債発行による対応が必要となり、将来負担比率や実質公債意費比率が類似団体平均値よりも高くなる傾向となっている。過去に設定された債務負担行為や高額な市債の償還が終了してきていることなどから、近年は指標が改善傾向となっているため、引き続き債務負担行為の適切な設定や、市債発行額の抑制に努めるとともに、行財政改革大綱による事務の改善を行い、公共施設配置の最適化の検討を進めていくことで、更なる支出の合理化・効率化を推進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</si>
</sst>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39425</c:v>
                </c:pt>
                <c:pt idx="1">
                  <c:v>43141</c:v>
                </c:pt>
                <c:pt idx="2">
                  <c:v>45117</c:v>
                </c:pt>
                <c:pt idx="3">
                  <c:v>43532</c:v>
                </c:pt>
                <c:pt idx="4">
                  <c:v>52619</c:v>
                </c:pt>
              </c:numCache>
            </c:numRef>
          </c:val>
          <c:smooth val="0"/>
          <c:extLst>
            <c:ext xmlns:c16="http://schemas.microsoft.com/office/drawing/2014/chart" uri="{C3380CC4-5D6E-409C-BE32-E72D297353CC}">
              <c16:uniqueId val="{00000000-F1E9-4832-BC6F-B75F9B70D1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36385</c:v>
                </c:pt>
                <c:pt idx="1">
                  <c:v>26672</c:v>
                </c:pt>
                <c:pt idx="2">
                  <c:v>33202</c:v>
                </c:pt>
                <c:pt idx="3">
                  <c:v>34218</c:v>
                </c:pt>
                <c:pt idx="4">
                  <c:v>33551</c:v>
                </c:pt>
              </c:numCache>
            </c:numRef>
          </c:val>
          <c:smooth val="0"/>
          <c:extLst>
            <c:ext xmlns:c16="http://schemas.microsoft.com/office/drawing/2014/chart" uri="{C3380CC4-5D6E-409C-BE32-E72D297353CC}">
              <c16:uniqueId val="{00000001-F1E9-4832-BC6F-B75F9B70D1CC}"/>
            </c:ext>
          </c:extLst>
        </c:ser>
        <c:dLbls>
          <c:showLegendKey val="0"/>
          <c:showVal val="0"/>
          <c:showCatName val="0"/>
          <c:showSerName val="0"/>
          <c:showPercent val="0"/>
          <c:showBubbleSize val="0"/>
        </c:dLbls>
        <c:marker val="1"/>
        <c:smooth val="0"/>
        <c:axId val="163360128"/>
        <c:axId val="163363072"/>
      </c:lineChart>
      <c:catAx>
        <c:axId val="16336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363072"/>
        <c:crosses val="autoZero"/>
        <c:auto val="1"/>
        <c:lblAlgn val="ctr"/>
        <c:lblOffset val="100"/>
        <c:tickLblSkip val="1"/>
        <c:tickMarkSkip val="1"/>
        <c:noMultiLvlLbl val="0"/>
      </c:catAx>
      <c:valAx>
        <c:axId val="16336307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336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3.83</c:v>
                </c:pt>
                <c:pt idx="1">
                  <c:v>5.07</c:v>
                </c:pt>
                <c:pt idx="2">
                  <c:v>5.49</c:v>
                </c:pt>
                <c:pt idx="3">
                  <c:v>4.13</c:v>
                </c:pt>
                <c:pt idx="4">
                  <c:v>5.89</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12.93</c:v>
                </c:pt>
                <c:pt idx="1">
                  <c:v>10.56</c:v>
                </c:pt>
                <c:pt idx="2">
                  <c:v>9.2799999999999994</c:v>
                </c:pt>
                <c:pt idx="3">
                  <c:v>10.51</c:v>
                </c:pt>
                <c:pt idx="4">
                  <c:v>10.49</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30368"/>
        <c:axId val="899820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-4.6900000000000004</c:v>
                </c:pt>
                <c:pt idx="1">
                  <c:v>-3.15</c:v>
                </c:pt>
                <c:pt idx="2">
                  <c:v>-3.67</c:v>
                </c:pt>
                <c:pt idx="3">
                  <c:v>-2.92</c:v>
                </c:pt>
                <c:pt idx="4">
                  <c:v>-0.4</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30368"/>
        <c:axId val="89982080"/>
      </c:lineChart>
      <c:catAx>
        <c:axId val="8993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982080"/>
        <c:crosses val="autoZero"/>
        <c:auto val="1"/>
        <c:lblAlgn val="ctr"/>
        <c:lblOffset val="100"/>
        <c:tickLblSkip val="1"/>
        <c:tickMarkSkip val="1"/>
        <c:noMultiLvlLbl val="0"/>
      </c:catAx>
      <c:valAx>
        <c:axId val="899820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30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0.06</c:v>
                </c:pt>
                <c:pt idx="2">
                  <c:v>#N/A</c:v>
                </c:pt>
                <c:pt idx="3">
                  <c:v>0.05</c:v>
                </c:pt>
                <c:pt idx="4">
                  <c:v>#N/A</c:v>
                </c:pt>
                <c:pt idx="5">
                  <c:v>0.06</c:v>
                </c:pt>
                <c:pt idx="6">
                  <c:v>#N/A</c:v>
                </c:pt>
                <c:pt idx="7">
                  <c:v>0.05</c:v>
                </c:pt>
                <c:pt idx="8">
                  <c:v>#N/A</c:v>
                </c:pt>
                <c:pt idx="9">
                  <c:v>0.04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0.11</c:v>
                </c:pt>
                <c:pt idx="4">
                  <c:v>#N/A</c:v>
                </c:pt>
                <c:pt idx="5">
                  <c:v>0.13</c:v>
                </c:pt>
                <c:pt idx="6">
                  <c:v>#N/A</c:v>
                </c:pt>
                <c:pt idx="7">
                  <c:v>0.1</c:v>
                </c:pt>
                <c:pt idx="8">
                  <c:v>#N/A</c:v>
                </c:pt>
                <c:pt idx="9">
                  <c:v>0.12</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0.25</c:v>
                </c:pt>
                <c:pt idx="2">
                  <c:v>#N/A</c:v>
                </c:pt>
                <c:pt idx="3">
                  <c:v>0.36</c:v>
                </c:pt>
                <c:pt idx="4">
                  <c:v>#N/A</c:v>
                </c:pt>
                <c:pt idx="5">
                  <c:v>0.68</c:v>
                </c:pt>
                <c:pt idx="6">
                  <c:v>#N/A</c:v>
                </c:pt>
                <c:pt idx="7">
                  <c:v>0.53</c:v>
                </c:pt>
                <c:pt idx="8">
                  <c:v>#N/A</c:v>
                </c:pt>
                <c:pt idx="9">
                  <c:v>0.61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7.23</c:v>
                </c:pt>
                <c:pt idx="2">
                  <c:v>#N/A</c:v>
                </c:pt>
                <c:pt idx="3">
                  <c:v>6.75</c:v>
                </c:pt>
                <c:pt idx="4">
                  <c:v>#N/A</c:v>
                </c:pt>
                <c:pt idx="5">
                  <c:v>6.45</c:v>
                </c:pt>
                <c:pt idx="6">
                  <c:v>#N/A</c:v>
                </c:pt>
                <c:pt idx="7">
                  <c:v>6.06</c:v>
                </c:pt>
                <c:pt idx="8">
                  <c:v>#N/A</c:v>
                </c:pt>
                <c:pt idx="9">
                  <c:v>5.64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3.82</c:v>
                </c:pt>
                <c:pt idx="2">
                  <c:v>#N/A</c:v>
                </c:pt>
                <c:pt idx="3">
                  <c:v>5.07</c:v>
                </c:pt>
                <c:pt idx="4">
                  <c:v>#N/A</c:v>
                </c:pt>
                <c:pt idx="5">
                  <c:v>5.49</c:v>
                </c:pt>
                <c:pt idx="6">
                  <c:v>#N/A</c:v>
                </c:pt>
                <c:pt idx="7">
                  <c:v>4.12</c:v>
                </c:pt>
                <c:pt idx="8">
                  <c:v>#N/A</c:v>
                </c:pt>
                <c:pt idx="9">
                  <c:v>5.89</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91510656"/>
        <c:axId val="91648384"/>
      </c:barChart>
      <c:catAx>
        <c:axId val="91510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648384"/>
        <c:crosses val="autoZero"/>
        <c:auto val="1"/>
        <c:lblAlgn val="ctr"/>
        <c:lblOffset val="100"/>
        <c:tickLblSkip val="1"/>
        <c:tickMarkSkip val="1"/>
        <c:noMultiLvlLbl val="0"/>
      </c:catAx>
      <c:valAx>
        <c:axId val="91648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510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6090</c:v>
                </c:pt>
                <c:pt idx="5">
                  <c:v>6579</c:v>
                </c:pt>
                <c:pt idx="8">
                  <c:v>6738</c:v>
                </c:pt>
                <c:pt idx="11">
                  <c:v>6178</c:v>
                </c:pt>
                <c:pt idx="14">
                  <c:v>5987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6</c:v>
                </c:pt>
                <c:pt idx="6">
                  <c:v>1</c:v>
                </c:pt>
                <c:pt idx="9">
                  <c:v>1</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1128</c:v>
                </c:pt>
                <c:pt idx="3">
                  <c:v>253</c:v>
                </c:pt>
                <c:pt idx="6">
                  <c:v>224</c:v>
                </c:pt>
                <c:pt idx="9">
                  <c:v>224</c:v>
                </c:pt>
                <c:pt idx="12">
                  <c:v>240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2393</c:v>
                </c:pt>
                <c:pt idx="3">
                  <c:v>2362</c:v>
                </c:pt>
                <c:pt idx="6">
                  <c:v>2315</c:v>
                </c:pt>
                <c:pt idx="9">
                  <c:v>2109</c:v>
                </c:pt>
                <c:pt idx="12">
                  <c:v>1992</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10</c:v>
                </c:pt>
                <c:pt idx="3">
                  <c:v>20</c:v>
                </c:pt>
                <c:pt idx="6">
                  <c:v>30</c:v>
                </c:pt>
                <c:pt idx="9">
                  <c:v>30</c:v>
                </c:pt>
                <c:pt idx="12">
                  <c:v>30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6588</c:v>
                </c:pt>
                <c:pt idx="3">
                  <c:v>6756</c:v>
                </c:pt>
                <c:pt idx="6">
                  <c:v>7330</c:v>
                </c:pt>
                <c:pt idx="9">
                  <c:v>6663</c:v>
                </c:pt>
                <c:pt idx="12">
                  <c:v>6550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656832"/>
        <c:axId val="1616680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4031</c:v>
                </c:pt>
                <c:pt idx="2">
                  <c:v>#N/A</c:v>
                </c:pt>
                <c:pt idx="3">
                  <c:v>#N/A</c:v>
                </c:pt>
                <c:pt idx="4">
                  <c:v>2818</c:v>
                </c:pt>
                <c:pt idx="5">
                  <c:v>#N/A</c:v>
                </c:pt>
                <c:pt idx="6">
                  <c:v>#N/A</c:v>
                </c:pt>
                <c:pt idx="7">
                  <c:v>3162</c:v>
                </c:pt>
                <c:pt idx="8">
                  <c:v>#N/A</c:v>
                </c:pt>
                <c:pt idx="9">
                  <c:v>#N/A</c:v>
                </c:pt>
                <c:pt idx="10">
                  <c:v>2849</c:v>
                </c:pt>
                <c:pt idx="11">
                  <c:v>#N/A</c:v>
                </c:pt>
                <c:pt idx="12">
                  <c:v>#N/A</c:v>
                </c:pt>
                <c:pt idx="13">
                  <c:v>2825</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656832"/>
        <c:axId val="161668096"/>
      </c:lineChart>
      <c:catAx>
        <c:axId val="16165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668096"/>
        <c:crosses val="autoZero"/>
        <c:auto val="1"/>
        <c:lblAlgn val="ctr"/>
        <c:lblOffset val="100"/>
        <c:tickLblSkip val="1"/>
        <c:tickMarkSkip val="1"/>
        <c:noMultiLvlLbl val="0"/>
      </c:catAx>
      <c:valAx>
        <c:axId val="161668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5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48160</c:v>
                </c:pt>
                <c:pt idx="5">
                  <c:v>46446</c:v>
                </c:pt>
                <c:pt idx="8">
                  <c:v>43290</c:v>
                </c:pt>
                <c:pt idx="11">
                  <c:v>41418</c:v>
                </c:pt>
                <c:pt idx="14">
                  <c:v>39419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11411</c:v>
                </c:pt>
                <c:pt idx="5">
                  <c:v>11795</c:v>
                </c:pt>
                <c:pt idx="8">
                  <c:v>11430</c:v>
                </c:pt>
                <c:pt idx="11">
                  <c:v>13112</c:v>
                </c:pt>
                <c:pt idx="14">
                  <c:v>12719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10229</c:v>
                </c:pt>
                <c:pt idx="5">
                  <c:v>9222</c:v>
                </c:pt>
                <c:pt idx="8">
                  <c:v>8323</c:v>
                </c:pt>
                <c:pt idx="11">
                  <c:v>9458</c:v>
                </c:pt>
                <c:pt idx="14">
                  <c:v>8398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187</c:v>
                </c:pt>
                <c:pt idx="3">
                  <c:v>8</c:v>
                </c:pt>
                <c:pt idx="6">
                  <c:v>8</c:v>
                </c:pt>
                <c:pt idx="9">
                  <c:v>8</c:v>
                </c:pt>
                <c:pt idx="12">
                  <c:v>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20191</c:v>
                </c:pt>
                <c:pt idx="3">
                  <c:v>18755</c:v>
                </c:pt>
                <c:pt idx="6">
                  <c:v>17268</c:v>
                </c:pt>
                <c:pt idx="9">
                  <c:v>16967</c:v>
                </c:pt>
                <c:pt idx="12">
                  <c:v>14983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26011</c:v>
                </c:pt>
                <c:pt idx="3">
                  <c:v>24740</c:v>
                </c:pt>
                <c:pt idx="6">
                  <c:v>23714</c:v>
                </c:pt>
                <c:pt idx="9">
                  <c:v>22874</c:v>
                </c:pt>
                <c:pt idx="12">
                  <c:v>21324</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5006</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55258</c:v>
                </c:pt>
                <c:pt idx="3">
                  <c:v>56449</c:v>
                </c:pt>
                <c:pt idx="6">
                  <c:v>53940</c:v>
                </c:pt>
                <c:pt idx="9">
                  <c:v>52074</c:v>
                </c:pt>
                <c:pt idx="12">
                  <c:v>50462</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991296"/>
        <c:axId val="1620049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36853</c:v>
                </c:pt>
                <c:pt idx="2">
                  <c:v>#N/A</c:v>
                </c:pt>
                <c:pt idx="3">
                  <c:v>#N/A</c:v>
                </c:pt>
                <c:pt idx="4">
                  <c:v>32489</c:v>
                </c:pt>
                <c:pt idx="5">
                  <c:v>#N/A</c:v>
                </c:pt>
                <c:pt idx="6">
                  <c:v>#N/A</c:v>
                </c:pt>
                <c:pt idx="7">
                  <c:v>31885</c:v>
                </c:pt>
                <c:pt idx="8">
                  <c:v>#N/A</c:v>
                </c:pt>
                <c:pt idx="9">
                  <c:v>#N/A</c:v>
                </c:pt>
                <c:pt idx="10">
                  <c:v>27936</c:v>
                </c:pt>
                <c:pt idx="11">
                  <c:v>#N/A</c:v>
                </c:pt>
                <c:pt idx="12">
                  <c:v>#N/A</c:v>
                </c:pt>
                <c:pt idx="13">
                  <c:v>26241</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991296"/>
        <c:axId val="162004992"/>
      </c:lineChart>
      <c:catAx>
        <c:axId val="161991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2004992"/>
        <c:crosses val="autoZero"/>
        <c:auto val="1"/>
        <c:lblAlgn val="ctr"/>
        <c:lblOffset val="100"/>
        <c:tickLblSkip val="1"/>
        <c:tickMarkSkip val="1"/>
        <c:noMultiLvlLbl val="0"/>
      </c:catAx>
      <c:valAx>
        <c:axId val="162004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991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{627BB1A4-3DCA-4DDF-833A-9C7B287677B1}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362C-4819-A966-34DDC600345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{B3D7D8E1-CF3B-42AA-85AD-19DBC460C40E}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362C-4819-A966-34DDC600345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{51C4B3FE-07BC-4223-8FCC-A8B08347DA76}</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362C-4819-A966-34DDC600345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{DAA5737D-8A42-4EF2-90A4-9EFE7710EB5D}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362C-4819-A966-34DDC600345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{82E56BA2-1947-4875-B9E4-12CCB9E3B459}</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362C-4819-A966-34DDC6003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362C-4819-A966-34DDC6003457}"/>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{04857617-2C41-40D5-B2DC-FEE4FF0A71EE}</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362C-4819-A966-34DDC6003457}"/>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{42847060-D87E-448B-A116-5B111614EACE}</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362C-4819-A966-34DDC6003457}"/>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{237BC2C4-AD69-43A5-B218-56F7D7FA4D54}</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362C-4819-A966-34DDC6003457}"/>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{A63AA883-E174-457B-A676-C938BDE9423C}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362C-4819-A966-34DDC6003457}"/>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{AC3C562F-7301-4200-BF1D-49DD5F981FBB}</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362C-4819-A966-34DDC60034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362C-4819-A966-34DDC6003457}"/>
            </c:ext>
          </c:extLst>
        </c:ser>
        <c:dLbls>
          <c:showLegendKey val="0"/>
          <c:showVal val="0"/>
          <c:showCatName val="0"/>
          <c:showSerName val="0"/>
          <c:showPercent val="0"/>
          <c:showBubbleSize val="0"/>
        </c:dLbls>
        <c:axId val="72868608"/>
        <c:axId val="72870528"/>
      </c:scatterChart>
      <c:valAx>
        <c:axId val="7286860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870528"/>
        <c:crosses val="autoZero"/>
        <c:crossBetween val="midCat"/>
      </c:valAx>
      <c:valAx>
        <c:axId val="7287052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6860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{4D2375E3-D5E0-4B62-B93C-87B950DB82F9}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235F-42DA-8CA6-6DBE84F3B8B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{21A40DAA-0C7E-402B-AFFD-CE1CBB1F3A42}</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235F-42DA-8CA6-6DBE84F3B8B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{32C2DBBD-7604-47E6-A22E-E71C8C4B98F6}</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235F-42DA-8CA6-6DBE84F3B8B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{C3FAE2B7-13E2-43B5-BB87-67CE7BB549CD}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235F-42DA-8CA6-6DBE84F3B8B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{5AE90291-C508-43B0-AC83-8C361F9690C8}</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235F-42DA-8CA6-6DBE84F3B8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8</c:v>
                </c:pt>
                <c:pt idx="2">
                  <c:v>7.2</c:v>
                </c:pt>
                <c:pt idx="3">
                  <c:v>6.3</c:v>
                </c:pt>
                <c:pt idx="4">
                  <c:v>6.3</c:v>
                </c:pt>
              </c:numCache>
            </c:numRef>
          </c:xVal>
          <c:yVal>
            <c:numRef>
              <c:f>公会計指標分析・財政指標組合せ分析表!$K$73:$O$73</c:f>
              <c:numCache>
                <c:formatCode>#,##0.0;"▲ "#,##0.0</c:formatCode>
                <c:ptCount val="5"/>
                <c:pt idx="0">
                  <c:v>79.5</c:v>
                </c:pt>
                <c:pt idx="1">
                  <c:v>69.599999999999994</c:v>
                </c:pt>
                <c:pt idx="2">
                  <c:v>69.5</c:v>
                </c:pt>
                <c:pt idx="3">
                  <c:v>60.1</c:v>
                </c:pt>
                <c:pt idx="4">
                  <c:v>56.3</c:v>
                </c:pt>
              </c:numCache>
            </c:numRef>
          </c:yVal>
          <c:smooth val="0"/>
          <c:extLst>
            <c:ext xmlns:c16="http://schemas.microsoft.com/office/drawing/2014/chart" uri="{C3380CC4-5D6E-409C-BE32-E72D297353CC}">
              <c16:uniqueId val="{00000005-235F-42DA-8CA6-6DBE84F3B8B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{D94A82EA-BEF7-4DF7-B754-9ADACB03E55E}</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235F-42DA-8CA6-6DBE84F3B8BE}"/>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{2EE6EC88-34A7-46A2-8833-01D49A6D66C6}</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235F-42DA-8CA6-6DBE84F3B8BE}"/>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{6F0C5748-78CE-4B30-9414-34F5877C7702}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235F-42DA-8CA6-6DBE84F3B8BE}"/>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{C896162A-E61F-46EC-BE3B-E9EA39F085C5}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235F-42DA-8CA6-6DBE84F3B8BE}"/>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{6E44CF71-6BF8-4898-8B89-86A6B7141DAD}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235F-42DA-8CA6-6DBE84F3B8B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6.8</c:v>
                </c:pt>
                <c:pt idx="1">
                  <c:v>5.9</c:v>
                </c:pt>
                <c:pt idx="2">
                  <c:v>5.2</c:v>
                </c:pt>
                <c:pt idx="3">
                  <c:v>4.0999999999999996</c:v>
                </c:pt>
                <c:pt idx="4">
                  <c:v>6</c:v>
                </c:pt>
              </c:numCache>
            </c:numRef>
          </c:xVal>
          <c:yVal>
            <c:numRef>
              <c:f>公会計指標分析・財政指標組合せ分析表!$K$77:$O$77</c:f>
              <c:numCache>
                <c:formatCode>#,##0.0;"▲ "#,##0.0</c:formatCode>
                <c:ptCount val="5"/>
                <c:pt idx="0">
                  <c:v>42</c:v>
                </c:pt>
                <c:pt idx="1">
                  <c:v>32.6</c:v>
                </c:pt>
                <c:pt idx="2">
                  <c:v>30.5</c:v>
                </c:pt>
                <c:pt idx="3">
                  <c:v>21.2</c:v>
                </c:pt>
                <c:pt idx="4">
                  <c:v>24.1</c:v>
                </c:pt>
              </c:numCache>
            </c:numRef>
          </c:yVal>
          <c:smooth val="0"/>
          <c:extLst>
            <c:ext xmlns:c16="http://schemas.microsoft.com/office/drawing/2014/chart" uri="{C3380CC4-5D6E-409C-BE32-E72D297353CC}">
              <c16:uniqueId val="{0000000B-235F-42DA-8CA6-6DBE84F3B8BE}"/>
            </c:ext>
          </c:extLst>
        </c:ser>
        <c:dLbls>
          <c:showLegendKey val="0"/>
          <c:showVal val="0"/>
          <c:showCatName val="0"/>
          <c:showSerName val="0"/>
          <c:showPercent val="0"/>
          <c:showBubbleSize val="0"/>
        </c:dLbls>
        <c:axId val="72909184"/>
        <c:axId val="72911104"/>
      </c:scatterChart>
      <c:valAx>
        <c:axId val="72909184"/>
        <c:scaling>
          <c:orientation val="minMax"/>
          <c:max val="10"/>
          <c:min val="3.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911104"/>
        <c:crosses val="autoZero"/>
        <c:crossBetween val="midCat"/>
      </c:valAx>
      <c:valAx>
        <c:axId val="72911104"/>
        <c:scaling>
          <c:orientation val="minMax"/>
          <c:max val="90"/>
          <c:min val="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9091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財政運営上の過重な負担とならないよう、適正な範囲での債務負担行為の設定や、市債及び公営企業債の発行額の抑制及び厳選に努めていることなどから、近年では減少傾向となっている。今後も健全な財政運営に向けて、事業の選択と集中により、新規市債の発行については、交付税措置のある市債の活用を優先し、資金手当債については抑制を図るなど厳選し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地方債の現在高、退職手当負担見込額及び公営企業債繰入見込額の減少により、将来負担額は減少傾向にある。今後も市債の発行額抑制や適正な範囲での債務負担行為の設定による将来負担額の抑制のほか、基金残高の確保、交付税措置のある市債活用による充当可能財源の確保に努めるなど、人口減少を踏まえ次世代への負担を極力減らせるよう取り組んで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279,093
273,994
368.17
90,872,683
87,665,920
2,993,743
50,805,518
50,462,185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56.3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279,093
273,994
368.17
90,872,683
87,665,920
2,993,743
50,805,518
50,462,185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279,093
273,994
368.17
90,872,683
87,665,920
2,993,743
50,805,518
50,462,185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279,093
273,994
368.17
90,872,683
87,665,920
2,993,743
50,805,518
50,462,185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56.3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市臨海部に日本有数の石油化学コンビナート群を擁しており、これら企業からの償却資産ほか固定資産税や法人市民税等の税収により、財政力指数は類似団体と比較し上位に位置している。近年は市税が減少傾向にあることから、財政力指数も逓減していたが、平成</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年度決算においては、歳出面では扶助費が過去最大を更新した一方で、歳入面で石油化学工業などの企業業績の改善等により市税が大幅に増加したことから、前年度同様の</a:t>
          </a:r>
          <a:r>
            <a:rPr lang="en-US" altLang="ja-JP" sz="1100">
              <a:solidFill>
                <a:schemeClr val="dk1"/>
              </a:solidFill>
              <a:effectLst/>
              <a:latin typeface="+mn-lt"/>
              <a:ea typeface="+mn-ea"/>
              <a:cs typeface="+mn-cs"/>
            </a:rPr>
            <a:t>1.00</a:t>
          </a:r>
          <a:r>
            <a:rPr lang="ja-JP" altLang="ja-JP" sz="1100">
              <a:solidFill>
                <a:schemeClr val="dk1"/>
              </a:solidFill>
              <a:effectLst/>
              <a:latin typeface="+mn-lt"/>
              <a:ea typeface="+mn-ea"/>
              <a:cs typeface="+mn-cs"/>
            </a:rPr>
            <a:t>となった。平成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年度に市制施行以来はじめて普通交付税交付団体と</a:t>
          </a:r>
          <a:r>
            <a:rPr lang="ja-JP" altLang="en-US" sz="1100">
              <a:solidFill>
                <a:schemeClr val="dk1"/>
              </a:solidFill>
              <a:effectLst/>
              <a:latin typeface="+mn-lt"/>
              <a:ea typeface="+mn-ea"/>
              <a:cs typeface="+mn-cs"/>
            </a:rPr>
            <a:t>なり</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年度</a:t>
          </a:r>
          <a:r>
            <a:rPr lang="ja-JP" altLang="ja-JP" sz="1100">
              <a:solidFill>
                <a:schemeClr val="dk1"/>
              </a:solidFill>
              <a:effectLst/>
              <a:latin typeface="+mn-lt"/>
              <a:ea typeface="+mn-ea"/>
              <a:cs typeface="+mn-cs"/>
            </a:rPr>
            <a:t>まで交付団体であったが、前述の市税の増加等により、再び不交付団体となった。しかしながら、依然厳しい財政状況であること</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変わりはないため、市原市行財政改革大綱による歳入確保や歳出の抑制による財政基盤の強化に取り組む。</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44</xdr:row>
      <xdr:rowOff>96157</xdr:rowOff>
    </xdr:to>
    <xdr:cxnSp macro="">
      <xdr:nvCxnSpPr>
        <xdr:cNvPr id="65" name="直線コネクタ 64"/>
        <xdr:cNvCxnSpPr/>
      </xdr:nvCxnSpPr>
      <xdr:spPr>
        <a:xfrm flipV="1">
          <a:off x="4953000" y="6347278"/>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6"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7" name="直線コネクタ 66"/>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8"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9" name="直線コネクタ 68"/>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39</xdr:row>
      <xdr:rowOff>126093</xdr:rowOff>
    </xdr:from>
    <xdr:to>
      <xdr:col>7</xdr:col>
      <xdr:colOff>152400</xdr:colOff>
      <xdr:row>39</xdr:row>
      <xdr:rowOff>126093</xdr:rowOff>
    </xdr:to>
    <xdr:cxnSp macro="">
      <xdr:nvCxnSpPr>
        <xdr:cNvPr id="70" name="直線コネクタ 69"/>
        <xdr:cNvCxnSpPr/>
      </xdr:nvCxnSpPr>
      <xdr:spPr>
        <a:xfrm>
          <a:off x="4114800" y="68126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1"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2" name="フローチャート : 判断 71"/>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39</xdr:row>
      <xdr:rowOff>126093</xdr:rowOff>
    </xdr:from>
    <xdr:to>
      <xdr:col>6</xdr:col>
      <xdr:colOff>0</xdr:colOff>
      <xdr:row>39</xdr:row>
      <xdr:rowOff>126093</xdr:rowOff>
    </xdr:to>
    <xdr:cxnSp macro="">
      <xdr:nvCxnSpPr>
        <xdr:cNvPr id="73" name="直線コネクタ 72"/>
        <xdr:cNvCxnSpPr/>
      </xdr:nvCxnSpPr>
      <xdr:spPr>
        <a:xfrm>
          <a:off x="3225800" y="681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8165</xdr:rowOff>
    </xdr:from>
    <xdr:to>
      <xdr:col>6</xdr:col>
      <xdr:colOff>50800</xdr:colOff>
      <xdr:row>41</xdr:row>
      <xdr:rowOff>109765</xdr:rowOff>
    </xdr:to>
    <xdr:sp macro="" textlink="">
      <xdr:nvSpPr>
        <xdr:cNvPr id="74" name="フローチャート : 判断 73"/>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94542</xdr:rowOff>
    </xdr:from>
    <xdr:ext cx="736600" cy="259045"/>
    <xdr:sp macro="" textlink="">
      <xdr:nvSpPr>
        <xdr:cNvPr id="75" name="テキスト ボックス 74"/>
        <xdr:cNvSpPr txBox="1"/>
      </xdr:nvSpPr>
      <xdr:spPr>
        <a:xfrm>
          <a:off x="3733800" y="7123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108857</xdr:rowOff>
    </xdr:from>
    <xdr:to>
      <xdr:col>4</xdr:col>
      <xdr:colOff>482600</xdr:colOff>
      <xdr:row>39</xdr:row>
      <xdr:rowOff>126093</xdr:rowOff>
    </xdr:to>
    <xdr:cxnSp macro="">
      <xdr:nvCxnSpPr>
        <xdr:cNvPr id="76" name="直線コネクタ 75"/>
        <xdr:cNvCxnSpPr/>
      </xdr:nvCxnSpPr>
      <xdr:spPr>
        <a:xfrm>
          <a:off x="2336800" y="67954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42635</xdr:rowOff>
    </xdr:from>
    <xdr:to>
      <xdr:col>4</xdr:col>
      <xdr:colOff>533400</xdr:colOff>
      <xdr:row>41</xdr:row>
      <xdr:rowOff>144235</xdr:rowOff>
    </xdr:to>
    <xdr:sp macro="" textlink="">
      <xdr:nvSpPr>
        <xdr:cNvPr id="77" name="フローチャート : 判断 76"/>
        <xdr:cNvSpPr/>
      </xdr:nvSpPr>
      <xdr:spPr>
        <a:xfrm>
          <a:off x="3175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129012</xdr:rowOff>
    </xdr:from>
    <xdr:ext cx="762000" cy="259045"/>
    <xdr:sp macro="" textlink="">
      <xdr:nvSpPr>
        <xdr:cNvPr id="78" name="テキスト ボックス 77"/>
        <xdr:cNvSpPr txBox="1"/>
      </xdr:nvSpPr>
      <xdr:spPr>
        <a:xfrm>
          <a:off x="2844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91622</xdr:rowOff>
    </xdr:from>
    <xdr:to>
      <xdr:col>3</xdr:col>
      <xdr:colOff>279400</xdr:colOff>
      <xdr:row>39</xdr:row>
      <xdr:rowOff>108857</xdr:rowOff>
    </xdr:to>
    <xdr:cxnSp macro="">
      <xdr:nvCxnSpPr>
        <xdr:cNvPr id="79" name="直線コネクタ 78"/>
        <xdr:cNvCxnSpPr/>
      </xdr:nvCxnSpPr>
      <xdr:spPr>
        <a:xfrm>
          <a:off x="1447800" y="67781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80" name="フローチャート : 判断 79"/>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1" name="テキスト ボックス 80"/>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2" name="フローチャート : 判断 81"/>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3" name="テキスト ボックス 82"/>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39</xdr:row>
      <xdr:rowOff>75293</xdr:rowOff>
    </xdr:from>
    <xdr:to>
      <xdr:col>7</xdr:col>
      <xdr:colOff>203200</xdr:colOff>
      <xdr:row>40</xdr:row>
      <xdr:rowOff>5443</xdr:rowOff>
    </xdr:to>
    <xdr:sp macro="" textlink="">
      <xdr:nvSpPr>
        <xdr:cNvPr id="89" name="円/楕円 88"/>
        <xdr:cNvSpPr/>
      </xdr:nvSpPr>
      <xdr:spPr>
        <a:xfrm>
          <a:off x="4902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91820</xdr:rowOff>
    </xdr:from>
    <xdr:ext cx="762000" cy="259045"/>
    <xdr:sp macro="" textlink="">
      <xdr:nvSpPr>
        <xdr:cNvPr id="90" name="財政力該当値テキスト"/>
        <xdr:cNvSpPr txBox="1"/>
      </xdr:nvSpPr>
      <xdr:spPr>
        <a:xfrm>
          <a:off x="5041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75293</xdr:rowOff>
    </xdr:from>
    <xdr:to>
      <xdr:col>6</xdr:col>
      <xdr:colOff>50800</xdr:colOff>
      <xdr:row>40</xdr:row>
      <xdr:rowOff>5443</xdr:rowOff>
    </xdr:to>
    <xdr:sp macro="" textlink="">
      <xdr:nvSpPr>
        <xdr:cNvPr id="91" name="円/楕円 90"/>
        <xdr:cNvSpPr/>
      </xdr:nvSpPr>
      <xdr:spPr>
        <a:xfrm>
          <a:off x="4064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15620</xdr:rowOff>
    </xdr:from>
    <xdr:ext cx="736600" cy="259045"/>
    <xdr:sp macro="" textlink="">
      <xdr:nvSpPr>
        <xdr:cNvPr id="92" name="テキスト ボックス 91"/>
        <xdr:cNvSpPr txBox="1"/>
      </xdr:nvSpPr>
      <xdr:spPr>
        <a:xfrm>
          <a:off x="3733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75293</xdr:rowOff>
    </xdr:from>
    <xdr:to>
      <xdr:col>4</xdr:col>
      <xdr:colOff>533400</xdr:colOff>
      <xdr:row>40</xdr:row>
      <xdr:rowOff>5443</xdr:rowOff>
    </xdr:to>
    <xdr:sp macro="" textlink="">
      <xdr:nvSpPr>
        <xdr:cNvPr id="93" name="円/楕円 92"/>
        <xdr:cNvSpPr/>
      </xdr:nvSpPr>
      <xdr:spPr>
        <a:xfrm>
          <a:off x="3175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15620</xdr:rowOff>
    </xdr:from>
    <xdr:ext cx="762000" cy="259045"/>
    <xdr:sp macro="" textlink="">
      <xdr:nvSpPr>
        <xdr:cNvPr id="94" name="テキスト ボックス 93"/>
        <xdr:cNvSpPr txBox="1"/>
      </xdr:nvSpPr>
      <xdr:spPr>
        <a:xfrm>
          <a:off x="2844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58057</xdr:rowOff>
    </xdr:from>
    <xdr:to>
      <xdr:col>3</xdr:col>
      <xdr:colOff>330200</xdr:colOff>
      <xdr:row>39</xdr:row>
      <xdr:rowOff>159657</xdr:rowOff>
    </xdr:to>
    <xdr:sp macro="" textlink="">
      <xdr:nvSpPr>
        <xdr:cNvPr id="95" name="円/楕円 94"/>
        <xdr:cNvSpPr/>
      </xdr:nvSpPr>
      <xdr:spPr>
        <a:xfrm>
          <a:off x="22860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169834</xdr:rowOff>
    </xdr:from>
    <xdr:ext cx="762000" cy="259045"/>
    <xdr:sp macro="" textlink="">
      <xdr:nvSpPr>
        <xdr:cNvPr id="96" name="テキスト ボックス 95"/>
        <xdr:cNvSpPr txBox="1"/>
      </xdr:nvSpPr>
      <xdr:spPr>
        <a:xfrm>
          <a:off x="1955800" y="651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40822</xdr:rowOff>
    </xdr:from>
    <xdr:to>
      <xdr:col>2</xdr:col>
      <xdr:colOff>127000</xdr:colOff>
      <xdr:row>39</xdr:row>
      <xdr:rowOff>142422</xdr:rowOff>
    </xdr:to>
    <xdr:sp macro="" textlink="">
      <xdr:nvSpPr>
        <xdr:cNvPr id="97" name="円/楕円 96"/>
        <xdr:cNvSpPr/>
      </xdr:nvSpPr>
      <xdr:spPr>
        <a:xfrm>
          <a:off x="13970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152599</xdr:rowOff>
    </xdr:from>
    <xdr:ext cx="762000" cy="259045"/>
    <xdr:sp macro="" textlink="">
      <xdr:nvSpPr>
        <xdr:cNvPr id="98" name="テキスト ボックス 97"/>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ea"/>
              <a:ea typeface="+mn-ea"/>
              <a:cs typeface="+mn-cs"/>
            </a:rPr>
            <a:t>分母の経常一般財源が、市税の増加などにより＋</a:t>
          </a:r>
          <a:r>
            <a:rPr lang="en-US" altLang="ja-JP" sz="1100">
              <a:solidFill>
                <a:schemeClr val="dk1"/>
              </a:solidFill>
              <a:effectLst/>
              <a:latin typeface="+mn-ea"/>
              <a:ea typeface="+mn-ea"/>
              <a:cs typeface="+mn-cs"/>
            </a:rPr>
            <a:t>0.4</a:t>
          </a:r>
          <a:r>
            <a:rPr lang="ja-JP" altLang="ja-JP" sz="1100">
              <a:solidFill>
                <a:schemeClr val="dk1"/>
              </a:solidFill>
              <a:effectLst/>
              <a:latin typeface="+mn-ea"/>
              <a:ea typeface="+mn-ea"/>
              <a:cs typeface="+mn-cs"/>
            </a:rPr>
            <a:t>億円となったが</a:t>
          </a:r>
          <a:r>
            <a:rPr lang="ja-JP" altLang="en-US" sz="1100">
              <a:solidFill>
                <a:schemeClr val="dk1"/>
              </a:solidFill>
              <a:effectLst/>
              <a:latin typeface="+mn-ea"/>
              <a:ea typeface="+mn-ea"/>
              <a:cs typeface="+mn-cs"/>
            </a:rPr>
            <a:t>、</a:t>
          </a:r>
          <a:r>
            <a:rPr lang="ja-JP" altLang="ja-JP" sz="1100">
              <a:solidFill>
                <a:schemeClr val="dk1"/>
              </a:solidFill>
              <a:effectLst/>
              <a:latin typeface="+mn-ea"/>
              <a:ea typeface="+mn-ea"/>
              <a:cs typeface="+mn-cs"/>
            </a:rPr>
            <a:t>分子の経常経費充当一般財源が、扶助費、公債費などの経常的経費の増により＋</a:t>
          </a:r>
          <a:r>
            <a:rPr lang="en-US" altLang="ja-JP" sz="1100">
              <a:solidFill>
                <a:schemeClr val="dk1"/>
              </a:solidFill>
              <a:effectLst/>
              <a:latin typeface="+mn-ea"/>
              <a:ea typeface="+mn-ea"/>
              <a:cs typeface="+mn-cs"/>
            </a:rPr>
            <a:t>5.9</a:t>
          </a:r>
          <a:r>
            <a:rPr lang="ja-JP" altLang="ja-JP" sz="1100">
              <a:solidFill>
                <a:schemeClr val="dk1"/>
              </a:solidFill>
              <a:effectLst/>
              <a:latin typeface="+mn-ea"/>
              <a:ea typeface="+mn-ea"/>
              <a:cs typeface="+mn-cs"/>
            </a:rPr>
            <a:t>億円となったことから、</a:t>
          </a:r>
          <a:r>
            <a:rPr lang="en-US" altLang="ja-JP" sz="1100">
              <a:solidFill>
                <a:schemeClr val="dk1"/>
              </a:solidFill>
              <a:effectLst/>
              <a:latin typeface="+mn-ea"/>
              <a:ea typeface="+mn-ea"/>
              <a:cs typeface="+mn-cs"/>
            </a:rPr>
            <a:t>1.1</a:t>
          </a:r>
          <a:r>
            <a:rPr lang="ja-JP" altLang="ja-JP" sz="1100">
              <a:solidFill>
                <a:schemeClr val="dk1"/>
              </a:solidFill>
              <a:effectLst/>
              <a:latin typeface="+mn-ea"/>
              <a:ea typeface="+mn-ea"/>
              <a:cs typeface="+mn-cs"/>
            </a:rPr>
            <a:t>ポイント悪化し、</a:t>
          </a:r>
          <a:r>
            <a:rPr lang="en-US" altLang="ja-JP" sz="1100">
              <a:solidFill>
                <a:schemeClr val="dk1"/>
              </a:solidFill>
              <a:effectLst/>
              <a:latin typeface="+mn-ea"/>
              <a:ea typeface="+mn-ea"/>
              <a:cs typeface="+mn-cs"/>
            </a:rPr>
            <a:t>93.5</a:t>
          </a:r>
          <a:r>
            <a:rPr lang="ja-JP" altLang="ja-JP" sz="1100">
              <a:solidFill>
                <a:schemeClr val="dk1"/>
              </a:solidFill>
              <a:effectLst/>
              <a:latin typeface="+mn-ea"/>
              <a:ea typeface="+mn-ea"/>
              <a:cs typeface="+mn-cs"/>
            </a:rPr>
            <a:t>％となった。平成</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年度に市制施行以来はじめて</a:t>
          </a:r>
          <a:r>
            <a:rPr lang="en-US" altLang="ja-JP" sz="1100">
              <a:solidFill>
                <a:schemeClr val="dk1"/>
              </a:solidFill>
              <a:effectLst/>
              <a:latin typeface="+mn-ea"/>
              <a:ea typeface="+mn-ea"/>
              <a:cs typeface="+mn-cs"/>
            </a:rPr>
            <a:t>90</a:t>
          </a:r>
          <a:r>
            <a:rPr lang="ja-JP" altLang="ja-JP" sz="1100">
              <a:solidFill>
                <a:schemeClr val="dk1"/>
              </a:solidFill>
              <a:effectLst/>
              <a:latin typeface="+mn-ea"/>
              <a:ea typeface="+mn-ea"/>
              <a:cs typeface="+mn-cs"/>
            </a:rPr>
            <a:t>％を超えて</a:t>
          </a:r>
          <a:r>
            <a:rPr lang="en-US" altLang="ja-JP" sz="1100">
              <a:solidFill>
                <a:schemeClr val="dk1"/>
              </a:solidFill>
              <a:effectLst/>
              <a:latin typeface="+mn-ea"/>
              <a:ea typeface="+mn-ea"/>
              <a:cs typeface="+mn-cs"/>
            </a:rPr>
            <a:t>91.9</a:t>
          </a:r>
          <a:r>
            <a:rPr lang="ja-JP" altLang="ja-JP" sz="1100">
              <a:solidFill>
                <a:schemeClr val="dk1"/>
              </a:solidFill>
              <a:effectLst/>
              <a:latin typeface="+mn-ea"/>
              <a:ea typeface="+mn-ea"/>
              <a:cs typeface="+mn-cs"/>
            </a:rPr>
            <a:t>％となってから、</a:t>
          </a: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年連続で</a:t>
          </a:r>
          <a:r>
            <a:rPr lang="en-US" altLang="ja-JP" sz="1100">
              <a:solidFill>
                <a:schemeClr val="dk1"/>
              </a:solidFill>
              <a:effectLst/>
              <a:latin typeface="+mn-ea"/>
              <a:ea typeface="+mn-ea"/>
              <a:cs typeface="+mn-cs"/>
            </a:rPr>
            <a:t>90</a:t>
          </a:r>
          <a:r>
            <a:rPr lang="ja-JP" altLang="ja-JP" sz="1100">
              <a:solidFill>
                <a:schemeClr val="dk1"/>
              </a:solidFill>
              <a:effectLst/>
              <a:latin typeface="+mn-ea"/>
              <a:ea typeface="+mn-ea"/>
              <a:cs typeface="+mn-cs"/>
            </a:rPr>
            <a:t>％台を推移しており、財政の硬直化が進行している。財政硬直化の主要因となる扶助費については、高齢化の進行等により今後も増加が見込まれることから、法令等に係るものを除き、制度のあり方、所得制限の導入などの視点から見直しを行い、その抑制を図る。本数値については常に注視するとともに、経常経費の削減を図るべく、事務事業の徹底した見直しや民間活力の積極的な活用など柔軟な財政運営に努める。</a:t>
          </a:r>
          <a:endParaRPr lang="ja-JP" altLang="ja-JP" sz="14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92287</xdr:rowOff>
    </xdr:from>
    <xdr:to>
      <xdr:col>7</xdr:col>
      <xdr:colOff>152400</xdr:colOff>
      <xdr:row>67</xdr:row>
      <xdr:rowOff>168487</xdr:rowOff>
    </xdr:to>
    <xdr:cxnSp macro="">
      <xdr:nvCxnSpPr>
        <xdr:cNvPr id="128" name="直線コネクタ 127"/>
        <xdr:cNvCxnSpPr/>
      </xdr:nvCxnSpPr>
      <xdr:spPr>
        <a:xfrm flipV="1">
          <a:off x="4953000" y="1020783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140564</xdr:rowOff>
    </xdr:from>
    <xdr:ext cx="762000" cy="259045"/>
    <xdr:sp macro="" textlink="">
      <xdr:nvSpPr>
        <xdr:cNvPr id="129" name="財政構造の弾力性最小値テキスト"/>
        <xdr:cNvSpPr txBox="1"/>
      </xdr:nvSpPr>
      <xdr:spPr>
        <a:xfrm>
          <a:off x="5041900" y="116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67</xdr:row>
      <xdr:rowOff>168487</xdr:rowOff>
    </xdr:from>
    <xdr:to>
      <xdr:col>7</xdr:col>
      <xdr:colOff>241300</xdr:colOff>
      <xdr:row>67</xdr:row>
      <xdr:rowOff>168487</xdr:rowOff>
    </xdr:to>
    <xdr:cxnSp macro="">
      <xdr:nvCxnSpPr>
        <xdr:cNvPr id="130" name="直線コネクタ 129"/>
        <xdr:cNvCxnSpPr/>
      </xdr:nvCxnSpPr>
      <xdr:spPr>
        <a:xfrm>
          <a:off x="4864100" y="1165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77.7</a:t>
          </a:r>
          <a:endParaRPr kumimoji="1" lang="ja-JP" altLang="en-US" sz="1000" b="1">
            <a:latin typeface="ＭＳ Ｐゴシック"/>
          </a:endParaRPr>
        </a:p>
      </xdr:txBody>
    </xdr:sp>
    <xdr:clientData/>
  </xdr:oneCellAnchor>
  <xdr:twoCellAnchor>
    <xdr:from>
      <xdr:col>7</xdr:col>
      <xdr:colOff>63500</xdr:colOff>
      <xdr:row>59</xdr:row>
      <xdr:rowOff>92287</xdr:rowOff>
    </xdr:from>
    <xdr:to>
      <xdr:col>7</xdr:col>
      <xdr:colOff>241300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74506</xdr:rowOff>
    </xdr:from>
    <xdr:to>
      <xdr:col>7</xdr:col>
      <xdr:colOff>152400</xdr:colOff>
      <xdr:row>66</xdr:row>
      <xdr:rowOff>162983</xdr:rowOff>
    </xdr:to>
    <xdr:cxnSp macro="">
      <xdr:nvCxnSpPr>
        <xdr:cNvPr id="133" name="直線コネクタ 132"/>
        <xdr:cNvCxnSpPr/>
      </xdr:nvCxnSpPr>
      <xdr:spPr>
        <a:xfrm>
          <a:off x="4114800" y="1139020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157921</xdr:rowOff>
    </xdr:from>
    <xdr:ext cx="762000" cy="259045"/>
    <xdr:sp macro="" textlink="">
      <xdr:nvSpPr>
        <xdr:cNvPr id="134" name="財政構造の弾力性平均値テキスト"/>
        <xdr:cNvSpPr txBox="1"/>
      </xdr:nvSpPr>
      <xdr:spPr>
        <a:xfrm>
          <a:off x="5041900" y="109592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141394</xdr:rowOff>
    </xdr:from>
    <xdr:to>
      <xdr:col>7</xdr:col>
      <xdr:colOff>203200</xdr:colOff>
      <xdr:row>65</xdr:row>
      <xdr:rowOff>71544</xdr:rowOff>
    </xdr:to>
    <xdr:sp macro="" textlink="">
      <xdr:nvSpPr>
        <xdr:cNvPr id="135" name="フローチャート : 判断 134"/>
        <xdr:cNvSpPr/>
      </xdr:nvSpPr>
      <xdr:spPr>
        <a:xfrm>
          <a:off x="4902200" y="111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74506</xdr:rowOff>
    </xdr:from>
    <xdr:to>
      <xdr:col>6</xdr:col>
      <xdr:colOff>0</xdr:colOff>
      <xdr:row>67</xdr:row>
      <xdr:rowOff>112183</xdr:rowOff>
    </xdr:to>
    <xdr:cxnSp macro="">
      <xdr:nvCxnSpPr>
        <xdr:cNvPr id="136" name="直線コネクタ 135"/>
        <xdr:cNvCxnSpPr/>
      </xdr:nvCxnSpPr>
      <xdr:spPr>
        <a:xfrm flipV="1">
          <a:off x="3225800" y="11390206"/>
          <a:ext cx="889000" cy="20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149437</xdr:rowOff>
    </xdr:from>
    <xdr:to>
      <xdr:col>6</xdr:col>
      <xdr:colOff>50800</xdr:colOff>
      <xdr:row>65</xdr:row>
      <xdr:rowOff>79587</xdr:rowOff>
    </xdr:to>
    <xdr:sp macro="" textlink="">
      <xdr:nvSpPr>
        <xdr:cNvPr id="137" name="フローチャート : 判断 136"/>
        <xdr:cNvSpPr/>
      </xdr:nvSpPr>
      <xdr:spPr>
        <a:xfrm>
          <a:off x="4064000" y="1112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89764</xdr:rowOff>
    </xdr:from>
    <xdr:ext cx="736600" cy="259045"/>
    <xdr:sp macro="" textlink="">
      <xdr:nvSpPr>
        <xdr:cNvPr id="138" name="テキスト ボックス 137"/>
        <xdr:cNvSpPr txBox="1"/>
      </xdr:nvSpPr>
      <xdr:spPr>
        <a:xfrm>
          <a:off x="3733800" y="10891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34290</xdr:rowOff>
    </xdr:from>
    <xdr:to>
      <xdr:col>4</xdr:col>
      <xdr:colOff>482600</xdr:colOff>
      <xdr:row>67</xdr:row>
      <xdr:rowOff>112183</xdr:rowOff>
    </xdr:to>
    <xdr:cxnSp macro="">
      <xdr:nvCxnSpPr>
        <xdr:cNvPr id="139" name="直線コネクタ 138"/>
        <xdr:cNvCxnSpPr/>
      </xdr:nvCxnSpPr>
      <xdr:spPr>
        <a:xfrm>
          <a:off x="2336800" y="11349990"/>
          <a:ext cx="8890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65</xdr:row>
      <xdr:rowOff>90594</xdr:rowOff>
    </xdr:from>
    <xdr:to>
      <xdr:col>4</xdr:col>
      <xdr:colOff>533400</xdr:colOff>
      <xdr:row>66</xdr:row>
      <xdr:rowOff>20744</xdr:rowOff>
    </xdr:to>
    <xdr:sp macro="" textlink="">
      <xdr:nvSpPr>
        <xdr:cNvPr id="140" name="フローチャート : 判断 139"/>
        <xdr:cNvSpPr/>
      </xdr:nvSpPr>
      <xdr:spPr>
        <a:xfrm>
          <a:off x="3175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30921</xdr:rowOff>
    </xdr:from>
    <xdr:ext cx="762000" cy="259045"/>
    <xdr:sp macro="" textlink="">
      <xdr:nvSpPr>
        <xdr:cNvPr id="141" name="テキスト ボックス 140"/>
        <xdr:cNvSpPr txBox="1"/>
      </xdr:nvSpPr>
      <xdr:spPr>
        <a:xfrm>
          <a:off x="2844800" y="110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44873</xdr:rowOff>
    </xdr:from>
    <xdr:to>
      <xdr:col>3</xdr:col>
      <xdr:colOff>279400</xdr:colOff>
      <xdr:row>66</xdr:row>
      <xdr:rowOff>34290</xdr:rowOff>
    </xdr:to>
    <xdr:cxnSp macro="">
      <xdr:nvCxnSpPr>
        <xdr:cNvPr id="142" name="直線コネクタ 141"/>
        <xdr:cNvCxnSpPr/>
      </xdr:nvCxnSpPr>
      <xdr:spPr>
        <a:xfrm>
          <a:off x="1447800" y="1118912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43" name="フローチャート : 判断 142"/>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113894</xdr:rowOff>
    </xdr:from>
    <xdr:ext cx="762000" cy="259045"/>
    <xdr:sp macro="" textlink="">
      <xdr:nvSpPr>
        <xdr:cNvPr id="144" name="テキスト ボックス 143"/>
        <xdr:cNvSpPr txBox="1"/>
      </xdr:nvSpPr>
      <xdr:spPr>
        <a:xfrm>
          <a:off x="1955800" y="1091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25400</xdr:colOff>
      <xdr:row>65</xdr:row>
      <xdr:rowOff>66463</xdr:rowOff>
    </xdr:from>
    <xdr:to>
      <xdr:col>2</xdr:col>
      <xdr:colOff>127000</xdr:colOff>
      <xdr:row>65</xdr:row>
      <xdr:rowOff>168063</xdr:rowOff>
    </xdr:to>
    <xdr:sp macro="" textlink="">
      <xdr:nvSpPr>
        <xdr:cNvPr id="145" name="フローチャート : 判断 144"/>
        <xdr:cNvSpPr/>
      </xdr:nvSpPr>
      <xdr:spPr>
        <a:xfrm>
          <a:off x="1397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152840</xdr:rowOff>
    </xdr:from>
    <xdr:ext cx="762000" cy="259045"/>
    <xdr:sp macro="" textlink="">
      <xdr:nvSpPr>
        <xdr:cNvPr id="146" name="テキスト ボックス 145"/>
        <xdr:cNvSpPr txBox="1"/>
      </xdr:nvSpPr>
      <xdr:spPr>
        <a:xfrm>
          <a:off x="1066800" y="1129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112183</xdr:rowOff>
    </xdr:from>
    <xdr:to>
      <xdr:col>7</xdr:col>
      <xdr:colOff>203200</xdr:colOff>
      <xdr:row>67</xdr:row>
      <xdr:rowOff>42333</xdr:rowOff>
    </xdr:to>
    <xdr:sp macro="" textlink="">
      <xdr:nvSpPr>
        <xdr:cNvPr id="152" name="円/楕円 151"/>
        <xdr:cNvSpPr/>
      </xdr:nvSpPr>
      <xdr:spPr>
        <a:xfrm>
          <a:off x="4902200" y="114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84260</xdr:rowOff>
    </xdr:from>
    <xdr:ext cx="762000" cy="259045"/>
    <xdr:sp macro="" textlink="">
      <xdr:nvSpPr>
        <xdr:cNvPr id="153" name="財政構造の弾力性該当値テキスト"/>
        <xdr:cNvSpPr txBox="1"/>
      </xdr:nvSpPr>
      <xdr:spPr>
        <a:xfrm>
          <a:off x="5041900" y="1139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23706</xdr:rowOff>
    </xdr:from>
    <xdr:to>
      <xdr:col>6</xdr:col>
      <xdr:colOff>50800</xdr:colOff>
      <xdr:row>66</xdr:row>
      <xdr:rowOff>125306</xdr:rowOff>
    </xdr:to>
    <xdr:sp macro="" textlink="">
      <xdr:nvSpPr>
        <xdr:cNvPr id="154" name="円/楕円 153"/>
        <xdr:cNvSpPr/>
      </xdr:nvSpPr>
      <xdr:spPr>
        <a:xfrm>
          <a:off x="4064000" y="1133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110083</xdr:rowOff>
    </xdr:from>
    <xdr:ext cx="736600" cy="259045"/>
    <xdr:sp macro="" textlink="">
      <xdr:nvSpPr>
        <xdr:cNvPr id="155" name="テキスト ボックス 154"/>
        <xdr:cNvSpPr txBox="1"/>
      </xdr:nvSpPr>
      <xdr:spPr>
        <a:xfrm>
          <a:off x="3733800" y="114257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61383</xdr:rowOff>
    </xdr:from>
    <xdr:to>
      <xdr:col>4</xdr:col>
      <xdr:colOff>533400</xdr:colOff>
      <xdr:row>67</xdr:row>
      <xdr:rowOff>162983</xdr:rowOff>
    </xdr:to>
    <xdr:sp macro="" textlink="">
      <xdr:nvSpPr>
        <xdr:cNvPr id="156" name="円/楕円 155"/>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147760</xdr:rowOff>
    </xdr:from>
    <xdr:ext cx="762000" cy="259045"/>
    <xdr:sp macro="" textlink="">
      <xdr:nvSpPr>
        <xdr:cNvPr id="157" name="テキスト ボックス 156"/>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154940</xdr:rowOff>
    </xdr:from>
    <xdr:to>
      <xdr:col>3</xdr:col>
      <xdr:colOff>330200</xdr:colOff>
      <xdr:row>66</xdr:row>
      <xdr:rowOff>85090</xdr:rowOff>
    </xdr:to>
    <xdr:sp macro="" textlink="">
      <xdr:nvSpPr>
        <xdr:cNvPr id="158" name="円/楕円 157"/>
        <xdr:cNvSpPr/>
      </xdr:nvSpPr>
      <xdr:spPr>
        <a:xfrm>
          <a:off x="2286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69867</xdr:rowOff>
    </xdr:from>
    <xdr:ext cx="762000" cy="259045"/>
    <xdr:sp macro="" textlink="">
      <xdr:nvSpPr>
        <xdr:cNvPr id="159" name="テキスト ボックス 158"/>
        <xdr:cNvSpPr txBox="1"/>
      </xdr:nvSpPr>
      <xdr:spPr>
        <a:xfrm>
          <a:off x="1955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165523</xdr:rowOff>
    </xdr:from>
    <xdr:to>
      <xdr:col>2</xdr:col>
      <xdr:colOff>127000</xdr:colOff>
      <xdr:row>65</xdr:row>
      <xdr:rowOff>95673</xdr:rowOff>
    </xdr:to>
    <xdr:sp macro="" textlink="">
      <xdr:nvSpPr>
        <xdr:cNvPr id="160" name="円/楕円 159"/>
        <xdr:cNvSpPr/>
      </xdr:nvSpPr>
      <xdr:spPr>
        <a:xfrm>
          <a:off x="1397000" y="1113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105850</xdr:rowOff>
    </xdr:from>
    <xdr:ext cx="762000" cy="259045"/>
    <xdr:sp macro="" textlink="">
      <xdr:nvSpPr>
        <xdr:cNvPr id="161" name="テキスト ボックス 160"/>
        <xdr:cNvSpPr txBox="1"/>
      </xdr:nvSpPr>
      <xdr:spPr>
        <a:xfrm>
          <a:off x="1066800" y="109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[109,133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人件費は定員管理の適正化推進等により平成</a:t>
          </a:r>
          <a:r>
            <a:rPr lang="en-US" altLang="ja-JP" sz="1100">
              <a:solidFill>
                <a:schemeClr val="dk1"/>
              </a:solidFill>
              <a:effectLst/>
              <a:latin typeface="+mn-ea"/>
              <a:ea typeface="+mn-ea"/>
              <a:cs typeface="+mn-cs"/>
            </a:rPr>
            <a:t>18</a:t>
          </a:r>
          <a:r>
            <a:rPr lang="ja-JP" altLang="ja-JP" sz="1100">
              <a:solidFill>
                <a:schemeClr val="dk1"/>
              </a:solidFill>
              <a:effectLst/>
              <a:latin typeface="+mn-ea"/>
              <a:ea typeface="+mn-ea"/>
              <a:cs typeface="+mn-cs"/>
            </a:rPr>
            <a:t>年度以降減少を続けており、平成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年度は国政調査など</a:t>
          </a:r>
          <a:r>
            <a:rPr lang="ja-JP" altLang="en-US" sz="1100">
              <a:solidFill>
                <a:schemeClr val="dk1"/>
              </a:solidFill>
              <a:effectLst/>
              <a:latin typeface="+mn-ea"/>
              <a:ea typeface="+mn-ea"/>
              <a:cs typeface="+mn-cs"/>
            </a:rPr>
            <a:t>に</a:t>
          </a:r>
          <a:r>
            <a:rPr lang="ja-JP" altLang="ja-JP" sz="1100">
              <a:solidFill>
                <a:schemeClr val="dk1"/>
              </a:solidFill>
              <a:effectLst/>
              <a:latin typeface="+mn-ea"/>
              <a:ea typeface="+mn-ea"/>
              <a:cs typeface="+mn-cs"/>
            </a:rPr>
            <a:t>より一時的に増加したが、平成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年度は前年度比</a:t>
          </a:r>
          <a:r>
            <a:rPr lang="en-US" altLang="ja-JP" sz="1100">
              <a:solidFill>
                <a:schemeClr val="dk1"/>
              </a:solidFill>
              <a:effectLst/>
              <a:latin typeface="+mn-ea"/>
              <a:ea typeface="+mn-ea"/>
              <a:cs typeface="+mn-cs"/>
            </a:rPr>
            <a:t>0.5</a:t>
          </a:r>
          <a:r>
            <a:rPr lang="ja-JP" altLang="ja-JP" sz="1100">
              <a:solidFill>
                <a:schemeClr val="dk1"/>
              </a:solidFill>
              <a:effectLst/>
              <a:latin typeface="+mn-ea"/>
              <a:ea typeface="+mn-ea"/>
              <a:cs typeface="+mn-cs"/>
            </a:rPr>
            <a:t>％の減となっている。物件費についても、福祉作業所事業、電算システム運用事業等の事業費が減少したことなどから</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の減となった。また、本市は市域が広大なため、維持補修費が類似団体と比較して高い割合で推移している。支所業務などによる施設の維持管理に係る費用の抑制は難しい面もあるが、公共施設の集約化等の対応を図り、経費の抑制に努める。</a:t>
          </a:r>
          <a:endParaRPr lang="ja-JP" altLang="ja-JP" sz="14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8" name="直線コネクタ 177"/>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9" name="テキスト ボックス 178"/>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0" name="直線コネクタ 179"/>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1" name="テキスト ボックス 180"/>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2" name="直線コネクタ 181"/>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3" name="テキスト ボックス 182"/>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4" name="直線コネクタ 183"/>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5" name="テキスト ボックス 184"/>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105136</xdr:rowOff>
    </xdr:from>
    <xdr:to>
      <xdr:col>7</xdr:col>
      <xdr:colOff>152400</xdr:colOff>
      <xdr:row>88</xdr:row>
      <xdr:rowOff>19448</xdr:rowOff>
    </xdr:to>
    <xdr:cxnSp macro="">
      <xdr:nvCxnSpPr>
        <xdr:cNvPr id="189" name="直線コネクタ 188"/>
        <xdr:cNvCxnSpPr/>
      </xdr:nvCxnSpPr>
      <xdr:spPr>
        <a:xfrm flipV="1">
          <a:off x="4953000" y="13821136"/>
          <a:ext cx="0" cy="12859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162975</xdr:rowOff>
    </xdr:from>
    <xdr:ext cx="762000" cy="259045"/>
    <xdr:sp macro="" textlink="">
      <xdr:nvSpPr>
        <xdr:cNvPr id="190" name="人件費・物件費等の状況最小値テキスト"/>
        <xdr:cNvSpPr txBox="1"/>
      </xdr:nvSpPr>
      <xdr:spPr>
        <a:xfrm>
          <a:off x="5041900" y="15079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130,806</a:t>
          </a:r>
          <a:endParaRPr kumimoji="1" lang="ja-JP" altLang="en-US" sz="1000" b="1">
            <a:latin typeface="ＭＳ Ｐゴシック"/>
          </a:endParaRPr>
        </a:p>
      </xdr:txBody>
    </xdr:sp>
    <xdr:clientData/>
  </xdr:oneCellAnchor>
  <xdr:twoCellAnchor>
    <xdr:from>
      <xdr:col>7</xdr:col>
      <xdr:colOff>63500</xdr:colOff>
      <xdr:row>88</xdr:row>
      <xdr:rowOff>19448</xdr:rowOff>
    </xdr:from>
    <xdr:to>
      <xdr:col>7</xdr:col>
      <xdr:colOff>241300</xdr:colOff>
      <xdr:row>88</xdr:row>
      <xdr:rowOff>19448</xdr:rowOff>
    </xdr:to>
    <xdr:cxnSp macro="">
      <xdr:nvCxnSpPr>
        <xdr:cNvPr id="191" name="直線コネクタ 190"/>
        <xdr:cNvCxnSpPr/>
      </xdr:nvCxnSpPr>
      <xdr:spPr>
        <a:xfrm>
          <a:off x="4864100" y="15107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20063</xdr:rowOff>
    </xdr:from>
    <xdr:ext cx="762000" cy="259045"/>
    <xdr:sp macro="" textlink="">
      <xdr:nvSpPr>
        <xdr:cNvPr id="192" name="人件費・物件費等の状況最大値テキスト"/>
        <xdr:cNvSpPr txBox="1"/>
      </xdr:nvSpPr>
      <xdr:spPr>
        <a:xfrm>
          <a:off x="5041900" y="1356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77,515</a:t>
          </a:r>
          <a:endParaRPr kumimoji="1" lang="ja-JP" altLang="en-US" sz="1000" b="1">
            <a:latin typeface="ＭＳ Ｐゴシック"/>
          </a:endParaRPr>
        </a:p>
      </xdr:txBody>
    </xdr:sp>
    <xdr:clientData/>
  </xdr:oneCellAnchor>
  <xdr:twoCellAnchor>
    <xdr:from>
      <xdr:col>7</xdr:col>
      <xdr:colOff>63500</xdr:colOff>
      <xdr:row>80</xdr:row>
      <xdr:rowOff>105136</xdr:rowOff>
    </xdr:from>
    <xdr:to>
      <xdr:col>7</xdr:col>
      <xdr:colOff>241300</xdr:colOff>
      <xdr:row>80</xdr:row>
      <xdr:rowOff>105136</xdr:rowOff>
    </xdr:to>
    <xdr:cxnSp macro="">
      <xdr:nvCxnSpPr>
        <xdr:cNvPr id="193" name="直線コネクタ 192"/>
        <xdr:cNvCxnSpPr/>
      </xdr:nvCxnSpPr>
      <xdr:spPr>
        <a:xfrm>
          <a:off x="4864100" y="1382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10829</xdr:rowOff>
    </xdr:from>
    <xdr:to>
      <xdr:col>7</xdr:col>
      <xdr:colOff>152400</xdr:colOff>
      <xdr:row>85</xdr:row>
      <xdr:rowOff>30665</xdr:rowOff>
    </xdr:to>
    <xdr:cxnSp macro="">
      <xdr:nvCxnSpPr>
        <xdr:cNvPr id="194" name="直線コネクタ 193"/>
        <xdr:cNvCxnSpPr/>
      </xdr:nvCxnSpPr>
      <xdr:spPr>
        <a:xfrm flipV="1">
          <a:off x="4114800" y="14584079"/>
          <a:ext cx="838200" cy="1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142260</xdr:rowOff>
    </xdr:from>
    <xdr:ext cx="762000" cy="259045"/>
    <xdr:sp macro="" textlink="">
      <xdr:nvSpPr>
        <xdr:cNvPr id="195" name="人件費・物件費等の状況平均値テキスト"/>
        <xdr:cNvSpPr txBox="1"/>
      </xdr:nvSpPr>
      <xdr:spPr>
        <a:xfrm>
          <a:off x="5041900" y="14544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110,737</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170183</xdr:rowOff>
    </xdr:from>
    <xdr:to>
      <xdr:col>7</xdr:col>
      <xdr:colOff>203200</xdr:colOff>
      <xdr:row>85</xdr:row>
      <xdr:rowOff>100333</xdr:rowOff>
    </xdr:to>
    <xdr:sp macro="" textlink="">
      <xdr:nvSpPr>
        <xdr:cNvPr id="196" name="フローチャート : 判断 195"/>
        <xdr:cNvSpPr/>
      </xdr:nvSpPr>
      <xdr:spPr>
        <a:xfrm>
          <a:off x="4902200" y="14571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170238</xdr:rowOff>
    </xdr:from>
    <xdr:to>
      <xdr:col>6</xdr:col>
      <xdr:colOff>0</xdr:colOff>
      <xdr:row>85</xdr:row>
      <xdr:rowOff>30665</xdr:rowOff>
    </xdr:to>
    <xdr:cxnSp macro="">
      <xdr:nvCxnSpPr>
        <xdr:cNvPr id="197" name="直線コネクタ 196"/>
        <xdr:cNvCxnSpPr/>
      </xdr:nvCxnSpPr>
      <xdr:spPr>
        <a:xfrm>
          <a:off x="3225800" y="14572038"/>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132831</xdr:rowOff>
    </xdr:from>
    <xdr:to>
      <xdr:col>6</xdr:col>
      <xdr:colOff>50800</xdr:colOff>
      <xdr:row>85</xdr:row>
      <xdr:rowOff>62981</xdr:rowOff>
    </xdr:to>
    <xdr:sp macro="" textlink="">
      <xdr:nvSpPr>
        <xdr:cNvPr id="198" name="フローチャート : 判断 197"/>
        <xdr:cNvSpPr/>
      </xdr:nvSpPr>
      <xdr:spPr>
        <a:xfrm>
          <a:off x="4064000" y="1453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73158</xdr:rowOff>
    </xdr:from>
    <xdr:ext cx="736600" cy="259045"/>
    <xdr:sp macro="" textlink="">
      <xdr:nvSpPr>
        <xdr:cNvPr id="199" name="テキスト ボックス 198"/>
        <xdr:cNvSpPr txBox="1"/>
      </xdr:nvSpPr>
      <xdr:spPr>
        <a:xfrm>
          <a:off x="3733800" y="143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90658</xdr:rowOff>
    </xdr:from>
    <xdr:to>
      <xdr:col>4</xdr:col>
      <xdr:colOff>482600</xdr:colOff>
      <xdr:row>84</xdr:row>
      <xdr:rowOff>170238</xdr:rowOff>
    </xdr:to>
    <xdr:cxnSp macro="">
      <xdr:nvCxnSpPr>
        <xdr:cNvPr id="200" name="直線コネクタ 199"/>
        <xdr:cNvCxnSpPr/>
      </xdr:nvCxnSpPr>
      <xdr:spPr>
        <a:xfrm>
          <a:off x="2336800" y="14492458"/>
          <a:ext cx="889000" cy="79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85</xdr:row>
      <xdr:rowOff>14804</xdr:rowOff>
    </xdr:from>
    <xdr:to>
      <xdr:col>4</xdr:col>
      <xdr:colOff>533400</xdr:colOff>
      <xdr:row>85</xdr:row>
      <xdr:rowOff>116404</xdr:rowOff>
    </xdr:to>
    <xdr:sp macro="" textlink="">
      <xdr:nvSpPr>
        <xdr:cNvPr id="201" name="フローチャート : 判断 200"/>
        <xdr:cNvSpPr/>
      </xdr:nvSpPr>
      <xdr:spPr>
        <a:xfrm>
          <a:off x="3175000" y="145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101181</xdr:rowOff>
    </xdr:from>
    <xdr:ext cx="762000" cy="259045"/>
    <xdr:sp macro="" textlink="">
      <xdr:nvSpPr>
        <xdr:cNvPr id="202" name="テキスト ボックス 201"/>
        <xdr:cNvSpPr txBox="1"/>
      </xdr:nvSpPr>
      <xdr:spPr>
        <a:xfrm>
          <a:off x="2844800" y="1467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90658</xdr:rowOff>
    </xdr:from>
    <xdr:to>
      <xdr:col>3</xdr:col>
      <xdr:colOff>279400</xdr:colOff>
      <xdr:row>84</xdr:row>
      <xdr:rowOff>91599</xdr:rowOff>
    </xdr:to>
    <xdr:cxnSp macro="">
      <xdr:nvCxnSpPr>
        <xdr:cNvPr id="203" name="直線コネクタ 202"/>
        <xdr:cNvCxnSpPr/>
      </xdr:nvCxnSpPr>
      <xdr:spPr>
        <a:xfrm flipV="1">
          <a:off x="1447800" y="14492458"/>
          <a:ext cx="889000" cy="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94295</xdr:rowOff>
    </xdr:from>
    <xdr:to>
      <xdr:col>3</xdr:col>
      <xdr:colOff>330200</xdr:colOff>
      <xdr:row>85</xdr:row>
      <xdr:rowOff>24445</xdr:rowOff>
    </xdr:to>
    <xdr:sp macro="" textlink="">
      <xdr:nvSpPr>
        <xdr:cNvPr id="204" name="フローチャート : 判断 203"/>
        <xdr:cNvSpPr/>
      </xdr:nvSpPr>
      <xdr:spPr>
        <a:xfrm>
          <a:off x="2286000" y="14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9222</xdr:rowOff>
    </xdr:from>
    <xdr:ext cx="762000" cy="259045"/>
    <xdr:sp macro="" textlink="">
      <xdr:nvSpPr>
        <xdr:cNvPr id="205" name="テキスト ボックス 204"/>
        <xdr:cNvSpPr txBox="1"/>
      </xdr:nvSpPr>
      <xdr:spPr>
        <a:xfrm>
          <a:off x="1955800" y="1458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57907</xdr:rowOff>
    </xdr:from>
    <xdr:to>
      <xdr:col>2</xdr:col>
      <xdr:colOff>127000</xdr:colOff>
      <xdr:row>84</xdr:row>
      <xdr:rowOff>159507</xdr:rowOff>
    </xdr:to>
    <xdr:sp macro="" textlink="">
      <xdr:nvSpPr>
        <xdr:cNvPr id="206" name="フローチャート : 判断 205"/>
        <xdr:cNvSpPr/>
      </xdr:nvSpPr>
      <xdr:spPr>
        <a:xfrm>
          <a:off x="1397000" y="1445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144284</xdr:rowOff>
    </xdr:from>
    <xdr:ext cx="762000" cy="259045"/>
    <xdr:sp macro="" textlink="">
      <xdr:nvSpPr>
        <xdr:cNvPr id="207" name="テキスト ボックス 206"/>
        <xdr:cNvSpPr txBox="1"/>
      </xdr:nvSpPr>
      <xdr:spPr>
        <a:xfrm>
          <a:off x="1066800" y="1454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131479</xdr:rowOff>
    </xdr:from>
    <xdr:to>
      <xdr:col>7</xdr:col>
      <xdr:colOff>203200</xdr:colOff>
      <xdr:row>85</xdr:row>
      <xdr:rowOff>61629</xdr:rowOff>
    </xdr:to>
    <xdr:sp macro="" textlink="">
      <xdr:nvSpPr>
        <xdr:cNvPr id="213" name="円/楕円 212"/>
        <xdr:cNvSpPr/>
      </xdr:nvSpPr>
      <xdr:spPr>
        <a:xfrm>
          <a:off x="4902200" y="1453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148006</xdr:rowOff>
    </xdr:from>
    <xdr:ext cx="762000" cy="259045"/>
    <xdr:sp macro="" textlink="">
      <xdr:nvSpPr>
        <xdr:cNvPr id="214" name="人件費・物件費等の状況該当値テキスト"/>
        <xdr:cNvSpPr txBox="1"/>
      </xdr:nvSpPr>
      <xdr:spPr>
        <a:xfrm>
          <a:off x="5041900" y="1437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109,133</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151315</xdr:rowOff>
    </xdr:from>
    <xdr:to>
      <xdr:col>6</xdr:col>
      <xdr:colOff>50800</xdr:colOff>
      <xdr:row>85</xdr:row>
      <xdr:rowOff>81465</xdr:rowOff>
    </xdr:to>
    <xdr:sp macro="" textlink="">
      <xdr:nvSpPr>
        <xdr:cNvPr id="215" name="円/楕円 214"/>
        <xdr:cNvSpPr/>
      </xdr:nvSpPr>
      <xdr:spPr>
        <a:xfrm>
          <a:off x="4064000" y="14553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66242</xdr:rowOff>
    </xdr:from>
    <xdr:ext cx="736600" cy="259045"/>
    <xdr:sp macro="" textlink="">
      <xdr:nvSpPr>
        <xdr:cNvPr id="216" name="テキスト ボックス 215"/>
        <xdr:cNvSpPr txBox="1"/>
      </xdr:nvSpPr>
      <xdr:spPr>
        <a:xfrm>
          <a:off x="3733800" y="14639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109,955</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119438</xdr:rowOff>
    </xdr:from>
    <xdr:to>
      <xdr:col>4</xdr:col>
      <xdr:colOff>533400</xdr:colOff>
      <xdr:row>85</xdr:row>
      <xdr:rowOff>49588</xdr:rowOff>
    </xdr:to>
    <xdr:sp macro="" textlink="">
      <xdr:nvSpPr>
        <xdr:cNvPr id="217" name="円/楕円 216"/>
        <xdr:cNvSpPr/>
      </xdr:nvSpPr>
      <xdr:spPr>
        <a:xfrm>
          <a:off x="3175000" y="14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59765</xdr:rowOff>
    </xdr:from>
    <xdr:ext cx="762000" cy="259045"/>
    <xdr:sp macro="" textlink="">
      <xdr:nvSpPr>
        <xdr:cNvPr id="218" name="テキスト ボックス 217"/>
        <xdr:cNvSpPr txBox="1"/>
      </xdr:nvSpPr>
      <xdr:spPr>
        <a:xfrm>
          <a:off x="2844800" y="14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39858</xdr:rowOff>
    </xdr:from>
    <xdr:to>
      <xdr:col>3</xdr:col>
      <xdr:colOff>330200</xdr:colOff>
      <xdr:row>84</xdr:row>
      <xdr:rowOff>141458</xdr:rowOff>
    </xdr:to>
    <xdr:sp macro="" textlink="">
      <xdr:nvSpPr>
        <xdr:cNvPr id="219" name="円/楕円 218"/>
        <xdr:cNvSpPr/>
      </xdr:nvSpPr>
      <xdr:spPr>
        <a:xfrm>
          <a:off x="2286000" y="1444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151635</xdr:rowOff>
    </xdr:from>
    <xdr:ext cx="762000" cy="259045"/>
    <xdr:sp macro="" textlink="">
      <xdr:nvSpPr>
        <xdr:cNvPr id="220" name="テキスト ボックス 219"/>
        <xdr:cNvSpPr txBox="1"/>
      </xdr:nvSpPr>
      <xdr:spPr>
        <a:xfrm>
          <a:off x="1955800" y="14210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105,336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40799</xdr:rowOff>
    </xdr:from>
    <xdr:to>
      <xdr:col>2</xdr:col>
      <xdr:colOff>127000</xdr:colOff>
      <xdr:row>84</xdr:row>
      <xdr:rowOff>142399</xdr:rowOff>
    </xdr:to>
    <xdr:sp macro="" textlink="">
      <xdr:nvSpPr>
        <xdr:cNvPr id="221" name="円/楕円 220"/>
        <xdr:cNvSpPr/>
      </xdr:nvSpPr>
      <xdr:spPr>
        <a:xfrm>
          <a:off x="1397000" y="1444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152576</xdr:rowOff>
    </xdr:from>
    <xdr:ext cx="762000" cy="259045"/>
    <xdr:sp macro="" textlink="">
      <xdr:nvSpPr>
        <xdr:cNvPr id="222" name="テキスト ボックス 221"/>
        <xdr:cNvSpPr txBox="1"/>
      </xdr:nvSpPr>
      <xdr:spPr>
        <a:xfrm>
          <a:off x="1066800" y="14211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国家公務員の給与減額支給措置（平均</a:t>
          </a:r>
          <a:r>
            <a:rPr lang="en-US" altLang="ja-JP" sz="1100">
              <a:solidFill>
                <a:schemeClr val="dk1"/>
              </a:solidFill>
              <a:effectLst/>
              <a:latin typeface="+mn-ea"/>
              <a:ea typeface="+mn-ea"/>
              <a:cs typeface="+mn-cs"/>
            </a:rPr>
            <a:t>7.8</a:t>
          </a:r>
          <a:r>
            <a:rPr lang="ja-JP" altLang="ja-JP" sz="1100">
              <a:solidFill>
                <a:schemeClr val="dk1"/>
              </a:solidFill>
              <a:effectLst/>
              <a:latin typeface="+mn-ea"/>
              <a:ea typeface="+mn-ea"/>
              <a:cs typeface="+mn-cs"/>
            </a:rPr>
            <a:t>％）の終了により、平成</a:t>
          </a:r>
          <a:r>
            <a:rPr lang="en-US" altLang="ja-JP" sz="1100">
              <a:solidFill>
                <a:schemeClr val="dk1"/>
              </a:solidFill>
              <a:effectLst/>
              <a:latin typeface="+mn-ea"/>
              <a:ea typeface="+mn-ea"/>
              <a:cs typeface="+mn-cs"/>
            </a:rPr>
            <a:t>25</a:t>
          </a:r>
          <a:r>
            <a:rPr lang="ja-JP" altLang="ja-JP" sz="1100">
              <a:solidFill>
                <a:schemeClr val="dk1"/>
              </a:solidFill>
              <a:effectLst/>
              <a:latin typeface="+mn-ea"/>
              <a:ea typeface="+mn-ea"/>
              <a:cs typeface="+mn-cs"/>
            </a:rPr>
            <a:t>年度に</a:t>
          </a:r>
          <a:r>
            <a:rPr lang="en-US" altLang="ja-JP" sz="1100">
              <a:solidFill>
                <a:schemeClr val="dk1"/>
              </a:solidFill>
              <a:effectLst/>
              <a:latin typeface="+mn-ea"/>
              <a:ea typeface="+mn-ea"/>
              <a:cs typeface="+mn-cs"/>
            </a:rPr>
            <a:t>8.4</a:t>
          </a:r>
          <a:r>
            <a:rPr lang="ja-JP" altLang="ja-JP" sz="1100">
              <a:solidFill>
                <a:schemeClr val="dk1"/>
              </a:solidFill>
              <a:effectLst/>
              <a:latin typeface="+mn-ea"/>
              <a:ea typeface="+mn-ea"/>
              <a:cs typeface="+mn-cs"/>
            </a:rPr>
            <a:t>ポイント減少し、その後も人事院勧告に準拠した給与適正化に努め、継続的に減少している。平成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年度においても、職員構成の変動等により平成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年度と比較して</a:t>
          </a:r>
          <a:r>
            <a:rPr lang="en-US" altLang="ja-JP" sz="1100">
              <a:solidFill>
                <a:schemeClr val="dk1"/>
              </a:solidFill>
              <a:effectLst/>
              <a:latin typeface="+mn-ea"/>
              <a:ea typeface="+mn-ea"/>
              <a:cs typeface="+mn-cs"/>
            </a:rPr>
            <a:t>0.3</a:t>
          </a:r>
          <a:r>
            <a:rPr lang="ja-JP" altLang="ja-JP" sz="1100">
              <a:solidFill>
                <a:schemeClr val="dk1"/>
              </a:solidFill>
              <a:effectLst/>
              <a:latin typeface="+mn-ea"/>
              <a:ea typeface="+mn-ea"/>
              <a:cs typeface="+mn-cs"/>
            </a:rPr>
            <a:t>ポイント減少した。しかしながら、依然、国家公務員を上回っているため、引き続き人事管理や人事院勧告に準拠した給与制度の見直し等により、適正化に努めていく。</a:t>
          </a:r>
          <a:endParaRPr lang="ja-JP" altLang="ja-JP" sz="1400">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145796</xdr:rowOff>
    </xdr:from>
    <xdr:to>
      <xdr:col>24</xdr:col>
      <xdr:colOff>558800</xdr:colOff>
      <xdr:row>84</xdr:row>
      <xdr:rowOff>154939</xdr:rowOff>
    </xdr:to>
    <xdr:cxnSp macro="">
      <xdr:nvCxnSpPr>
        <xdr:cNvPr id="249" name="直線コネクタ 248"/>
        <xdr:cNvCxnSpPr/>
      </xdr:nvCxnSpPr>
      <xdr:spPr>
        <a:xfrm flipV="1">
          <a:off x="17018000" y="13861796"/>
          <a:ext cx="0" cy="6949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127016</xdr:rowOff>
    </xdr:from>
    <xdr:ext cx="762000" cy="259045"/>
    <xdr:sp macro="" textlink="">
      <xdr:nvSpPr>
        <xdr:cNvPr id="250" name="給与水準   （国との比較）最小値テキスト"/>
        <xdr:cNvSpPr txBox="1"/>
      </xdr:nvSpPr>
      <xdr:spPr>
        <a:xfrm>
          <a:off x="17106900" y="14528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102.0</a:t>
          </a:r>
          <a:endParaRPr kumimoji="1" lang="ja-JP" altLang="en-US" sz="1000" b="1">
            <a:latin typeface="ＭＳ Ｐゴシック"/>
          </a:endParaRPr>
        </a:p>
      </xdr:txBody>
    </xdr:sp>
    <xdr:clientData/>
  </xdr:oneCellAnchor>
  <xdr:twoCellAnchor>
    <xdr:from>
      <xdr:col>24</xdr:col>
      <xdr:colOff>469900</xdr:colOff>
      <xdr:row>84</xdr:row>
      <xdr:rowOff>154939</xdr:rowOff>
    </xdr:from>
    <xdr:to>
      <xdr:col>24</xdr:col>
      <xdr:colOff>647700</xdr:colOff>
      <xdr:row>84</xdr:row>
      <xdr:rowOff>154939</xdr:rowOff>
    </xdr:to>
    <xdr:cxnSp macro="">
      <xdr:nvCxnSpPr>
        <xdr:cNvPr id="251" name="直線コネクタ 250"/>
        <xdr:cNvCxnSpPr/>
      </xdr:nvCxnSpPr>
      <xdr:spPr>
        <a:xfrm>
          <a:off x="16929100" y="1455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60723</xdr:rowOff>
    </xdr:from>
    <xdr:ext cx="762000" cy="259045"/>
    <xdr:sp macro="" textlink="">
      <xdr:nvSpPr>
        <xdr:cNvPr id="252" name="給与水準   （国との比較）最大値テキスト"/>
        <xdr:cNvSpPr txBox="1"/>
      </xdr:nvSpPr>
      <xdr:spPr>
        <a:xfrm>
          <a:off x="17106900" y="1360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24</xdr:col>
      <xdr:colOff>469900</xdr:colOff>
      <xdr:row>80</xdr:row>
      <xdr:rowOff>145796</xdr:rowOff>
    </xdr:from>
    <xdr:to>
      <xdr:col>24</xdr:col>
      <xdr:colOff>647700</xdr:colOff>
      <xdr:row>80</xdr:row>
      <xdr:rowOff>145796</xdr:rowOff>
    </xdr:to>
    <xdr:cxnSp macro="">
      <xdr:nvCxnSpPr>
        <xdr:cNvPr id="253" name="直線コネクタ 252"/>
        <xdr:cNvCxnSpPr/>
      </xdr:nvCxnSpPr>
      <xdr:spPr>
        <a:xfrm>
          <a:off x="16929100" y="138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77724</xdr:rowOff>
    </xdr:from>
    <xdr:to>
      <xdr:col>24</xdr:col>
      <xdr:colOff>558800</xdr:colOff>
      <xdr:row>84</xdr:row>
      <xdr:rowOff>106680</xdr:rowOff>
    </xdr:to>
    <xdr:cxnSp macro="">
      <xdr:nvCxnSpPr>
        <xdr:cNvPr id="254" name="直線コネクタ 253"/>
        <xdr:cNvCxnSpPr/>
      </xdr:nvCxnSpPr>
      <xdr:spPr>
        <a:xfrm flipV="1">
          <a:off x="16179800" y="144795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50816</xdr:rowOff>
    </xdr:from>
    <xdr:ext cx="762000" cy="259045"/>
    <xdr:sp macro="" textlink="">
      <xdr:nvSpPr>
        <xdr:cNvPr id="255" name="給与水準   （国との比較）平均値テキスト"/>
        <xdr:cNvSpPr txBox="1"/>
      </xdr:nvSpPr>
      <xdr:spPr>
        <a:xfrm>
          <a:off x="17106900" y="14109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56" name="フローチャート : 判断 255"/>
        <xdr:cNvSpPr/>
      </xdr:nvSpPr>
      <xdr:spPr>
        <a:xfrm>
          <a:off x="169672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84</xdr:row>
      <xdr:rowOff>116332</xdr:rowOff>
    </xdr:to>
    <xdr:cxnSp macro="">
      <xdr:nvCxnSpPr>
        <xdr:cNvPr id="257" name="直線コネクタ 256"/>
        <xdr:cNvCxnSpPr/>
      </xdr:nvCxnSpPr>
      <xdr:spPr>
        <a:xfrm flipV="1">
          <a:off x="15290800" y="1450848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63246</xdr:rowOff>
    </xdr:from>
    <xdr:to>
      <xdr:col>23</xdr:col>
      <xdr:colOff>457200</xdr:colOff>
      <xdr:row>83</xdr:row>
      <xdr:rowOff>164846</xdr:rowOff>
    </xdr:to>
    <xdr:sp macro="" textlink="">
      <xdr:nvSpPr>
        <xdr:cNvPr id="258" name="フローチャート : 判断 257"/>
        <xdr:cNvSpPr/>
      </xdr:nvSpPr>
      <xdr:spPr>
        <a:xfrm>
          <a:off x="16129000" y="1429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3573</xdr:rowOff>
    </xdr:from>
    <xdr:ext cx="736600" cy="259045"/>
    <xdr:sp macro="" textlink="">
      <xdr:nvSpPr>
        <xdr:cNvPr id="259" name="テキスト ボックス 258"/>
        <xdr:cNvSpPr txBox="1"/>
      </xdr:nvSpPr>
      <xdr:spPr>
        <a:xfrm>
          <a:off x="15798800" y="1406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116332</xdr:rowOff>
    </xdr:from>
    <xdr:to>
      <xdr:col>22</xdr:col>
      <xdr:colOff>203200</xdr:colOff>
      <xdr:row>85</xdr:row>
      <xdr:rowOff>60706</xdr:rowOff>
    </xdr:to>
    <xdr:cxnSp macro="">
      <xdr:nvCxnSpPr>
        <xdr:cNvPr id="260" name="直線コネクタ 259"/>
        <xdr:cNvCxnSpPr/>
      </xdr:nvCxnSpPr>
      <xdr:spPr>
        <a:xfrm flipV="1">
          <a:off x="14401800" y="14518132"/>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72898</xdr:rowOff>
    </xdr:from>
    <xdr:to>
      <xdr:col>22</xdr:col>
      <xdr:colOff>254000</xdr:colOff>
      <xdr:row>84</xdr:row>
      <xdr:rowOff>3048</xdr:rowOff>
    </xdr:to>
    <xdr:sp macro="" textlink="">
      <xdr:nvSpPr>
        <xdr:cNvPr id="261" name="フローチャート : 判断 260"/>
        <xdr:cNvSpPr/>
      </xdr:nvSpPr>
      <xdr:spPr>
        <a:xfrm>
          <a:off x="15240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13225</xdr:rowOff>
    </xdr:from>
    <xdr:ext cx="762000" cy="259045"/>
    <xdr:sp macro="" textlink="">
      <xdr:nvSpPr>
        <xdr:cNvPr id="262" name="テキスト ボックス 261"/>
        <xdr:cNvSpPr txBox="1"/>
      </xdr:nvSpPr>
      <xdr:spPr>
        <a:xfrm>
          <a:off x="14909800" y="1407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60706</xdr:rowOff>
    </xdr:from>
    <xdr:to>
      <xdr:col>21</xdr:col>
      <xdr:colOff>0</xdr:colOff>
      <xdr:row>90</xdr:row>
      <xdr:rowOff>14224</xdr:rowOff>
    </xdr:to>
    <xdr:cxnSp macro="">
      <xdr:nvCxnSpPr>
        <xdr:cNvPr id="263" name="直線コネクタ 262"/>
        <xdr:cNvCxnSpPr/>
      </xdr:nvCxnSpPr>
      <xdr:spPr>
        <a:xfrm flipV="1">
          <a:off x="13512800" y="14633956"/>
          <a:ext cx="889000" cy="810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82550</xdr:rowOff>
    </xdr:from>
    <xdr:to>
      <xdr:col>21</xdr:col>
      <xdr:colOff>50800</xdr:colOff>
      <xdr:row>84</xdr:row>
      <xdr:rowOff>12700</xdr:rowOff>
    </xdr:to>
    <xdr:sp macro="" textlink="">
      <xdr:nvSpPr>
        <xdr:cNvPr id="264" name="フローチャート : 判断 263"/>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22877</xdr:rowOff>
    </xdr:from>
    <xdr:ext cx="762000" cy="259045"/>
    <xdr:sp macro="" textlink="">
      <xdr:nvSpPr>
        <xdr:cNvPr id="265" name="テキスト ボックス 264"/>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26415</xdr:rowOff>
    </xdr:from>
    <xdr:to>
      <xdr:col>19</xdr:col>
      <xdr:colOff>533400</xdr:colOff>
      <xdr:row>88</xdr:row>
      <xdr:rowOff>128015</xdr:rowOff>
    </xdr:to>
    <xdr:sp macro="" textlink="">
      <xdr:nvSpPr>
        <xdr:cNvPr id="266" name="フローチャート : 判断 265"/>
        <xdr:cNvSpPr/>
      </xdr:nvSpPr>
      <xdr:spPr>
        <a:xfrm>
          <a:off x="13462000" y="1511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138192</xdr:rowOff>
    </xdr:from>
    <xdr:ext cx="762000" cy="259045"/>
    <xdr:sp macro="" textlink="">
      <xdr:nvSpPr>
        <xdr:cNvPr id="267" name="テキスト ボックス 266"/>
        <xdr:cNvSpPr txBox="1"/>
      </xdr:nvSpPr>
      <xdr:spPr>
        <a:xfrm>
          <a:off x="13131800" y="148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26924</xdr:rowOff>
    </xdr:from>
    <xdr:to>
      <xdr:col>24</xdr:col>
      <xdr:colOff>609600</xdr:colOff>
      <xdr:row>84</xdr:row>
      <xdr:rowOff>128524</xdr:rowOff>
    </xdr:to>
    <xdr:sp macro="" textlink="">
      <xdr:nvSpPr>
        <xdr:cNvPr id="273" name="円/楕円 272"/>
        <xdr:cNvSpPr/>
      </xdr:nvSpPr>
      <xdr:spPr>
        <a:xfrm>
          <a:off x="169672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94251</xdr:rowOff>
    </xdr:from>
    <xdr:ext cx="762000" cy="259045"/>
    <xdr:sp macro="" textlink="">
      <xdr:nvSpPr>
        <xdr:cNvPr id="274" name="給与水準   （国との比較）該当値テキスト"/>
        <xdr:cNvSpPr txBox="1"/>
      </xdr:nvSpPr>
      <xdr:spPr>
        <a:xfrm>
          <a:off x="17106900" y="1432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55880</xdr:rowOff>
    </xdr:from>
    <xdr:to>
      <xdr:col>23</xdr:col>
      <xdr:colOff>457200</xdr:colOff>
      <xdr:row>84</xdr:row>
      <xdr:rowOff>157480</xdr:rowOff>
    </xdr:to>
    <xdr:sp macro="" textlink="">
      <xdr:nvSpPr>
        <xdr:cNvPr id="275" name="円/楕円 274"/>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142257</xdr:rowOff>
    </xdr:from>
    <xdr:ext cx="736600" cy="259045"/>
    <xdr:sp macro="" textlink="">
      <xdr:nvSpPr>
        <xdr:cNvPr id="276" name="テキスト ボックス 275"/>
        <xdr:cNvSpPr txBox="1"/>
      </xdr:nvSpPr>
      <xdr:spPr>
        <a:xfrm>
          <a:off x="15798800" y="1454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65532</xdr:rowOff>
    </xdr:from>
    <xdr:to>
      <xdr:col>22</xdr:col>
      <xdr:colOff>254000</xdr:colOff>
      <xdr:row>84</xdr:row>
      <xdr:rowOff>167132</xdr:rowOff>
    </xdr:to>
    <xdr:sp macro="" textlink="">
      <xdr:nvSpPr>
        <xdr:cNvPr id="277" name="円/楕円 276"/>
        <xdr:cNvSpPr/>
      </xdr:nvSpPr>
      <xdr:spPr>
        <a:xfrm>
          <a:off x="15240000" y="1446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151909</xdr:rowOff>
    </xdr:from>
    <xdr:ext cx="762000" cy="259045"/>
    <xdr:sp macro="" textlink="">
      <xdr:nvSpPr>
        <xdr:cNvPr id="278" name="テキスト ボックス 277"/>
        <xdr:cNvSpPr txBox="1"/>
      </xdr:nvSpPr>
      <xdr:spPr>
        <a:xfrm>
          <a:off x="14909800" y="1455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9906</xdr:rowOff>
    </xdr:from>
    <xdr:to>
      <xdr:col>21</xdr:col>
      <xdr:colOff>50800</xdr:colOff>
      <xdr:row>85</xdr:row>
      <xdr:rowOff>111506</xdr:rowOff>
    </xdr:to>
    <xdr:sp macro="" textlink="">
      <xdr:nvSpPr>
        <xdr:cNvPr id="279" name="円/楕円 278"/>
        <xdr:cNvSpPr/>
      </xdr:nvSpPr>
      <xdr:spPr>
        <a:xfrm>
          <a:off x="14351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96283</xdr:rowOff>
    </xdr:from>
    <xdr:ext cx="762000" cy="259045"/>
    <xdr:sp macro="" textlink="">
      <xdr:nvSpPr>
        <xdr:cNvPr id="280" name="テキスト ボックス 279"/>
        <xdr:cNvSpPr txBox="1"/>
      </xdr:nvSpPr>
      <xdr:spPr>
        <a:xfrm>
          <a:off x="14020800" y="1466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134874</xdr:rowOff>
    </xdr:from>
    <xdr:to>
      <xdr:col>19</xdr:col>
      <xdr:colOff>533400</xdr:colOff>
      <xdr:row>90</xdr:row>
      <xdr:rowOff>65024</xdr:rowOff>
    </xdr:to>
    <xdr:sp macro="" textlink="">
      <xdr:nvSpPr>
        <xdr:cNvPr id="281" name="円/楕円 280"/>
        <xdr:cNvSpPr/>
      </xdr:nvSpPr>
      <xdr:spPr>
        <a:xfrm>
          <a:off x="13462000" y="1539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49801</xdr:rowOff>
    </xdr:from>
    <xdr:ext cx="762000" cy="259045"/>
    <xdr:sp macro="" textlink="">
      <xdr:nvSpPr>
        <xdr:cNvPr id="282" name="テキスト ボックス 281"/>
        <xdr:cNvSpPr txBox="1"/>
      </xdr:nvSpPr>
      <xdr:spPr>
        <a:xfrm>
          <a:off x="13131800" y="1548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ea"/>
              <a:ea typeface="+mn-ea"/>
              <a:cs typeface="+mn-cs"/>
            </a:rPr>
            <a:t>本市の人口千人当たりの職員数については、類似団体の平均と比較し、</a:t>
          </a:r>
          <a:r>
            <a:rPr lang="en-US" altLang="ja-JP" sz="1100" b="0" i="0" baseline="0">
              <a:solidFill>
                <a:schemeClr val="dk1"/>
              </a:solidFill>
              <a:effectLst/>
              <a:latin typeface="+mn-ea"/>
              <a:ea typeface="+mn-ea"/>
              <a:cs typeface="+mn-cs"/>
            </a:rPr>
            <a:t>0.02</a:t>
          </a:r>
          <a:r>
            <a:rPr lang="ja-JP" altLang="ja-JP" sz="1100" b="0" i="0" baseline="0">
              <a:solidFill>
                <a:schemeClr val="dk1"/>
              </a:solidFill>
              <a:effectLst/>
              <a:latin typeface="+mn-ea"/>
              <a:ea typeface="+mn-ea"/>
              <a:cs typeface="+mn-cs"/>
            </a:rPr>
            <a:t>人超過しているが、本市の広域性により土木部門及び消防部門において職員数が超過していることが原因として挙げられるため、そういった特殊要因を考慮した上では適正な職員数であると考えている。よって、今後も多様な方策を活用しながら、定員の適正化に努める。</a:t>
          </a:r>
          <a:endParaRPr lang="ja-JP" altLang="ja-JP" sz="11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112395</xdr:rowOff>
    </xdr:from>
    <xdr:to>
      <xdr:col>24</xdr:col>
      <xdr:colOff>558800</xdr:colOff>
      <xdr:row>66</xdr:row>
      <xdr:rowOff>158962</xdr:rowOff>
    </xdr:to>
    <xdr:cxnSp macro="">
      <xdr:nvCxnSpPr>
        <xdr:cNvPr id="312" name="直線コネクタ 311"/>
        <xdr:cNvCxnSpPr/>
      </xdr:nvCxnSpPr>
      <xdr:spPr>
        <a:xfrm flipV="1">
          <a:off x="17018000" y="10227945"/>
          <a:ext cx="0" cy="1246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131039</xdr:rowOff>
    </xdr:from>
    <xdr:ext cx="762000" cy="259045"/>
    <xdr:sp macro="" textlink="">
      <xdr:nvSpPr>
        <xdr:cNvPr id="313" name="定員管理の状況最小値テキスト"/>
        <xdr:cNvSpPr txBox="1"/>
      </xdr:nvSpPr>
      <xdr:spPr>
        <a:xfrm>
          <a:off x="17106900" y="1144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a:t>
          </a:r>
          <a:endParaRPr kumimoji="1" lang="ja-JP" altLang="en-US" sz="1000" b="1">
            <a:latin typeface="ＭＳ Ｐゴシック"/>
          </a:endParaRPr>
        </a:p>
      </xdr:txBody>
    </xdr:sp>
    <xdr:clientData/>
  </xdr:oneCellAnchor>
  <xdr:twoCellAnchor>
    <xdr:from>
      <xdr:col>24</xdr:col>
      <xdr:colOff>469900</xdr:colOff>
      <xdr:row>66</xdr:row>
      <xdr:rowOff>158962</xdr:rowOff>
    </xdr:from>
    <xdr:to>
      <xdr:col>24</xdr:col>
      <xdr:colOff>647700</xdr:colOff>
      <xdr:row>66</xdr:row>
      <xdr:rowOff>158962</xdr:rowOff>
    </xdr:to>
    <xdr:cxnSp macro="">
      <xdr:nvCxnSpPr>
        <xdr:cNvPr id="314" name="直線コネクタ 313"/>
        <xdr:cNvCxnSpPr/>
      </xdr:nvCxnSpPr>
      <xdr:spPr>
        <a:xfrm>
          <a:off x="16929100" y="11474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27322</xdr:rowOff>
    </xdr:from>
    <xdr:ext cx="762000" cy="259045"/>
    <xdr:sp macro="" textlink="">
      <xdr:nvSpPr>
        <xdr:cNvPr id="315"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24</xdr:col>
      <xdr:colOff>469900</xdr:colOff>
      <xdr:row>59</xdr:row>
      <xdr:rowOff>112395</xdr:rowOff>
    </xdr:from>
    <xdr:to>
      <xdr:col>24</xdr:col>
      <xdr:colOff>647700</xdr:colOff>
      <xdr:row>59</xdr:row>
      <xdr:rowOff>112395</xdr:rowOff>
    </xdr:to>
    <xdr:cxnSp macro="">
      <xdr:nvCxnSpPr>
        <xdr:cNvPr id="316" name="直線コネクタ 315"/>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43392</xdr:rowOff>
    </xdr:from>
    <xdr:to>
      <xdr:col>24</xdr:col>
      <xdr:colOff>558800</xdr:colOff>
      <xdr:row>64</xdr:row>
      <xdr:rowOff>63500</xdr:rowOff>
    </xdr:to>
    <xdr:cxnSp macro="">
      <xdr:nvCxnSpPr>
        <xdr:cNvPr id="317" name="直線コネクタ 316"/>
        <xdr:cNvCxnSpPr/>
      </xdr:nvCxnSpPr>
      <xdr:spPr>
        <a:xfrm>
          <a:off x="16179800" y="1101619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63</xdr:row>
      <xdr:rowOff>21183</xdr:rowOff>
    </xdr:from>
    <xdr:ext cx="762000" cy="259045"/>
    <xdr:sp macro="" textlink="">
      <xdr:nvSpPr>
        <xdr:cNvPr id="318" name="定員管理の状況平均値テキスト"/>
        <xdr:cNvSpPr txBox="1"/>
      </xdr:nvSpPr>
      <xdr:spPr>
        <a:xfrm>
          <a:off x="17106900" y="10822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4656</xdr:rowOff>
    </xdr:from>
    <xdr:to>
      <xdr:col>24</xdr:col>
      <xdr:colOff>609600</xdr:colOff>
      <xdr:row>64</xdr:row>
      <xdr:rowOff>106256</xdr:rowOff>
    </xdr:to>
    <xdr:sp macro="" textlink="">
      <xdr:nvSpPr>
        <xdr:cNvPr id="319" name="フローチャート : 判断 318"/>
        <xdr:cNvSpPr/>
      </xdr:nvSpPr>
      <xdr:spPr>
        <a:xfrm>
          <a:off x="16967200" y="1097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35348</xdr:rowOff>
    </xdr:from>
    <xdr:to>
      <xdr:col>23</xdr:col>
      <xdr:colOff>406400</xdr:colOff>
      <xdr:row>64</xdr:row>
      <xdr:rowOff>43392</xdr:rowOff>
    </xdr:to>
    <xdr:cxnSp macro="">
      <xdr:nvCxnSpPr>
        <xdr:cNvPr id="320" name="直線コネクタ 319"/>
        <xdr:cNvCxnSpPr/>
      </xdr:nvCxnSpPr>
      <xdr:spPr>
        <a:xfrm>
          <a:off x="15290800" y="1100814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57996</xdr:rowOff>
    </xdr:from>
    <xdr:to>
      <xdr:col>23</xdr:col>
      <xdr:colOff>457200</xdr:colOff>
      <xdr:row>62</xdr:row>
      <xdr:rowOff>159596</xdr:rowOff>
    </xdr:to>
    <xdr:sp macro="" textlink="">
      <xdr:nvSpPr>
        <xdr:cNvPr id="321" name="フローチャート : 判断 320"/>
        <xdr:cNvSpPr/>
      </xdr:nvSpPr>
      <xdr:spPr>
        <a:xfrm>
          <a:off x="16129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169773</xdr:rowOff>
    </xdr:from>
    <xdr:ext cx="736600" cy="259045"/>
    <xdr:sp macro="" textlink="">
      <xdr:nvSpPr>
        <xdr:cNvPr id="322" name="テキスト ボックス 321"/>
        <xdr:cNvSpPr txBox="1"/>
      </xdr:nvSpPr>
      <xdr:spPr>
        <a:xfrm>
          <a:off x="15798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23283</xdr:rowOff>
    </xdr:from>
    <xdr:to>
      <xdr:col>22</xdr:col>
      <xdr:colOff>203200</xdr:colOff>
      <xdr:row>64</xdr:row>
      <xdr:rowOff>35348</xdr:rowOff>
    </xdr:to>
    <xdr:cxnSp macro="">
      <xdr:nvCxnSpPr>
        <xdr:cNvPr id="323" name="直線コネクタ 322"/>
        <xdr:cNvCxnSpPr/>
      </xdr:nvCxnSpPr>
      <xdr:spPr>
        <a:xfrm>
          <a:off x="14401800" y="10996083"/>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142452</xdr:rowOff>
    </xdr:from>
    <xdr:to>
      <xdr:col>22</xdr:col>
      <xdr:colOff>254000</xdr:colOff>
      <xdr:row>63</xdr:row>
      <xdr:rowOff>72602</xdr:rowOff>
    </xdr:to>
    <xdr:sp macro="" textlink="">
      <xdr:nvSpPr>
        <xdr:cNvPr id="324" name="フローチャート : 判断 323"/>
        <xdr:cNvSpPr/>
      </xdr:nvSpPr>
      <xdr:spPr>
        <a:xfrm>
          <a:off x="15240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82779</xdr:rowOff>
    </xdr:from>
    <xdr:ext cx="762000" cy="259045"/>
    <xdr:sp macro="" textlink="">
      <xdr:nvSpPr>
        <xdr:cNvPr id="325" name="テキスト ボックス 324"/>
        <xdr:cNvSpPr txBox="1"/>
      </xdr:nvSpPr>
      <xdr:spPr>
        <a:xfrm>
          <a:off x="14909800" y="1054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23283</xdr:rowOff>
    </xdr:from>
    <xdr:to>
      <xdr:col>21</xdr:col>
      <xdr:colOff>0</xdr:colOff>
      <xdr:row>64</xdr:row>
      <xdr:rowOff>43392</xdr:rowOff>
    </xdr:to>
    <xdr:cxnSp macro="">
      <xdr:nvCxnSpPr>
        <xdr:cNvPr id="326" name="直線コネクタ 325"/>
        <xdr:cNvCxnSpPr/>
      </xdr:nvCxnSpPr>
      <xdr:spPr>
        <a:xfrm flipV="1">
          <a:off x="13512800" y="1099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158538</xdr:rowOff>
    </xdr:from>
    <xdr:to>
      <xdr:col>21</xdr:col>
      <xdr:colOff>50800</xdr:colOff>
      <xdr:row>63</xdr:row>
      <xdr:rowOff>88688</xdr:rowOff>
    </xdr:to>
    <xdr:sp macro="" textlink="">
      <xdr:nvSpPr>
        <xdr:cNvPr id="327" name="フローチャート : 判断 326"/>
        <xdr:cNvSpPr/>
      </xdr:nvSpPr>
      <xdr:spPr>
        <a:xfrm>
          <a:off x="14351000" y="107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98865</xdr:rowOff>
    </xdr:from>
    <xdr:ext cx="762000" cy="259045"/>
    <xdr:sp macro="" textlink="">
      <xdr:nvSpPr>
        <xdr:cNvPr id="328" name="テキスト ボックス 327"/>
        <xdr:cNvSpPr txBox="1"/>
      </xdr:nvSpPr>
      <xdr:spPr>
        <a:xfrm>
          <a:off x="14020800" y="105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3175</xdr:rowOff>
    </xdr:from>
    <xdr:to>
      <xdr:col>19</xdr:col>
      <xdr:colOff>533400</xdr:colOff>
      <xdr:row>63</xdr:row>
      <xdr:rowOff>104775</xdr:rowOff>
    </xdr:to>
    <xdr:sp macro="" textlink="">
      <xdr:nvSpPr>
        <xdr:cNvPr id="329" name="フローチャート : 判断 328"/>
        <xdr:cNvSpPr/>
      </xdr:nvSpPr>
      <xdr:spPr>
        <a:xfrm>
          <a:off x="13462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114952</xdr:rowOff>
    </xdr:from>
    <xdr:ext cx="762000" cy="259045"/>
    <xdr:sp macro="" textlink="">
      <xdr:nvSpPr>
        <xdr:cNvPr id="330" name="テキスト ボックス 329"/>
        <xdr:cNvSpPr txBox="1"/>
      </xdr:nvSpPr>
      <xdr:spPr>
        <a:xfrm>
          <a:off x="13131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12700</xdr:rowOff>
    </xdr:from>
    <xdr:to>
      <xdr:col>24</xdr:col>
      <xdr:colOff>609600</xdr:colOff>
      <xdr:row>64</xdr:row>
      <xdr:rowOff>114300</xdr:rowOff>
    </xdr:to>
    <xdr:sp macro="" textlink="">
      <xdr:nvSpPr>
        <xdr:cNvPr id="336" name="円/楕円 335"/>
        <xdr:cNvSpPr/>
      </xdr:nvSpPr>
      <xdr:spPr>
        <a:xfrm>
          <a:off x="169672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156227</xdr:rowOff>
    </xdr:from>
    <xdr:ext cx="762000" cy="259045"/>
    <xdr:sp macro="" textlink="">
      <xdr:nvSpPr>
        <xdr:cNvPr id="337" name="定員管理の状況該当値テキスト"/>
        <xdr:cNvSpPr txBox="1"/>
      </xdr:nvSpPr>
      <xdr:spPr>
        <a:xfrm>
          <a:off x="17106900" y="109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164042</xdr:rowOff>
    </xdr:from>
    <xdr:to>
      <xdr:col>23</xdr:col>
      <xdr:colOff>457200</xdr:colOff>
      <xdr:row>64</xdr:row>
      <xdr:rowOff>94192</xdr:rowOff>
    </xdr:to>
    <xdr:sp macro="" textlink="">
      <xdr:nvSpPr>
        <xdr:cNvPr id="338" name="円/楕円 337"/>
        <xdr:cNvSpPr/>
      </xdr:nvSpPr>
      <xdr:spPr>
        <a:xfrm>
          <a:off x="16129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78969</xdr:rowOff>
    </xdr:from>
    <xdr:ext cx="736600" cy="259045"/>
    <xdr:sp macro="" textlink="">
      <xdr:nvSpPr>
        <xdr:cNvPr id="339" name="テキスト ボックス 338"/>
        <xdr:cNvSpPr txBox="1"/>
      </xdr:nvSpPr>
      <xdr:spPr>
        <a:xfrm>
          <a:off x="15798800" y="11051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155998</xdr:rowOff>
    </xdr:from>
    <xdr:to>
      <xdr:col>22</xdr:col>
      <xdr:colOff>254000</xdr:colOff>
      <xdr:row>64</xdr:row>
      <xdr:rowOff>86148</xdr:rowOff>
    </xdr:to>
    <xdr:sp macro="" textlink="">
      <xdr:nvSpPr>
        <xdr:cNvPr id="340" name="円/楕円 339"/>
        <xdr:cNvSpPr/>
      </xdr:nvSpPr>
      <xdr:spPr>
        <a:xfrm>
          <a:off x="15240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70925</xdr:rowOff>
    </xdr:from>
    <xdr:ext cx="762000" cy="259045"/>
    <xdr:sp macro="" textlink="">
      <xdr:nvSpPr>
        <xdr:cNvPr id="341" name="テキスト ボックス 340"/>
        <xdr:cNvSpPr txBox="1"/>
      </xdr:nvSpPr>
      <xdr:spPr>
        <a:xfrm>
          <a:off x="14909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143933</xdr:rowOff>
    </xdr:from>
    <xdr:to>
      <xdr:col>21</xdr:col>
      <xdr:colOff>50800</xdr:colOff>
      <xdr:row>64</xdr:row>
      <xdr:rowOff>74083</xdr:rowOff>
    </xdr:to>
    <xdr:sp macro="" textlink="">
      <xdr:nvSpPr>
        <xdr:cNvPr id="342" name="円/楕円 341"/>
        <xdr:cNvSpPr/>
      </xdr:nvSpPr>
      <xdr:spPr>
        <a:xfrm>
          <a:off x="143510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58860</xdr:rowOff>
    </xdr:from>
    <xdr:ext cx="762000" cy="259045"/>
    <xdr:sp macro="" textlink="">
      <xdr:nvSpPr>
        <xdr:cNvPr id="343" name="テキスト ボックス 342"/>
        <xdr:cNvSpPr txBox="1"/>
      </xdr:nvSpPr>
      <xdr:spPr>
        <a:xfrm>
          <a:off x="14020800" y="1103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19</xdr:col>
      <xdr:colOff>431800</xdr:colOff>
      <xdr:row>63</xdr:row>
      <xdr:rowOff>164042</xdr:rowOff>
    </xdr:from>
    <xdr:to>
      <xdr:col>19</xdr:col>
      <xdr:colOff>533400</xdr:colOff>
      <xdr:row>64</xdr:row>
      <xdr:rowOff>94192</xdr:rowOff>
    </xdr:to>
    <xdr:sp macro="" textlink="">
      <xdr:nvSpPr>
        <xdr:cNvPr id="344" name="円/楕円 343"/>
        <xdr:cNvSpPr/>
      </xdr:nvSpPr>
      <xdr:spPr>
        <a:xfrm>
          <a:off x="13462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78969</xdr:rowOff>
    </xdr:from>
    <xdr:ext cx="762000" cy="259045"/>
    <xdr:sp macro="" textlink="">
      <xdr:nvSpPr>
        <xdr:cNvPr id="345" name="テキスト ボックス 344"/>
        <xdr:cNvSpPr txBox="1"/>
      </xdr:nvSpPr>
      <xdr:spPr>
        <a:xfrm>
          <a:off x="13131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毎年度の元利償還額よりも市債の発行額を抑制してきたことや、元利償還額の大きい地方債の償還が終了したことにより、公債費は減少傾向にある。一方、債務負担行為に係る支出額については、平成</a:t>
          </a:r>
          <a:r>
            <a:rPr kumimoji="1" lang="en-US" altLang="ja-JP" sz="1100">
              <a:solidFill>
                <a:schemeClr val="dk1"/>
              </a:solidFill>
              <a:effectLst/>
              <a:latin typeface="+mn-ea"/>
              <a:ea typeface="+mn-ea"/>
              <a:cs typeface="+mn-cs"/>
            </a:rPr>
            <a:t>28</a:t>
          </a:r>
          <a:r>
            <a:rPr kumimoji="1" lang="ja-JP" altLang="ja-JP" sz="1100">
              <a:solidFill>
                <a:schemeClr val="dk1"/>
              </a:solidFill>
              <a:effectLst/>
              <a:latin typeface="+mn-ea"/>
              <a:ea typeface="+mn-ea"/>
              <a:cs typeface="+mn-cs"/>
            </a:rPr>
            <a:t>年度に、中小企業資金融資に対する利子補給が増えたことや新規事業の開始により増加したため、実質公債比率は前年度と同ポイントとなった。改善傾向にあるものの、類似団体平均値を上回っていることから、引き続き、事業の選択と集中により、新規市債発行額の上限設定や発行事業の厳選</a:t>
          </a:r>
          <a:r>
            <a:rPr kumimoji="1" lang="ja-JP" altLang="en-US" sz="1100">
              <a:solidFill>
                <a:schemeClr val="dk1"/>
              </a:solidFill>
              <a:effectLst/>
              <a:latin typeface="+mn-ea"/>
              <a:ea typeface="+mn-ea"/>
              <a:cs typeface="+mn-cs"/>
            </a:rPr>
            <a:t>を行い</a:t>
          </a:r>
          <a:r>
            <a:rPr kumimoji="1" lang="ja-JP" altLang="ja-JP" sz="1100">
              <a:solidFill>
                <a:schemeClr val="dk1"/>
              </a:solidFill>
              <a:effectLst/>
              <a:latin typeface="+mn-ea"/>
              <a:ea typeface="+mn-ea"/>
              <a:cs typeface="+mn-cs"/>
            </a:rPr>
            <a:t>、健全な財政運営を進めていく。</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2" name="直線コネクタ 361"/>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3" name="テキスト ボックス 362"/>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4" name="直線コネクタ 363"/>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5" name="テキスト ボックス 364"/>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8" name="直線コネクタ 367"/>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9" name="テキスト ボックス 368"/>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0" name="直線コネクタ 369"/>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1" name="テキスト ボックス 370"/>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91440</xdr:rowOff>
    </xdr:from>
    <xdr:to>
      <xdr:col>24</xdr:col>
      <xdr:colOff>558800</xdr:colOff>
      <xdr:row>44</xdr:row>
      <xdr:rowOff>20320</xdr:rowOff>
    </xdr:to>
    <xdr:cxnSp macro="">
      <xdr:nvCxnSpPr>
        <xdr:cNvPr id="374" name="直線コネクタ 373"/>
        <xdr:cNvCxnSpPr/>
      </xdr:nvCxnSpPr>
      <xdr:spPr>
        <a:xfrm flipV="1">
          <a:off x="17018000" y="60921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163847</xdr:rowOff>
    </xdr:from>
    <xdr:ext cx="762000" cy="259045"/>
    <xdr:sp macro="" textlink="">
      <xdr:nvSpPr>
        <xdr:cNvPr id="375" name="公債費負担の状況最小値テキスト"/>
        <xdr:cNvSpPr txBox="1"/>
      </xdr:nvSpPr>
      <xdr:spPr>
        <a:xfrm>
          <a:off x="17106900" y="753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17.2</a:t>
          </a:r>
          <a:endParaRPr kumimoji="1" lang="ja-JP" altLang="en-US" sz="1000" b="1">
            <a:latin typeface="ＭＳ Ｐゴシック"/>
          </a:endParaRPr>
        </a:p>
      </xdr:txBody>
    </xdr:sp>
    <xdr:clientData/>
  </xdr:oneCellAnchor>
  <xdr:twoCellAnchor>
    <xdr:from>
      <xdr:col>24</xdr:col>
      <xdr:colOff>469900</xdr:colOff>
      <xdr:row>44</xdr:row>
      <xdr:rowOff>20320</xdr:rowOff>
    </xdr:from>
    <xdr:to>
      <xdr:col>24</xdr:col>
      <xdr:colOff>647700</xdr:colOff>
      <xdr:row>44</xdr:row>
      <xdr:rowOff>20320</xdr:rowOff>
    </xdr:to>
    <xdr:cxnSp macro="">
      <xdr:nvCxnSpPr>
        <xdr:cNvPr id="376" name="直線コネクタ 375"/>
        <xdr:cNvCxnSpPr/>
      </xdr:nvCxnSpPr>
      <xdr:spPr>
        <a:xfrm>
          <a:off x="16929100" y="756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6367</xdr:rowOff>
    </xdr:from>
    <xdr:ext cx="762000" cy="259045"/>
    <xdr:sp macro="" textlink="">
      <xdr:nvSpPr>
        <xdr:cNvPr id="377" name="公債費負担の状況最大値テキスト"/>
        <xdr:cNvSpPr txBox="1"/>
      </xdr:nvSpPr>
      <xdr:spPr>
        <a:xfrm>
          <a:off x="17106900" y="583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35</xdr:row>
      <xdr:rowOff>91440</xdr:rowOff>
    </xdr:from>
    <xdr:to>
      <xdr:col>24</xdr:col>
      <xdr:colOff>647700</xdr:colOff>
      <xdr:row>35</xdr:row>
      <xdr:rowOff>91440</xdr:rowOff>
    </xdr:to>
    <xdr:cxnSp macro="">
      <xdr:nvCxnSpPr>
        <xdr:cNvPr id="378" name="直線コネクタ 377"/>
        <xdr:cNvCxnSpPr/>
      </xdr:nvCxnSpPr>
      <xdr:spPr>
        <a:xfrm>
          <a:off x="16929100" y="609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846</xdr:rowOff>
    </xdr:from>
    <xdr:to>
      <xdr:col>24</xdr:col>
      <xdr:colOff>558800</xdr:colOff>
      <xdr:row>39</xdr:row>
      <xdr:rowOff>846</xdr:rowOff>
    </xdr:to>
    <xdr:cxnSp macro="">
      <xdr:nvCxnSpPr>
        <xdr:cNvPr id="379" name="直線コネクタ 378"/>
        <xdr:cNvCxnSpPr/>
      </xdr:nvCxnSpPr>
      <xdr:spPr>
        <a:xfrm>
          <a:off x="16179800" y="66873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113894</xdr:rowOff>
    </xdr:from>
    <xdr:ext cx="762000" cy="259045"/>
    <xdr:sp macro="" textlink="">
      <xdr:nvSpPr>
        <xdr:cNvPr id="380" name="公債費負担の状況平均値テキスト"/>
        <xdr:cNvSpPr txBox="1"/>
      </xdr:nvSpPr>
      <xdr:spPr>
        <a:xfrm>
          <a:off x="17106900" y="645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97367</xdr:rowOff>
    </xdr:from>
    <xdr:to>
      <xdr:col>24</xdr:col>
      <xdr:colOff>609600</xdr:colOff>
      <xdr:row>39</xdr:row>
      <xdr:rowOff>27517</xdr:rowOff>
    </xdr:to>
    <xdr:sp macro="" textlink="">
      <xdr:nvSpPr>
        <xdr:cNvPr id="381" name="フローチャート : 判断 380"/>
        <xdr:cNvSpPr/>
      </xdr:nvSpPr>
      <xdr:spPr>
        <a:xfrm>
          <a:off x="16967200" y="661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846</xdr:rowOff>
    </xdr:from>
    <xdr:to>
      <xdr:col>23</xdr:col>
      <xdr:colOff>406400</xdr:colOff>
      <xdr:row>39</xdr:row>
      <xdr:rowOff>73237</xdr:rowOff>
    </xdr:to>
    <xdr:cxnSp macro="">
      <xdr:nvCxnSpPr>
        <xdr:cNvPr id="382" name="直線コネクタ 381"/>
        <xdr:cNvCxnSpPr/>
      </xdr:nvCxnSpPr>
      <xdr:spPr>
        <a:xfrm flipV="1">
          <a:off x="15290800" y="668739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115993</xdr:rowOff>
    </xdr:from>
    <xdr:to>
      <xdr:col>23</xdr:col>
      <xdr:colOff>457200</xdr:colOff>
      <xdr:row>38</xdr:row>
      <xdr:rowOff>46143</xdr:rowOff>
    </xdr:to>
    <xdr:sp macro="" textlink="">
      <xdr:nvSpPr>
        <xdr:cNvPr id="383" name="フローチャート : 判断 382"/>
        <xdr:cNvSpPr/>
      </xdr:nvSpPr>
      <xdr:spPr>
        <a:xfrm>
          <a:off x="16129000" y="64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56320</xdr:rowOff>
    </xdr:from>
    <xdr:ext cx="736600" cy="259045"/>
    <xdr:sp macro="" textlink="">
      <xdr:nvSpPr>
        <xdr:cNvPr id="384" name="テキスト ボックス 383"/>
        <xdr:cNvSpPr txBox="1"/>
      </xdr:nvSpPr>
      <xdr:spPr>
        <a:xfrm>
          <a:off x="15798800" y="6228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73237</xdr:rowOff>
    </xdr:from>
    <xdr:to>
      <xdr:col>22</xdr:col>
      <xdr:colOff>203200</xdr:colOff>
      <xdr:row>39</xdr:row>
      <xdr:rowOff>137583</xdr:rowOff>
    </xdr:to>
    <xdr:cxnSp macro="">
      <xdr:nvCxnSpPr>
        <xdr:cNvPr id="385" name="直線コネクタ 384"/>
        <xdr:cNvCxnSpPr/>
      </xdr:nvCxnSpPr>
      <xdr:spPr>
        <a:xfrm flipV="1">
          <a:off x="14401800" y="67597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86" name="フローチャート : 判断 385"/>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87" name="テキスト ボックス 386"/>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137583</xdr:rowOff>
    </xdr:from>
    <xdr:to>
      <xdr:col>21</xdr:col>
      <xdr:colOff>0</xdr:colOff>
      <xdr:row>40</xdr:row>
      <xdr:rowOff>86783</xdr:rowOff>
    </xdr:to>
    <xdr:cxnSp macro="">
      <xdr:nvCxnSpPr>
        <xdr:cNvPr id="388" name="直線コネクタ 387"/>
        <xdr:cNvCxnSpPr/>
      </xdr:nvCxnSpPr>
      <xdr:spPr>
        <a:xfrm flipV="1">
          <a:off x="13512800" y="68241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89323</xdr:rowOff>
    </xdr:from>
    <xdr:to>
      <xdr:col>21</xdr:col>
      <xdr:colOff>50800</xdr:colOff>
      <xdr:row>39</xdr:row>
      <xdr:rowOff>19473</xdr:rowOff>
    </xdr:to>
    <xdr:sp macro="" textlink="">
      <xdr:nvSpPr>
        <xdr:cNvPr id="389" name="フローチャート : 判断 388"/>
        <xdr:cNvSpPr/>
      </xdr:nvSpPr>
      <xdr:spPr>
        <a:xfrm>
          <a:off x="14351000" y="660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29650</xdr:rowOff>
    </xdr:from>
    <xdr:ext cx="762000" cy="259045"/>
    <xdr:sp macro="" textlink="">
      <xdr:nvSpPr>
        <xdr:cNvPr id="390" name="テキスト ボックス 389"/>
        <xdr:cNvSpPr txBox="1"/>
      </xdr:nvSpPr>
      <xdr:spPr>
        <a:xfrm>
          <a:off x="14020800" y="6373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161713</xdr:rowOff>
    </xdr:from>
    <xdr:to>
      <xdr:col>19</xdr:col>
      <xdr:colOff>533400</xdr:colOff>
      <xdr:row>39</xdr:row>
      <xdr:rowOff>91863</xdr:rowOff>
    </xdr:to>
    <xdr:sp macro="" textlink="">
      <xdr:nvSpPr>
        <xdr:cNvPr id="391" name="フローチャート : 判断 390"/>
        <xdr:cNvSpPr/>
      </xdr:nvSpPr>
      <xdr:spPr>
        <a:xfrm>
          <a:off x="13462000" y="667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102040</xdr:rowOff>
    </xdr:from>
    <xdr:ext cx="762000" cy="259045"/>
    <xdr:sp macro="" textlink="">
      <xdr:nvSpPr>
        <xdr:cNvPr id="392" name="テキスト ボックス 391"/>
        <xdr:cNvSpPr txBox="1"/>
      </xdr:nvSpPr>
      <xdr:spPr>
        <a:xfrm>
          <a:off x="13131800" y="644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121496</xdr:rowOff>
    </xdr:from>
    <xdr:to>
      <xdr:col>24</xdr:col>
      <xdr:colOff>609600</xdr:colOff>
      <xdr:row>39</xdr:row>
      <xdr:rowOff>51646</xdr:rowOff>
    </xdr:to>
    <xdr:sp macro="" textlink="">
      <xdr:nvSpPr>
        <xdr:cNvPr id="398" name="円/楕円 397"/>
        <xdr:cNvSpPr/>
      </xdr:nvSpPr>
      <xdr:spPr>
        <a:xfrm>
          <a:off x="169672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93573</xdr:rowOff>
    </xdr:from>
    <xdr:ext cx="762000" cy="259045"/>
    <xdr:sp macro="" textlink="">
      <xdr:nvSpPr>
        <xdr:cNvPr id="399" name="公債費負担の状況該当値テキスト"/>
        <xdr:cNvSpPr txBox="1"/>
      </xdr:nvSpPr>
      <xdr:spPr>
        <a:xfrm>
          <a:off x="17106900" y="660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121496</xdr:rowOff>
    </xdr:from>
    <xdr:to>
      <xdr:col>23</xdr:col>
      <xdr:colOff>457200</xdr:colOff>
      <xdr:row>39</xdr:row>
      <xdr:rowOff>51646</xdr:rowOff>
    </xdr:to>
    <xdr:sp macro="" textlink="">
      <xdr:nvSpPr>
        <xdr:cNvPr id="400" name="円/楕円 399"/>
        <xdr:cNvSpPr/>
      </xdr:nvSpPr>
      <xdr:spPr>
        <a:xfrm>
          <a:off x="16129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36423</xdr:rowOff>
    </xdr:from>
    <xdr:ext cx="736600" cy="259045"/>
    <xdr:sp macro="" textlink="">
      <xdr:nvSpPr>
        <xdr:cNvPr id="401" name="テキスト ボックス 400"/>
        <xdr:cNvSpPr txBox="1"/>
      </xdr:nvSpPr>
      <xdr:spPr>
        <a:xfrm>
          <a:off x="15798800" y="6722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22437</xdr:rowOff>
    </xdr:from>
    <xdr:to>
      <xdr:col>22</xdr:col>
      <xdr:colOff>254000</xdr:colOff>
      <xdr:row>39</xdr:row>
      <xdr:rowOff>124037</xdr:rowOff>
    </xdr:to>
    <xdr:sp macro="" textlink="">
      <xdr:nvSpPr>
        <xdr:cNvPr id="402" name="円/楕円 401"/>
        <xdr:cNvSpPr/>
      </xdr:nvSpPr>
      <xdr:spPr>
        <a:xfrm>
          <a:off x="15240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108814</xdr:rowOff>
    </xdr:from>
    <xdr:ext cx="762000" cy="259045"/>
    <xdr:sp macro="" textlink="">
      <xdr:nvSpPr>
        <xdr:cNvPr id="403" name="テキスト ボックス 402"/>
        <xdr:cNvSpPr txBox="1"/>
      </xdr:nvSpPr>
      <xdr:spPr>
        <a:xfrm>
          <a:off x="14909800" y="679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86783</xdr:rowOff>
    </xdr:from>
    <xdr:to>
      <xdr:col>21</xdr:col>
      <xdr:colOff>50800</xdr:colOff>
      <xdr:row>40</xdr:row>
      <xdr:rowOff>16933</xdr:rowOff>
    </xdr:to>
    <xdr:sp macro="" textlink="">
      <xdr:nvSpPr>
        <xdr:cNvPr id="404" name="円/楕円 403"/>
        <xdr:cNvSpPr/>
      </xdr:nvSpPr>
      <xdr:spPr>
        <a:xfrm>
          <a:off x="14351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1710</xdr:rowOff>
    </xdr:from>
    <xdr:ext cx="762000" cy="259045"/>
    <xdr:sp macro="" textlink="">
      <xdr:nvSpPr>
        <xdr:cNvPr id="405" name="テキスト ボックス 404"/>
        <xdr:cNvSpPr txBox="1"/>
      </xdr:nvSpPr>
      <xdr:spPr>
        <a:xfrm>
          <a:off x="14020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35983</xdr:rowOff>
    </xdr:from>
    <xdr:to>
      <xdr:col>19</xdr:col>
      <xdr:colOff>533400</xdr:colOff>
      <xdr:row>40</xdr:row>
      <xdr:rowOff>137583</xdr:rowOff>
    </xdr:to>
    <xdr:sp macro="" textlink="">
      <xdr:nvSpPr>
        <xdr:cNvPr id="406" name="円/楕円 405"/>
        <xdr:cNvSpPr/>
      </xdr:nvSpPr>
      <xdr:spPr>
        <a:xfrm>
          <a:off x="13462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122360</xdr:rowOff>
    </xdr:from>
    <xdr:ext cx="762000" cy="259045"/>
    <xdr:sp macro="" textlink="">
      <xdr:nvSpPr>
        <xdr:cNvPr id="407" name="テキスト ボックス 406"/>
        <xdr:cNvSpPr txBox="1"/>
      </xdr:nvSpPr>
      <xdr:spPr>
        <a:xfrm>
          <a:off x="131318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不交付団体となったため、普通交付税及び臨時財政対策債発行可能額はゼロとなったが、法人税収入の増により標準税収入額は増加した。さらに、地方債の現在高、退職手当負担見込額及び公営企業債繰入見込額の減少により、将来負担額は減少傾向にあり、将来負担比率は前年度比</a:t>
          </a:r>
          <a:r>
            <a:rPr kumimoji="1" lang="en-US" altLang="ja-JP" sz="1100">
              <a:solidFill>
                <a:schemeClr val="dk1"/>
              </a:solidFill>
              <a:effectLst/>
              <a:latin typeface="+mn-ea"/>
              <a:ea typeface="+mn-ea"/>
              <a:cs typeface="+mn-cs"/>
            </a:rPr>
            <a:t>3.8</a:t>
          </a:r>
          <a:r>
            <a:rPr kumimoji="1" lang="ja-JP" altLang="ja-JP" sz="1100">
              <a:solidFill>
                <a:schemeClr val="dk1"/>
              </a:solidFill>
              <a:effectLst/>
              <a:latin typeface="+mn-ea"/>
              <a:ea typeface="+mn-ea"/>
              <a:cs typeface="+mn-cs"/>
            </a:rPr>
            <a:t>ポイント改善している。しかしながら、類似団体の平均値と比較すると大きく上回っており、今後も市債発行額の適正管理や基金残高の確保などにより、更なる改善を目指していく。</a:t>
          </a:r>
          <a:endParaRPr lang="ja-JP" altLang="ja-JP" sz="14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40132</xdr:rowOff>
    </xdr:to>
    <xdr:cxnSp macro="">
      <xdr:nvCxnSpPr>
        <xdr:cNvPr id="436" name="直線コネクタ 435"/>
        <xdr:cNvCxnSpPr/>
      </xdr:nvCxnSpPr>
      <xdr:spPr>
        <a:xfrm flipV="1">
          <a:off x="17018000" y="2370667"/>
          <a:ext cx="0" cy="14413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12209</xdr:rowOff>
    </xdr:from>
    <xdr:ext cx="762000" cy="259045"/>
    <xdr:sp macro="" textlink="">
      <xdr:nvSpPr>
        <xdr:cNvPr id="437" name="将来負担の状況最小値テキスト"/>
        <xdr:cNvSpPr txBox="1"/>
      </xdr:nvSpPr>
      <xdr:spPr>
        <a:xfrm>
          <a:off x="17106900" y="378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179.2</a:t>
          </a:r>
          <a:endParaRPr kumimoji="1" lang="ja-JP" altLang="en-US" sz="1000" b="1">
            <a:latin typeface="ＭＳ Ｐゴシック"/>
          </a:endParaRPr>
        </a:p>
      </xdr:txBody>
    </xdr:sp>
    <xdr:clientData/>
  </xdr:oneCellAnchor>
  <xdr:twoCellAnchor>
    <xdr:from>
      <xdr:col>24</xdr:col>
      <xdr:colOff>469900</xdr:colOff>
      <xdr:row>22</xdr:row>
      <xdr:rowOff>40132</xdr:rowOff>
    </xdr:from>
    <xdr:to>
      <xdr:col>24</xdr:col>
      <xdr:colOff>647700</xdr:colOff>
      <xdr:row>22</xdr:row>
      <xdr:rowOff>40132</xdr:rowOff>
    </xdr:to>
    <xdr:cxnSp macro="">
      <xdr:nvCxnSpPr>
        <xdr:cNvPr id="438" name="直線コネクタ 437"/>
        <xdr:cNvCxnSpPr/>
      </xdr:nvCxnSpPr>
      <xdr:spPr>
        <a:xfrm>
          <a:off x="16929100" y="381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80306</xdr:rowOff>
    </xdr:from>
    <xdr:to>
      <xdr:col>24</xdr:col>
      <xdr:colOff>558800</xdr:colOff>
      <xdr:row>16</xdr:row>
      <xdr:rowOff>110871</xdr:rowOff>
    </xdr:to>
    <xdr:cxnSp macro="">
      <xdr:nvCxnSpPr>
        <xdr:cNvPr id="441" name="直線コネクタ 440"/>
        <xdr:cNvCxnSpPr/>
      </xdr:nvCxnSpPr>
      <xdr:spPr>
        <a:xfrm flipV="1">
          <a:off x="16179800" y="2823506"/>
          <a:ext cx="838200" cy="3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129938</xdr:rowOff>
    </xdr:from>
    <xdr:ext cx="762000" cy="259045"/>
    <xdr:sp macro="" textlink="">
      <xdr:nvSpPr>
        <xdr:cNvPr id="442" name="将来負担の状況平均値テキスト"/>
        <xdr:cNvSpPr txBox="1"/>
      </xdr:nvSpPr>
      <xdr:spPr>
        <a:xfrm>
          <a:off x="17106900" y="2358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113411</xdr:rowOff>
    </xdr:from>
    <xdr:to>
      <xdr:col>24</xdr:col>
      <xdr:colOff>609600</xdr:colOff>
      <xdr:row>15</xdr:row>
      <xdr:rowOff>43561</xdr:rowOff>
    </xdr:to>
    <xdr:sp macro="" textlink="">
      <xdr:nvSpPr>
        <xdr:cNvPr id="443" name="フローチャート : 判断 442"/>
        <xdr:cNvSpPr/>
      </xdr:nvSpPr>
      <xdr:spPr>
        <a:xfrm>
          <a:off x="16967200" y="251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110871</xdr:rowOff>
    </xdr:from>
    <xdr:to>
      <xdr:col>23</xdr:col>
      <xdr:colOff>406400</xdr:colOff>
      <xdr:row>17</xdr:row>
      <xdr:rowOff>15028</xdr:rowOff>
    </xdr:to>
    <xdr:cxnSp macro="">
      <xdr:nvCxnSpPr>
        <xdr:cNvPr id="444" name="直線コネクタ 443"/>
        <xdr:cNvCxnSpPr/>
      </xdr:nvCxnSpPr>
      <xdr:spPr>
        <a:xfrm flipV="1">
          <a:off x="15290800" y="2854071"/>
          <a:ext cx="889000" cy="75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90085</xdr:rowOff>
    </xdr:from>
    <xdr:to>
      <xdr:col>23</xdr:col>
      <xdr:colOff>457200</xdr:colOff>
      <xdr:row>15</xdr:row>
      <xdr:rowOff>20235</xdr:rowOff>
    </xdr:to>
    <xdr:sp macro="" textlink="">
      <xdr:nvSpPr>
        <xdr:cNvPr id="445" name="フローチャート : 判断 444"/>
        <xdr:cNvSpPr/>
      </xdr:nvSpPr>
      <xdr:spPr>
        <a:xfrm>
          <a:off x="16129000" y="2490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30412</xdr:rowOff>
    </xdr:from>
    <xdr:ext cx="736600" cy="259045"/>
    <xdr:sp macro="" textlink="">
      <xdr:nvSpPr>
        <xdr:cNvPr id="446" name="テキスト ボックス 445"/>
        <xdr:cNvSpPr txBox="1"/>
      </xdr:nvSpPr>
      <xdr:spPr>
        <a:xfrm>
          <a:off x="15798800" y="2259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15028</xdr:rowOff>
    </xdr:from>
    <xdr:to>
      <xdr:col>22</xdr:col>
      <xdr:colOff>203200</xdr:colOff>
      <xdr:row>17</xdr:row>
      <xdr:rowOff>15833</xdr:rowOff>
    </xdr:to>
    <xdr:cxnSp macro="">
      <xdr:nvCxnSpPr>
        <xdr:cNvPr id="447" name="直線コネクタ 446"/>
        <xdr:cNvCxnSpPr/>
      </xdr:nvCxnSpPr>
      <xdr:spPr>
        <a:xfrm flipV="1">
          <a:off x="14401800" y="2929678"/>
          <a:ext cx="889000" cy="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164888</xdr:rowOff>
    </xdr:from>
    <xdr:to>
      <xdr:col>22</xdr:col>
      <xdr:colOff>254000</xdr:colOff>
      <xdr:row>15</xdr:row>
      <xdr:rowOff>95038</xdr:rowOff>
    </xdr:to>
    <xdr:sp macro="" textlink="">
      <xdr:nvSpPr>
        <xdr:cNvPr id="448" name="フローチャート : 判断 447"/>
        <xdr:cNvSpPr/>
      </xdr:nvSpPr>
      <xdr:spPr>
        <a:xfrm>
          <a:off x="15240000" y="2565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105215</xdr:rowOff>
    </xdr:from>
    <xdr:ext cx="762000" cy="259045"/>
    <xdr:sp macro="" textlink="">
      <xdr:nvSpPr>
        <xdr:cNvPr id="449" name="テキスト ボックス 448"/>
        <xdr:cNvSpPr txBox="1"/>
      </xdr:nvSpPr>
      <xdr:spPr>
        <a:xfrm>
          <a:off x="14909800" y="2334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15833</xdr:rowOff>
    </xdr:from>
    <xdr:to>
      <xdr:col>21</xdr:col>
      <xdr:colOff>0</xdr:colOff>
      <xdr:row>17</xdr:row>
      <xdr:rowOff>95462</xdr:rowOff>
    </xdr:to>
    <xdr:cxnSp macro="">
      <xdr:nvCxnSpPr>
        <xdr:cNvPr id="450" name="直線コネクタ 449"/>
        <xdr:cNvCxnSpPr/>
      </xdr:nvCxnSpPr>
      <xdr:spPr>
        <a:xfrm flipV="1">
          <a:off x="13512800" y="2930483"/>
          <a:ext cx="889000" cy="79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10329</xdr:rowOff>
    </xdr:from>
    <xdr:to>
      <xdr:col>21</xdr:col>
      <xdr:colOff>50800</xdr:colOff>
      <xdr:row>15</xdr:row>
      <xdr:rowOff>111929</xdr:rowOff>
    </xdr:to>
    <xdr:sp macro="" textlink="">
      <xdr:nvSpPr>
        <xdr:cNvPr id="451" name="フローチャート : 判断 450"/>
        <xdr:cNvSpPr/>
      </xdr:nvSpPr>
      <xdr:spPr>
        <a:xfrm>
          <a:off x="14351000" y="258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122106</xdr:rowOff>
    </xdr:from>
    <xdr:ext cx="762000" cy="259045"/>
    <xdr:sp macro="" textlink="">
      <xdr:nvSpPr>
        <xdr:cNvPr id="452" name="テキスト ボックス 451"/>
        <xdr:cNvSpPr txBox="1"/>
      </xdr:nvSpPr>
      <xdr:spPr>
        <a:xfrm>
          <a:off x="14020800" y="235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85937</xdr:rowOff>
    </xdr:from>
    <xdr:to>
      <xdr:col>19</xdr:col>
      <xdr:colOff>533400</xdr:colOff>
      <xdr:row>16</xdr:row>
      <xdr:rowOff>16087</xdr:rowOff>
    </xdr:to>
    <xdr:sp macro="" textlink="">
      <xdr:nvSpPr>
        <xdr:cNvPr id="453" name="フローチャート : 判断 452"/>
        <xdr:cNvSpPr/>
      </xdr:nvSpPr>
      <xdr:spPr>
        <a:xfrm>
          <a:off x="13462000" y="2657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26264</xdr:rowOff>
    </xdr:from>
    <xdr:ext cx="762000" cy="259045"/>
    <xdr:sp macro="" textlink="">
      <xdr:nvSpPr>
        <xdr:cNvPr id="454" name="テキスト ボックス 453"/>
        <xdr:cNvSpPr txBox="1"/>
      </xdr:nvSpPr>
      <xdr:spPr>
        <a:xfrm>
          <a:off x="13131800" y="242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29506</xdr:rowOff>
    </xdr:from>
    <xdr:to>
      <xdr:col>24</xdr:col>
      <xdr:colOff>609600</xdr:colOff>
      <xdr:row>16</xdr:row>
      <xdr:rowOff>131106</xdr:rowOff>
    </xdr:to>
    <xdr:sp macro="" textlink="">
      <xdr:nvSpPr>
        <xdr:cNvPr id="460" name="円/楕円 459"/>
        <xdr:cNvSpPr/>
      </xdr:nvSpPr>
      <xdr:spPr>
        <a:xfrm>
          <a:off x="16967200" y="277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1583</xdr:rowOff>
    </xdr:from>
    <xdr:ext cx="762000" cy="259045"/>
    <xdr:sp macro="" textlink="">
      <xdr:nvSpPr>
        <xdr:cNvPr id="461" name="将来負担の状況該当値テキスト"/>
        <xdr:cNvSpPr txBox="1"/>
      </xdr:nvSpPr>
      <xdr:spPr>
        <a:xfrm>
          <a:off x="17106900" y="274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60071</xdr:rowOff>
    </xdr:from>
    <xdr:to>
      <xdr:col>23</xdr:col>
      <xdr:colOff>457200</xdr:colOff>
      <xdr:row>16</xdr:row>
      <xdr:rowOff>161671</xdr:rowOff>
    </xdr:to>
    <xdr:sp macro="" textlink="">
      <xdr:nvSpPr>
        <xdr:cNvPr id="462" name="円/楕円 461"/>
        <xdr:cNvSpPr/>
      </xdr:nvSpPr>
      <xdr:spPr>
        <a:xfrm>
          <a:off x="16129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146448</xdr:rowOff>
    </xdr:from>
    <xdr:ext cx="736600" cy="259045"/>
    <xdr:sp macro="" textlink="">
      <xdr:nvSpPr>
        <xdr:cNvPr id="463" name="テキスト ボックス 462"/>
        <xdr:cNvSpPr txBox="1"/>
      </xdr:nvSpPr>
      <xdr:spPr>
        <a:xfrm>
          <a:off x="15798800" y="288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135678</xdr:rowOff>
    </xdr:from>
    <xdr:to>
      <xdr:col>22</xdr:col>
      <xdr:colOff>254000</xdr:colOff>
      <xdr:row>17</xdr:row>
      <xdr:rowOff>65828</xdr:rowOff>
    </xdr:to>
    <xdr:sp macro="" textlink="">
      <xdr:nvSpPr>
        <xdr:cNvPr id="464" name="円/楕円 463"/>
        <xdr:cNvSpPr/>
      </xdr:nvSpPr>
      <xdr:spPr>
        <a:xfrm>
          <a:off x="15240000" y="287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50605</xdr:rowOff>
    </xdr:from>
    <xdr:ext cx="762000" cy="259045"/>
    <xdr:sp macro="" textlink="">
      <xdr:nvSpPr>
        <xdr:cNvPr id="465" name="テキスト ボックス 464"/>
        <xdr:cNvSpPr txBox="1"/>
      </xdr:nvSpPr>
      <xdr:spPr>
        <a:xfrm>
          <a:off x="14909800" y="296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136483</xdr:rowOff>
    </xdr:from>
    <xdr:to>
      <xdr:col>21</xdr:col>
      <xdr:colOff>50800</xdr:colOff>
      <xdr:row>17</xdr:row>
      <xdr:rowOff>66633</xdr:rowOff>
    </xdr:to>
    <xdr:sp macro="" textlink="">
      <xdr:nvSpPr>
        <xdr:cNvPr id="466" name="円/楕円 465"/>
        <xdr:cNvSpPr/>
      </xdr:nvSpPr>
      <xdr:spPr>
        <a:xfrm>
          <a:off x="14351000" y="287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51410</xdr:rowOff>
    </xdr:from>
    <xdr:ext cx="762000" cy="259045"/>
    <xdr:sp macro="" textlink="">
      <xdr:nvSpPr>
        <xdr:cNvPr id="467" name="テキスト ボックス 466"/>
        <xdr:cNvSpPr txBox="1"/>
      </xdr:nvSpPr>
      <xdr:spPr>
        <a:xfrm>
          <a:off x="14020800" y="2966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44662</xdr:rowOff>
    </xdr:from>
    <xdr:to>
      <xdr:col>19</xdr:col>
      <xdr:colOff>533400</xdr:colOff>
      <xdr:row>17</xdr:row>
      <xdr:rowOff>146262</xdr:rowOff>
    </xdr:to>
    <xdr:sp macro="" textlink="">
      <xdr:nvSpPr>
        <xdr:cNvPr id="468" name="円/楕円 467"/>
        <xdr:cNvSpPr/>
      </xdr:nvSpPr>
      <xdr:spPr>
        <a:xfrm>
          <a:off x="13462000" y="295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131039</xdr:rowOff>
    </xdr:from>
    <xdr:ext cx="762000" cy="259045"/>
    <xdr:sp macro="" textlink="">
      <xdr:nvSpPr>
        <xdr:cNvPr id="469" name="テキスト ボックス 468"/>
        <xdr:cNvSpPr txBox="1"/>
      </xdr:nvSpPr>
      <xdr:spPr>
        <a:xfrm>
          <a:off x="13131800" y="3045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279,093
273,994
368.17
90,872,683
87,665,920
2,993,743
50,805,518
50,462,185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56.3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本市が広域にわたることから、消防署や支所等への人員配置が他団体と比較し超過傾向にある。このため、経常収支比率に占める人件費は類似団体に比べ高率で推移している。また、ごみ処理等を一部事務組合で</a:t>
          </a:r>
          <a:r>
            <a:rPr lang="ja-JP" altLang="en-US" sz="1300" b="0" i="0" baseline="0">
              <a:solidFill>
                <a:schemeClr val="dk1"/>
              </a:solidFill>
              <a:effectLst/>
              <a:latin typeface="+mn-lt"/>
              <a:ea typeface="+mn-ea"/>
              <a:cs typeface="+mn-cs"/>
            </a:rPr>
            <a:t>は</a:t>
          </a:r>
          <a:r>
            <a:rPr lang="ja-JP" altLang="ja-JP" sz="1300" b="0" i="0" baseline="0">
              <a:solidFill>
                <a:schemeClr val="dk1"/>
              </a:solidFill>
              <a:effectLst/>
              <a:latin typeface="+mn-lt"/>
              <a:ea typeface="+mn-ea"/>
              <a:cs typeface="+mn-cs"/>
            </a:rPr>
            <a:t>な</a:t>
          </a:r>
          <a:r>
            <a:rPr lang="ja-JP" altLang="en-US" sz="1300" b="0" i="0" baseline="0">
              <a:solidFill>
                <a:schemeClr val="dk1"/>
              </a:solidFill>
              <a:effectLst/>
              <a:latin typeface="+mn-lt"/>
              <a:ea typeface="+mn-ea"/>
              <a:cs typeface="+mn-cs"/>
            </a:rPr>
            <a:t>く</a:t>
          </a:r>
          <a:r>
            <a:rPr lang="ja-JP" altLang="ja-JP" sz="1300" b="0" i="0" baseline="0">
              <a:solidFill>
                <a:schemeClr val="dk1"/>
              </a:solidFill>
              <a:effectLst/>
              <a:latin typeface="+mn-lt"/>
              <a:ea typeface="+mn-ea"/>
              <a:cs typeface="+mn-cs"/>
            </a:rPr>
            <a:t>市直営事業で行</a:t>
          </a:r>
          <a:r>
            <a:rPr lang="ja-JP" altLang="en-US" sz="1300" b="0" i="0" baseline="0">
              <a:solidFill>
                <a:schemeClr val="dk1"/>
              </a:solidFill>
              <a:effectLst/>
              <a:latin typeface="+mn-lt"/>
              <a:ea typeface="+mn-ea"/>
              <a:cs typeface="+mn-cs"/>
            </a:rPr>
            <a:t>っている</a:t>
          </a:r>
          <a:r>
            <a:rPr lang="ja-JP" altLang="ja-JP" sz="1300" b="0" i="0" baseline="0">
              <a:solidFill>
                <a:schemeClr val="dk1"/>
              </a:solidFill>
              <a:effectLst/>
              <a:latin typeface="+mn-lt"/>
              <a:ea typeface="+mn-ea"/>
              <a:cs typeface="+mn-cs"/>
            </a:rPr>
            <a:t>ことも類似団体と比較して高い要因と考えられる。今後も計画的な人員管理を行うとともに、指定管理者制度や民間委託等を活用し、適正な支出に努めていく。</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40</xdr:row>
      <xdr:rowOff>99785</xdr:rowOff>
    </xdr:to>
    <xdr:cxnSp macro="">
      <xdr:nvCxnSpPr>
        <xdr:cNvPr id="63" name="直線コネクタ 62"/>
        <xdr:cNvCxnSpPr/>
      </xdr:nvCxnSpPr>
      <xdr:spPr>
        <a:xfrm flipV="1">
          <a:off x="4826000" y="56079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71862</xdr:rowOff>
    </xdr:from>
    <xdr:ext cx="762000" cy="259045"/>
    <xdr:sp macro="" textlink="">
      <xdr:nvSpPr>
        <xdr:cNvPr id="64" name="人件費最小値テキスト"/>
        <xdr:cNvSpPr txBox="1"/>
      </xdr:nvSpPr>
      <xdr:spPr>
        <a:xfrm>
          <a:off x="4914900" y="692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40</xdr:row>
      <xdr:rowOff>99785</xdr:rowOff>
    </xdr:from>
    <xdr:to>
      <xdr:col>7</xdr:col>
      <xdr:colOff>104775</xdr:colOff>
      <xdr:row>40</xdr:row>
      <xdr:rowOff>99785</xdr:rowOff>
    </xdr:to>
    <xdr:cxnSp macro="">
      <xdr:nvCxnSpPr>
        <xdr:cNvPr id="65" name="直線コネクタ 64"/>
        <xdr:cNvCxnSpPr/>
      </xdr:nvCxnSpPr>
      <xdr:spPr>
        <a:xfrm>
          <a:off x="4737100" y="6957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6"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7" name="直線コネクタ 66"/>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34472</xdr:rowOff>
    </xdr:from>
    <xdr:to>
      <xdr:col>7</xdr:col>
      <xdr:colOff>15875</xdr:colOff>
      <xdr:row>40</xdr:row>
      <xdr:rowOff>34472</xdr:rowOff>
    </xdr:to>
    <xdr:cxnSp macro="">
      <xdr:nvCxnSpPr>
        <xdr:cNvPr id="68" name="直線コネクタ 67"/>
        <xdr:cNvCxnSpPr/>
      </xdr:nvCxnSpPr>
      <xdr:spPr>
        <a:xfrm>
          <a:off x="3987800" y="6892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65513</xdr:rowOff>
    </xdr:from>
    <xdr:ext cx="762000" cy="259045"/>
    <xdr:sp macro="" textlink="">
      <xdr:nvSpPr>
        <xdr:cNvPr id="69" name="人件費平均値テキスト"/>
        <xdr:cNvSpPr txBox="1"/>
      </xdr:nvSpPr>
      <xdr:spPr>
        <a:xfrm>
          <a:off x="4914900" y="6066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70" name="フローチャート : 判断 69"/>
        <xdr:cNvSpPr/>
      </xdr:nvSpPr>
      <xdr:spPr>
        <a:xfrm>
          <a:off x="47752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40</xdr:row>
      <xdr:rowOff>78015</xdr:rowOff>
    </xdr:to>
    <xdr:cxnSp macro="">
      <xdr:nvCxnSpPr>
        <xdr:cNvPr id="71" name="直線コネクタ 70"/>
        <xdr:cNvCxnSpPr/>
      </xdr:nvCxnSpPr>
      <xdr:spPr>
        <a:xfrm flipV="1">
          <a:off x="3098800" y="68924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48986</xdr:rowOff>
    </xdr:from>
    <xdr:to>
      <xdr:col>5</xdr:col>
      <xdr:colOff>600075</xdr:colOff>
      <xdr:row>36</xdr:row>
      <xdr:rowOff>150586</xdr:rowOff>
    </xdr:to>
    <xdr:sp macro="" textlink="">
      <xdr:nvSpPr>
        <xdr:cNvPr id="72" name="フローチャート : 判断 71"/>
        <xdr:cNvSpPr/>
      </xdr:nvSpPr>
      <xdr:spPr>
        <a:xfrm>
          <a:off x="3937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160763</xdr:rowOff>
    </xdr:from>
    <xdr:ext cx="736600" cy="259045"/>
    <xdr:sp macro="" textlink="">
      <xdr:nvSpPr>
        <xdr:cNvPr id="73" name="テキスト ボックス 72"/>
        <xdr:cNvSpPr txBox="1"/>
      </xdr:nvSpPr>
      <xdr:spPr>
        <a:xfrm>
          <a:off x="3606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78015</xdr:rowOff>
    </xdr:from>
    <xdr:to>
      <xdr:col>4</xdr:col>
      <xdr:colOff>346075</xdr:colOff>
      <xdr:row>40</xdr:row>
      <xdr:rowOff>154215</xdr:rowOff>
    </xdr:to>
    <xdr:cxnSp macro="">
      <xdr:nvCxnSpPr>
        <xdr:cNvPr id="74" name="直線コネクタ 73"/>
        <xdr:cNvCxnSpPr/>
      </xdr:nvCxnSpPr>
      <xdr:spPr>
        <a:xfrm flipV="1">
          <a:off x="2209800" y="693601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8164</xdr:rowOff>
    </xdr:from>
    <xdr:to>
      <xdr:col>4</xdr:col>
      <xdr:colOff>396875</xdr:colOff>
      <xdr:row>37</xdr:row>
      <xdr:rowOff>109764</xdr:rowOff>
    </xdr:to>
    <xdr:sp macro="" textlink="">
      <xdr:nvSpPr>
        <xdr:cNvPr id="75" name="フローチャート : 判断 74"/>
        <xdr:cNvSpPr/>
      </xdr:nvSpPr>
      <xdr:spPr>
        <a:xfrm>
          <a:off x="3048000" y="63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119941</xdr:rowOff>
    </xdr:from>
    <xdr:ext cx="762000" cy="259045"/>
    <xdr:sp macro="" textlink="">
      <xdr:nvSpPr>
        <xdr:cNvPr id="76" name="テキスト ボックス 75"/>
        <xdr:cNvSpPr txBox="1"/>
      </xdr:nvSpPr>
      <xdr:spPr>
        <a:xfrm>
          <a:off x="2717800" y="612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154215</xdr:rowOff>
    </xdr:from>
    <xdr:to>
      <xdr:col>3</xdr:col>
      <xdr:colOff>142875</xdr:colOff>
      <xdr:row>41</xdr:row>
      <xdr:rowOff>4535</xdr:rowOff>
    </xdr:to>
    <xdr:cxnSp macro="">
      <xdr:nvCxnSpPr>
        <xdr:cNvPr id="77" name="直線コネクタ 76"/>
        <xdr:cNvCxnSpPr/>
      </xdr:nvCxnSpPr>
      <xdr:spPr>
        <a:xfrm flipV="1">
          <a:off x="1320800" y="70122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168728</xdr:rowOff>
    </xdr:from>
    <xdr:to>
      <xdr:col>3</xdr:col>
      <xdr:colOff>193675</xdr:colOff>
      <xdr:row>37</xdr:row>
      <xdr:rowOff>98878</xdr:rowOff>
    </xdr:to>
    <xdr:sp macro="" textlink="">
      <xdr:nvSpPr>
        <xdr:cNvPr id="78" name="フローチャート : 判断 77"/>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109055</xdr:rowOff>
    </xdr:from>
    <xdr:ext cx="762000" cy="259045"/>
    <xdr:sp macro="" textlink="">
      <xdr:nvSpPr>
        <xdr:cNvPr id="79" name="テキスト ボックス 78"/>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106136</xdr:rowOff>
    </xdr:from>
    <xdr:to>
      <xdr:col>1</xdr:col>
      <xdr:colOff>676275</xdr:colOff>
      <xdr:row>38</xdr:row>
      <xdr:rowOff>36286</xdr:rowOff>
    </xdr:to>
    <xdr:sp macro="" textlink="">
      <xdr:nvSpPr>
        <xdr:cNvPr id="80" name="フローチャート : 判断 79"/>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46463</xdr:rowOff>
    </xdr:from>
    <xdr:ext cx="762000" cy="259045"/>
    <xdr:sp macro="" textlink="">
      <xdr:nvSpPr>
        <xdr:cNvPr id="81" name="テキスト ボックス 80"/>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155122</xdr:rowOff>
    </xdr:from>
    <xdr:to>
      <xdr:col>7</xdr:col>
      <xdr:colOff>66675</xdr:colOff>
      <xdr:row>40</xdr:row>
      <xdr:rowOff>85272</xdr:rowOff>
    </xdr:to>
    <xdr:sp macro="" textlink="">
      <xdr:nvSpPr>
        <xdr:cNvPr id="87" name="円/楕円 86"/>
        <xdr:cNvSpPr/>
      </xdr:nvSpPr>
      <xdr:spPr>
        <a:xfrm>
          <a:off x="47752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63699</xdr:rowOff>
    </xdr:from>
    <xdr:ext cx="762000" cy="259045"/>
    <xdr:sp macro="" textlink="">
      <xdr:nvSpPr>
        <xdr:cNvPr id="88" name="人件費該当値テキスト"/>
        <xdr:cNvSpPr txBox="1"/>
      </xdr:nvSpPr>
      <xdr:spPr>
        <a:xfrm>
          <a:off x="4914900" y="675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155122</xdr:rowOff>
    </xdr:from>
    <xdr:to>
      <xdr:col>5</xdr:col>
      <xdr:colOff>600075</xdr:colOff>
      <xdr:row>40</xdr:row>
      <xdr:rowOff>85272</xdr:rowOff>
    </xdr:to>
    <xdr:sp macro="" textlink="">
      <xdr:nvSpPr>
        <xdr:cNvPr id="89" name="円/楕円 88"/>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70049</xdr:rowOff>
    </xdr:from>
    <xdr:ext cx="736600" cy="259045"/>
    <xdr:sp macro="" textlink="">
      <xdr:nvSpPr>
        <xdr:cNvPr id="90" name="テキスト ボックス 89"/>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27215</xdr:rowOff>
    </xdr:from>
    <xdr:to>
      <xdr:col>4</xdr:col>
      <xdr:colOff>396875</xdr:colOff>
      <xdr:row>40</xdr:row>
      <xdr:rowOff>128815</xdr:rowOff>
    </xdr:to>
    <xdr:sp macro="" textlink="">
      <xdr:nvSpPr>
        <xdr:cNvPr id="91" name="円/楕円 90"/>
        <xdr:cNvSpPr/>
      </xdr:nvSpPr>
      <xdr:spPr>
        <a:xfrm>
          <a:off x="3048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113592</xdr:rowOff>
    </xdr:from>
    <xdr:ext cx="762000" cy="259045"/>
    <xdr:sp macro="" textlink="">
      <xdr:nvSpPr>
        <xdr:cNvPr id="92" name="テキスト ボックス 91"/>
        <xdr:cNvSpPr txBox="1"/>
      </xdr:nvSpPr>
      <xdr:spPr>
        <a:xfrm>
          <a:off x="2717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103415</xdr:rowOff>
    </xdr:from>
    <xdr:to>
      <xdr:col>3</xdr:col>
      <xdr:colOff>193675</xdr:colOff>
      <xdr:row>41</xdr:row>
      <xdr:rowOff>33565</xdr:rowOff>
    </xdr:to>
    <xdr:sp macro="" textlink="">
      <xdr:nvSpPr>
        <xdr:cNvPr id="93" name="円/楕円 92"/>
        <xdr:cNvSpPr/>
      </xdr:nvSpPr>
      <xdr:spPr>
        <a:xfrm>
          <a:off x="2159000" y="696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18342</xdr:rowOff>
    </xdr:from>
    <xdr:ext cx="762000" cy="259045"/>
    <xdr:sp macro="" textlink="">
      <xdr:nvSpPr>
        <xdr:cNvPr id="94" name="テキスト ボックス 93"/>
        <xdr:cNvSpPr txBox="1"/>
      </xdr:nvSpPr>
      <xdr:spPr>
        <a:xfrm>
          <a:off x="1828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125185</xdr:rowOff>
    </xdr:from>
    <xdr:to>
      <xdr:col>1</xdr:col>
      <xdr:colOff>676275</xdr:colOff>
      <xdr:row>41</xdr:row>
      <xdr:rowOff>55335</xdr:rowOff>
    </xdr:to>
    <xdr:sp macro="" textlink="">
      <xdr:nvSpPr>
        <xdr:cNvPr id="95" name="円/楕円 94"/>
        <xdr:cNvSpPr/>
      </xdr:nvSpPr>
      <xdr:spPr>
        <a:xfrm>
          <a:off x="1270000" y="69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40112</xdr:rowOff>
    </xdr:from>
    <xdr:ext cx="762000" cy="259045"/>
    <xdr:sp macro="" textlink="">
      <xdr:nvSpPr>
        <xdr:cNvPr id="96" name="テキスト ボックス 95"/>
        <xdr:cNvSpPr txBox="1"/>
      </xdr:nvSpPr>
      <xdr:spPr>
        <a:xfrm>
          <a:off x="939800" y="7069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類似団体平均に比べ高率なのは、本市が広域にわたることから、消防署や支所等の施設配置や都市基盤整備の必要性により、維持管理経費が嵩む傾向にあることが一因となっている。行財政改革大綱に基づき、公共施設配置の最適化の</a:t>
          </a:r>
          <a:r>
            <a:rPr lang="ja-JP" altLang="ja-JP" sz="1300">
              <a:solidFill>
                <a:schemeClr val="dk1"/>
              </a:solidFill>
              <a:effectLst/>
              <a:latin typeface="+mn-lt"/>
              <a:ea typeface="+mn-ea"/>
              <a:cs typeface="+mn-cs"/>
            </a:rPr>
            <a:t>検討とともに、支出の更なる合理化、効率化を推進し、その抑制を図るほか、公共施設の使用料の適正化を推進し、充当一般財源の縮減を図る。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20</xdr:row>
      <xdr:rowOff>159657</xdr:rowOff>
    </xdr:to>
    <xdr:cxnSp macro="">
      <xdr:nvCxnSpPr>
        <xdr:cNvPr id="126" name="直線コネクタ 125"/>
        <xdr:cNvCxnSpPr/>
      </xdr:nvCxnSpPr>
      <xdr:spPr>
        <a:xfrm flipV="1">
          <a:off x="16510000" y="2364014"/>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131734</xdr:rowOff>
    </xdr:from>
    <xdr:ext cx="762000" cy="259045"/>
    <xdr:sp macro="" textlink="">
      <xdr:nvSpPr>
        <xdr:cNvPr id="127" name="物件費最小値テキスト"/>
        <xdr:cNvSpPr txBox="1"/>
      </xdr:nvSpPr>
      <xdr:spPr>
        <a:xfrm>
          <a:off x="16598900" y="356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18.7</a:t>
          </a:r>
          <a:endParaRPr kumimoji="1" lang="ja-JP" altLang="en-US" sz="1000" b="1">
            <a:latin typeface="ＭＳ Ｐゴシック"/>
          </a:endParaRPr>
        </a:p>
      </xdr:txBody>
    </xdr:sp>
    <xdr:clientData/>
  </xdr:oneCellAnchor>
  <xdr:twoCellAnchor>
    <xdr:from>
      <xdr:col>23</xdr:col>
      <xdr:colOff>628650</xdr:colOff>
      <xdr:row>20</xdr:row>
      <xdr:rowOff>159657</xdr:rowOff>
    </xdr:from>
    <xdr:to>
      <xdr:col>24</xdr:col>
      <xdr:colOff>120650</xdr:colOff>
      <xdr:row>20</xdr:row>
      <xdr:rowOff>159657</xdr:rowOff>
    </xdr:to>
    <xdr:cxnSp macro="">
      <xdr:nvCxnSpPr>
        <xdr:cNvPr id="128" name="直線コネクタ 127"/>
        <xdr:cNvCxnSpPr/>
      </xdr:nvCxnSpPr>
      <xdr:spPr>
        <a:xfrm>
          <a:off x="16421100" y="3588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9"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30" name="直線コネクタ 129"/>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127000</xdr:rowOff>
    </xdr:from>
    <xdr:to>
      <xdr:col>24</xdr:col>
      <xdr:colOff>31750</xdr:colOff>
      <xdr:row>20</xdr:row>
      <xdr:rowOff>127000</xdr:rowOff>
    </xdr:to>
    <xdr:cxnSp macro="">
      <xdr:nvCxnSpPr>
        <xdr:cNvPr id="131" name="直線コネクタ 130"/>
        <xdr:cNvCxnSpPr/>
      </xdr:nvCxnSpPr>
      <xdr:spPr>
        <a:xfrm>
          <a:off x="15671800" y="35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149877</xdr:rowOff>
    </xdr:from>
    <xdr:ext cx="762000" cy="259045"/>
    <xdr:sp macro="" textlink="">
      <xdr:nvSpPr>
        <xdr:cNvPr id="132"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133350</xdr:rowOff>
    </xdr:from>
    <xdr:to>
      <xdr:col>24</xdr:col>
      <xdr:colOff>82550</xdr:colOff>
      <xdr:row>18</xdr:row>
      <xdr:rowOff>63500</xdr:rowOff>
    </xdr:to>
    <xdr:sp macro="" textlink="">
      <xdr:nvSpPr>
        <xdr:cNvPr id="133" name="フローチャート : 判断 132"/>
        <xdr:cNvSpPr/>
      </xdr:nvSpPr>
      <xdr:spPr>
        <a:xfrm>
          <a:off x="164592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127000</xdr:rowOff>
    </xdr:from>
    <xdr:to>
      <xdr:col>22</xdr:col>
      <xdr:colOff>565150</xdr:colOff>
      <xdr:row>21</xdr:row>
      <xdr:rowOff>86178</xdr:rowOff>
    </xdr:to>
    <xdr:cxnSp macro="">
      <xdr:nvCxnSpPr>
        <xdr:cNvPr id="134" name="直線コネクタ 133"/>
        <xdr:cNvCxnSpPr/>
      </xdr:nvCxnSpPr>
      <xdr:spPr>
        <a:xfrm flipV="1">
          <a:off x="14782800" y="3556000"/>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27214</xdr:rowOff>
    </xdr:from>
    <xdr:to>
      <xdr:col>22</xdr:col>
      <xdr:colOff>615950</xdr:colOff>
      <xdr:row>18</xdr:row>
      <xdr:rowOff>128814</xdr:rowOff>
    </xdr:to>
    <xdr:sp macro="" textlink="">
      <xdr:nvSpPr>
        <xdr:cNvPr id="135" name="フローチャート : 判断 134"/>
        <xdr:cNvSpPr/>
      </xdr:nvSpPr>
      <xdr:spPr>
        <a:xfrm>
          <a:off x="15621000" y="311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138991</xdr:rowOff>
    </xdr:from>
    <xdr:ext cx="736600" cy="259045"/>
    <xdr:sp macro="" textlink="">
      <xdr:nvSpPr>
        <xdr:cNvPr id="136" name="テキスト ボックス 135"/>
        <xdr:cNvSpPr txBox="1"/>
      </xdr:nvSpPr>
      <xdr:spPr>
        <a:xfrm>
          <a:off x="15290800" y="2882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45357</xdr:rowOff>
    </xdr:from>
    <xdr:to>
      <xdr:col>21</xdr:col>
      <xdr:colOff>361950</xdr:colOff>
      <xdr:row>21</xdr:row>
      <xdr:rowOff>86178</xdr:rowOff>
    </xdr:to>
    <xdr:cxnSp macro="">
      <xdr:nvCxnSpPr>
        <xdr:cNvPr id="137" name="直線コネクタ 136"/>
        <xdr:cNvCxnSpPr/>
      </xdr:nvCxnSpPr>
      <xdr:spPr>
        <a:xfrm>
          <a:off x="13893800" y="3474357"/>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43543</xdr:rowOff>
    </xdr:from>
    <xdr:to>
      <xdr:col>21</xdr:col>
      <xdr:colOff>412750</xdr:colOff>
      <xdr:row>18</xdr:row>
      <xdr:rowOff>145143</xdr:rowOff>
    </xdr:to>
    <xdr:sp macro="" textlink="">
      <xdr:nvSpPr>
        <xdr:cNvPr id="138" name="フローチャート : 判断 137"/>
        <xdr:cNvSpPr/>
      </xdr:nvSpPr>
      <xdr:spPr>
        <a:xfrm>
          <a:off x="14732000" y="312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155320</xdr:rowOff>
    </xdr:from>
    <xdr:ext cx="762000" cy="259045"/>
    <xdr:sp macro="" textlink="">
      <xdr:nvSpPr>
        <xdr:cNvPr id="139" name="テキスト ボックス 138"/>
        <xdr:cNvSpPr txBox="1"/>
      </xdr:nvSpPr>
      <xdr:spPr>
        <a:xfrm>
          <a:off x="14401800" y="28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86178</xdr:rowOff>
    </xdr:from>
    <xdr:to>
      <xdr:col>20</xdr:col>
      <xdr:colOff>158750</xdr:colOff>
      <xdr:row>20</xdr:row>
      <xdr:rowOff>45357</xdr:rowOff>
    </xdr:to>
    <xdr:cxnSp macro="">
      <xdr:nvCxnSpPr>
        <xdr:cNvPr id="140" name="直線コネクタ 139"/>
        <xdr:cNvCxnSpPr/>
      </xdr:nvCxnSpPr>
      <xdr:spPr>
        <a:xfrm>
          <a:off x="13004800" y="3343728"/>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149679</xdr:rowOff>
    </xdr:from>
    <xdr:to>
      <xdr:col>20</xdr:col>
      <xdr:colOff>209550</xdr:colOff>
      <xdr:row>18</xdr:row>
      <xdr:rowOff>79829</xdr:rowOff>
    </xdr:to>
    <xdr:sp macro="" textlink="">
      <xdr:nvSpPr>
        <xdr:cNvPr id="141" name="フローチャート : 判断 140"/>
        <xdr:cNvSpPr/>
      </xdr:nvSpPr>
      <xdr:spPr>
        <a:xfrm>
          <a:off x="13843000" y="306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90006</xdr:rowOff>
    </xdr:from>
    <xdr:ext cx="762000" cy="259045"/>
    <xdr:sp macro="" textlink="">
      <xdr:nvSpPr>
        <xdr:cNvPr id="142" name="テキスト ボックス 141"/>
        <xdr:cNvSpPr txBox="1"/>
      </xdr:nvSpPr>
      <xdr:spPr>
        <a:xfrm>
          <a:off x="13512800" y="2833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68036</xdr:rowOff>
    </xdr:from>
    <xdr:to>
      <xdr:col>19</xdr:col>
      <xdr:colOff>6350</xdr:colOff>
      <xdr:row>17</xdr:row>
      <xdr:rowOff>169636</xdr:rowOff>
    </xdr:to>
    <xdr:sp macro="" textlink="">
      <xdr:nvSpPr>
        <xdr:cNvPr id="143" name="フローチャート : 判断 142"/>
        <xdr:cNvSpPr/>
      </xdr:nvSpPr>
      <xdr:spPr>
        <a:xfrm>
          <a:off x="12954000" y="2982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8363</xdr:rowOff>
    </xdr:from>
    <xdr:ext cx="762000" cy="259045"/>
    <xdr:sp macro="" textlink="">
      <xdr:nvSpPr>
        <xdr:cNvPr id="144" name="テキスト ボックス 143"/>
        <xdr:cNvSpPr txBox="1"/>
      </xdr:nvSpPr>
      <xdr:spPr>
        <a:xfrm>
          <a:off x="12623800" y="2751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76200</xdr:rowOff>
    </xdr:from>
    <xdr:to>
      <xdr:col>24</xdr:col>
      <xdr:colOff>82550</xdr:colOff>
      <xdr:row>21</xdr:row>
      <xdr:rowOff>6350</xdr:rowOff>
    </xdr:to>
    <xdr:sp macro="" textlink="">
      <xdr:nvSpPr>
        <xdr:cNvPr id="150" name="円/楕円 149"/>
        <xdr:cNvSpPr/>
      </xdr:nvSpPr>
      <xdr:spPr>
        <a:xfrm>
          <a:off x="164592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156227</xdr:rowOff>
    </xdr:from>
    <xdr:ext cx="762000" cy="259045"/>
    <xdr:sp macro="" textlink="">
      <xdr:nvSpPr>
        <xdr:cNvPr id="151" name="物件費該当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76200</xdr:rowOff>
    </xdr:from>
    <xdr:to>
      <xdr:col>22</xdr:col>
      <xdr:colOff>615950</xdr:colOff>
      <xdr:row>21</xdr:row>
      <xdr:rowOff>6350</xdr:rowOff>
    </xdr:to>
    <xdr:sp macro="" textlink="">
      <xdr:nvSpPr>
        <xdr:cNvPr id="152" name="円/楕円 151"/>
        <xdr:cNvSpPr/>
      </xdr:nvSpPr>
      <xdr:spPr>
        <a:xfrm>
          <a:off x="15621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162577</xdr:rowOff>
    </xdr:from>
    <xdr:ext cx="736600" cy="259045"/>
    <xdr:sp macro="" textlink="">
      <xdr:nvSpPr>
        <xdr:cNvPr id="153" name="テキスト ボックス 152"/>
        <xdr:cNvSpPr txBox="1"/>
      </xdr:nvSpPr>
      <xdr:spPr>
        <a:xfrm>
          <a:off x="15290800" y="359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311150</xdr:colOff>
      <xdr:row>21</xdr:row>
      <xdr:rowOff>35378</xdr:rowOff>
    </xdr:from>
    <xdr:to>
      <xdr:col>21</xdr:col>
      <xdr:colOff>412750</xdr:colOff>
      <xdr:row>21</xdr:row>
      <xdr:rowOff>136978</xdr:rowOff>
    </xdr:to>
    <xdr:sp macro="" textlink="">
      <xdr:nvSpPr>
        <xdr:cNvPr id="154" name="円/楕円 153"/>
        <xdr:cNvSpPr/>
      </xdr:nvSpPr>
      <xdr:spPr>
        <a:xfrm>
          <a:off x="14732000" y="3635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121755</xdr:rowOff>
    </xdr:from>
    <xdr:ext cx="762000" cy="259045"/>
    <xdr:sp macro="" textlink="">
      <xdr:nvSpPr>
        <xdr:cNvPr id="155" name="テキスト ボックス 154"/>
        <xdr:cNvSpPr txBox="1"/>
      </xdr:nvSpPr>
      <xdr:spPr>
        <a:xfrm>
          <a:off x="14401800" y="372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166007</xdr:rowOff>
    </xdr:from>
    <xdr:to>
      <xdr:col>20</xdr:col>
      <xdr:colOff>209550</xdr:colOff>
      <xdr:row>20</xdr:row>
      <xdr:rowOff>96157</xdr:rowOff>
    </xdr:to>
    <xdr:sp macro="" textlink="">
      <xdr:nvSpPr>
        <xdr:cNvPr id="156" name="円/楕円 155"/>
        <xdr:cNvSpPr/>
      </xdr:nvSpPr>
      <xdr:spPr>
        <a:xfrm>
          <a:off x="13843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80934</xdr:rowOff>
    </xdr:from>
    <xdr:ext cx="762000" cy="259045"/>
    <xdr:sp macro="" textlink="">
      <xdr:nvSpPr>
        <xdr:cNvPr id="157" name="テキスト ボックス 156"/>
        <xdr:cNvSpPr txBox="1"/>
      </xdr:nvSpPr>
      <xdr:spPr>
        <a:xfrm>
          <a:off x="13512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35378</xdr:rowOff>
    </xdr:from>
    <xdr:to>
      <xdr:col>19</xdr:col>
      <xdr:colOff>6350</xdr:colOff>
      <xdr:row>19</xdr:row>
      <xdr:rowOff>136978</xdr:rowOff>
    </xdr:to>
    <xdr:sp macro="" textlink="">
      <xdr:nvSpPr>
        <xdr:cNvPr id="158" name="円/楕円 157"/>
        <xdr:cNvSpPr/>
      </xdr:nvSpPr>
      <xdr:spPr>
        <a:xfrm>
          <a:off x="12954000" y="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121755</xdr:rowOff>
    </xdr:from>
    <xdr:ext cx="762000" cy="259045"/>
    <xdr:sp macro="" textlink="">
      <xdr:nvSpPr>
        <xdr:cNvPr id="159" name="テキスト ボックス 158"/>
        <xdr:cNvSpPr txBox="1"/>
      </xdr:nvSpPr>
      <xdr:spPr>
        <a:xfrm>
          <a:off x="12623800" y="337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生活保護費</a:t>
          </a:r>
          <a:r>
            <a:rPr lang="ja-JP" altLang="en-US" sz="1300">
              <a:solidFill>
                <a:schemeClr val="dk1"/>
              </a:solidFill>
              <a:effectLst/>
              <a:latin typeface="+mn-ea"/>
              <a:ea typeface="+mn-ea"/>
              <a:cs typeface="+mn-cs"/>
            </a:rPr>
            <a:t>、</a:t>
          </a:r>
          <a:r>
            <a:rPr lang="ja-JP" altLang="ja-JP" sz="1300">
              <a:solidFill>
                <a:schemeClr val="dk1"/>
              </a:solidFill>
              <a:effectLst/>
              <a:latin typeface="+mn-ea"/>
              <a:ea typeface="+mn-ea"/>
              <a:cs typeface="+mn-cs"/>
            </a:rPr>
            <a:t>障害福祉費</a:t>
          </a:r>
          <a:r>
            <a:rPr lang="ja-JP" altLang="en-US" sz="1300">
              <a:solidFill>
                <a:schemeClr val="dk1"/>
              </a:solidFill>
              <a:effectLst/>
              <a:latin typeface="+mn-ea"/>
              <a:ea typeface="+mn-ea"/>
              <a:cs typeface="+mn-cs"/>
            </a:rPr>
            <a:t>及び児童福祉費</a:t>
          </a:r>
          <a:r>
            <a:rPr lang="ja-JP" altLang="ja-JP" sz="1300">
              <a:solidFill>
                <a:schemeClr val="dk1"/>
              </a:solidFill>
              <a:effectLst/>
              <a:latin typeface="+mn-ea"/>
              <a:ea typeface="+mn-ea"/>
              <a:cs typeface="+mn-cs"/>
            </a:rPr>
            <a:t>の増加が著しく、今後も増加傾向と見込んでおり、財政状況の更なる硬直化が懸念される。歳出額ベースによる前年度比でも</a:t>
          </a:r>
          <a:r>
            <a:rPr lang="en-US" altLang="ja-JP" sz="1300">
              <a:solidFill>
                <a:schemeClr val="dk1"/>
              </a:solidFill>
              <a:effectLst/>
              <a:latin typeface="+mn-ea"/>
              <a:ea typeface="+mn-ea"/>
              <a:cs typeface="+mn-cs"/>
            </a:rPr>
            <a:t>7.0</a:t>
          </a:r>
          <a:r>
            <a:rPr lang="ja-JP" altLang="ja-JP" sz="1300">
              <a:solidFill>
                <a:schemeClr val="dk1"/>
              </a:solidFill>
              <a:effectLst/>
              <a:latin typeface="+mn-ea"/>
              <a:ea typeface="+mn-ea"/>
              <a:cs typeface="+mn-cs"/>
            </a:rPr>
            <a:t>％の増加となっており、類似団体との比較でも扶助費の占める割合が大きくなっている。引き続き、生活保護の自立</a:t>
          </a:r>
          <a:r>
            <a:rPr lang="ja-JP" altLang="en-US" sz="1300">
              <a:solidFill>
                <a:schemeClr val="dk1"/>
              </a:solidFill>
              <a:effectLst/>
              <a:latin typeface="+mn-ea"/>
              <a:ea typeface="+mn-ea"/>
              <a:cs typeface="+mn-cs"/>
            </a:rPr>
            <a:t>支援</a:t>
          </a:r>
          <a:r>
            <a:rPr lang="ja-JP" altLang="ja-JP" sz="1300">
              <a:solidFill>
                <a:schemeClr val="dk1"/>
              </a:solidFill>
              <a:effectLst/>
              <a:latin typeface="+mn-ea"/>
              <a:ea typeface="+mn-ea"/>
              <a:cs typeface="+mn-cs"/>
            </a:rPr>
            <a:t>への取り組みや市単独扶助費の見直しを行うなどにより、健全な財政運用が図れるよう努めていく。</a:t>
          </a:r>
          <a:endParaRPr lang="ja-JP" altLang="ja-JP" sz="13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4" name="直線コネクタ 17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5" name="テキスト ボックス 17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6" name="直線コネクタ 17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7" name="テキスト ボックス 17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8" name="直線コネクタ 17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9" name="テキスト ボックス 17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80" name="直線コネクタ 17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81" name="テキスト ボックス 18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2" name="直線コネクタ 18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3" name="テキスト ボックス 18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107950</xdr:rowOff>
    </xdr:to>
    <xdr:cxnSp macro="">
      <xdr:nvCxnSpPr>
        <xdr:cNvPr id="187" name="直線コネクタ 186"/>
        <xdr:cNvCxnSpPr/>
      </xdr:nvCxnSpPr>
      <xdr:spPr>
        <a:xfrm flipV="1">
          <a:off x="4826000" y="92138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80027</xdr:rowOff>
    </xdr:from>
    <xdr:ext cx="762000" cy="259045"/>
    <xdr:sp macro="" textlink="">
      <xdr:nvSpPr>
        <xdr:cNvPr id="188" name="扶助費最小値テキスト"/>
        <xdr:cNvSpPr txBox="1"/>
      </xdr:nvSpPr>
      <xdr:spPr>
        <a:xfrm>
          <a:off x="4914900" y="1036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6</xdr:col>
      <xdr:colOff>612775</xdr:colOff>
      <xdr:row>60</xdr:row>
      <xdr:rowOff>107950</xdr:rowOff>
    </xdr:from>
    <xdr:to>
      <xdr:col>7</xdr:col>
      <xdr:colOff>104775</xdr:colOff>
      <xdr:row>60</xdr:row>
      <xdr:rowOff>107950</xdr:rowOff>
    </xdr:to>
    <xdr:cxnSp macro="">
      <xdr:nvCxnSpPr>
        <xdr:cNvPr id="189" name="直線コネクタ 188"/>
        <xdr:cNvCxnSpPr/>
      </xdr:nvCxnSpPr>
      <xdr:spPr>
        <a:xfrm>
          <a:off x="4737100" y="1039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90"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91" name="直線コネクタ 190"/>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107950</xdr:rowOff>
    </xdr:from>
    <xdr:to>
      <xdr:col>7</xdr:col>
      <xdr:colOff>15875</xdr:colOff>
      <xdr:row>60</xdr:row>
      <xdr:rowOff>107950</xdr:rowOff>
    </xdr:to>
    <xdr:cxnSp macro="">
      <xdr:nvCxnSpPr>
        <xdr:cNvPr id="192" name="直線コネクタ 191"/>
        <xdr:cNvCxnSpPr/>
      </xdr:nvCxnSpPr>
      <xdr:spPr>
        <a:xfrm>
          <a:off x="3987800" y="102235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3"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4" name="フローチャート : 判断 193"/>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107950</xdr:rowOff>
    </xdr:from>
    <xdr:to>
      <xdr:col>5</xdr:col>
      <xdr:colOff>549275</xdr:colOff>
      <xdr:row>59</xdr:row>
      <xdr:rowOff>107950</xdr:rowOff>
    </xdr:to>
    <xdr:cxnSp macro="">
      <xdr:nvCxnSpPr>
        <xdr:cNvPr id="195" name="直線コネクタ 194"/>
        <xdr:cNvCxnSpPr/>
      </xdr:nvCxnSpPr>
      <xdr:spPr>
        <a:xfrm>
          <a:off x="3098800" y="1022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57150</xdr:rowOff>
    </xdr:from>
    <xdr:to>
      <xdr:col>5</xdr:col>
      <xdr:colOff>600075</xdr:colOff>
      <xdr:row>58</xdr:row>
      <xdr:rowOff>158750</xdr:rowOff>
    </xdr:to>
    <xdr:sp macro="" textlink="">
      <xdr:nvSpPr>
        <xdr:cNvPr id="196" name="フローチャート : 判断 195"/>
        <xdr:cNvSpPr/>
      </xdr:nvSpPr>
      <xdr:spPr>
        <a:xfrm>
          <a:off x="3937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168927</xdr:rowOff>
    </xdr:from>
    <xdr:ext cx="736600" cy="259045"/>
    <xdr:sp macro="" textlink="">
      <xdr:nvSpPr>
        <xdr:cNvPr id="197" name="テキスト ボックス 196"/>
        <xdr:cNvSpPr txBox="1"/>
      </xdr:nvSpPr>
      <xdr:spPr>
        <a:xfrm>
          <a:off x="3606800" y="9770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127000</xdr:rowOff>
    </xdr:from>
    <xdr:to>
      <xdr:col>4</xdr:col>
      <xdr:colOff>346075</xdr:colOff>
      <xdr:row>59</xdr:row>
      <xdr:rowOff>107950</xdr:rowOff>
    </xdr:to>
    <xdr:cxnSp macro="">
      <xdr:nvCxnSpPr>
        <xdr:cNvPr id="198" name="直線コネクタ 197"/>
        <xdr:cNvCxnSpPr/>
      </xdr:nvCxnSpPr>
      <xdr:spPr>
        <a:xfrm>
          <a:off x="2209800" y="100711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133350</xdr:rowOff>
    </xdr:from>
    <xdr:to>
      <xdr:col>4</xdr:col>
      <xdr:colOff>396875</xdr:colOff>
      <xdr:row>58</xdr:row>
      <xdr:rowOff>63500</xdr:rowOff>
    </xdr:to>
    <xdr:sp macro="" textlink="">
      <xdr:nvSpPr>
        <xdr:cNvPr id="199" name="フローチャート : 判断 198"/>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73677</xdr:rowOff>
    </xdr:from>
    <xdr:ext cx="762000" cy="259045"/>
    <xdr:sp macro="" textlink="">
      <xdr:nvSpPr>
        <xdr:cNvPr id="200" name="テキスト ボックス 199"/>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50800</xdr:rowOff>
    </xdr:from>
    <xdr:to>
      <xdr:col>3</xdr:col>
      <xdr:colOff>142875</xdr:colOff>
      <xdr:row>58</xdr:row>
      <xdr:rowOff>127000</xdr:rowOff>
    </xdr:to>
    <xdr:cxnSp macro="">
      <xdr:nvCxnSpPr>
        <xdr:cNvPr id="201" name="直線コネクタ 200"/>
        <xdr:cNvCxnSpPr/>
      </xdr:nvCxnSpPr>
      <xdr:spPr>
        <a:xfrm>
          <a:off x="1320800" y="999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2" name="フローチャート : 判断 201"/>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203" name="テキスト ボックス 202"/>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04" name="フローチャート : 判断 203"/>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130827</xdr:rowOff>
    </xdr:from>
    <xdr:ext cx="762000" cy="259045"/>
    <xdr:sp macro="" textlink="">
      <xdr:nvSpPr>
        <xdr:cNvPr id="205" name="テキスト ボックス 204"/>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60</xdr:row>
      <xdr:rowOff>57150</xdr:rowOff>
    </xdr:from>
    <xdr:to>
      <xdr:col>7</xdr:col>
      <xdr:colOff>66675</xdr:colOff>
      <xdr:row>60</xdr:row>
      <xdr:rowOff>158750</xdr:rowOff>
    </xdr:to>
    <xdr:sp macro="" textlink="">
      <xdr:nvSpPr>
        <xdr:cNvPr id="211" name="円/楕円 210"/>
        <xdr:cNvSpPr/>
      </xdr:nvSpPr>
      <xdr:spPr>
        <a:xfrm>
          <a:off x="47752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59</xdr:row>
      <xdr:rowOff>137177</xdr:rowOff>
    </xdr:from>
    <xdr:ext cx="762000" cy="259045"/>
    <xdr:sp macro="" textlink="">
      <xdr:nvSpPr>
        <xdr:cNvPr id="212" name="扶助費該当値テキスト"/>
        <xdr:cNvSpPr txBox="1"/>
      </xdr:nvSpPr>
      <xdr:spPr>
        <a:xfrm>
          <a:off x="4914900" y="10252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57150</xdr:rowOff>
    </xdr:from>
    <xdr:to>
      <xdr:col>5</xdr:col>
      <xdr:colOff>600075</xdr:colOff>
      <xdr:row>59</xdr:row>
      <xdr:rowOff>158750</xdr:rowOff>
    </xdr:to>
    <xdr:sp macro="" textlink="">
      <xdr:nvSpPr>
        <xdr:cNvPr id="213" name="円/楕円 212"/>
        <xdr:cNvSpPr/>
      </xdr:nvSpPr>
      <xdr:spPr>
        <a:xfrm>
          <a:off x="3937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143527</xdr:rowOff>
    </xdr:from>
    <xdr:ext cx="736600" cy="259045"/>
    <xdr:sp macro="" textlink="">
      <xdr:nvSpPr>
        <xdr:cNvPr id="214" name="テキスト ボックス 213"/>
        <xdr:cNvSpPr txBox="1"/>
      </xdr:nvSpPr>
      <xdr:spPr>
        <a:xfrm>
          <a:off x="3606800" y="1025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57150</xdr:rowOff>
    </xdr:from>
    <xdr:to>
      <xdr:col>4</xdr:col>
      <xdr:colOff>396875</xdr:colOff>
      <xdr:row>59</xdr:row>
      <xdr:rowOff>158750</xdr:rowOff>
    </xdr:to>
    <xdr:sp macro="" textlink="">
      <xdr:nvSpPr>
        <xdr:cNvPr id="215" name="円/楕円 214"/>
        <xdr:cNvSpPr/>
      </xdr:nvSpPr>
      <xdr:spPr>
        <a:xfrm>
          <a:off x="3048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143527</xdr:rowOff>
    </xdr:from>
    <xdr:ext cx="762000" cy="259045"/>
    <xdr:sp macro="" textlink="">
      <xdr:nvSpPr>
        <xdr:cNvPr id="216" name="テキスト ボックス 215"/>
        <xdr:cNvSpPr txBox="1"/>
      </xdr:nvSpPr>
      <xdr:spPr>
        <a:xfrm>
          <a:off x="2717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76200</xdr:rowOff>
    </xdr:from>
    <xdr:to>
      <xdr:col>3</xdr:col>
      <xdr:colOff>193675</xdr:colOff>
      <xdr:row>59</xdr:row>
      <xdr:rowOff>6350</xdr:rowOff>
    </xdr:to>
    <xdr:sp macro="" textlink="">
      <xdr:nvSpPr>
        <xdr:cNvPr id="217" name="円/楕円 216"/>
        <xdr:cNvSpPr/>
      </xdr:nvSpPr>
      <xdr:spPr>
        <a:xfrm>
          <a:off x="2159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162577</xdr:rowOff>
    </xdr:from>
    <xdr:ext cx="762000" cy="259045"/>
    <xdr:sp macro="" textlink="">
      <xdr:nvSpPr>
        <xdr:cNvPr id="218" name="テキスト ボックス 217"/>
        <xdr:cNvSpPr txBox="1"/>
      </xdr:nvSpPr>
      <xdr:spPr>
        <a:xfrm>
          <a:off x="1828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58</xdr:row>
      <xdr:rowOff>0</xdr:rowOff>
    </xdr:from>
    <xdr:to>
      <xdr:col>1</xdr:col>
      <xdr:colOff>676275</xdr:colOff>
      <xdr:row>58</xdr:row>
      <xdr:rowOff>101600</xdr:rowOff>
    </xdr:to>
    <xdr:sp macro="" textlink="">
      <xdr:nvSpPr>
        <xdr:cNvPr id="219" name="円/楕円 218"/>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86377</xdr:rowOff>
    </xdr:from>
    <xdr:ext cx="762000" cy="259045"/>
    <xdr:sp macro="" textlink="">
      <xdr:nvSpPr>
        <xdr:cNvPr id="220" name="テキスト ボックス 219"/>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300">
              <a:solidFill>
                <a:schemeClr val="dk1"/>
              </a:solidFill>
              <a:effectLst/>
              <a:latin typeface="+mn-ea"/>
              <a:ea typeface="+mn-ea"/>
              <a:cs typeface="+mn-cs"/>
            </a:rPr>
            <a:t>昨年度は類似団体の平均を上回っていたが、平成</a:t>
          </a:r>
          <a:r>
            <a:rPr lang="en-US" altLang="ja-JP" sz="1300">
              <a:solidFill>
                <a:schemeClr val="dk1"/>
              </a:solidFill>
              <a:effectLst/>
              <a:latin typeface="+mn-ea"/>
              <a:ea typeface="+mn-ea"/>
              <a:cs typeface="+mn-cs"/>
            </a:rPr>
            <a:t>28</a:t>
          </a:r>
          <a:r>
            <a:rPr lang="ja-JP" altLang="ja-JP" sz="1300">
              <a:solidFill>
                <a:schemeClr val="dk1"/>
              </a:solidFill>
              <a:effectLst/>
              <a:latin typeface="+mn-ea"/>
              <a:ea typeface="+mn-ea"/>
              <a:cs typeface="+mn-cs"/>
            </a:rPr>
            <a:t>年度は経常的繰出金が</a:t>
          </a:r>
          <a:r>
            <a:rPr lang="en-US" altLang="ja-JP" sz="1300">
              <a:solidFill>
                <a:schemeClr val="dk1"/>
              </a:solidFill>
              <a:effectLst/>
              <a:latin typeface="+mn-ea"/>
              <a:ea typeface="+mn-ea"/>
              <a:cs typeface="+mn-cs"/>
            </a:rPr>
            <a:t>1.7</a:t>
          </a:r>
          <a:r>
            <a:rPr lang="ja-JP" altLang="ja-JP" sz="1300">
              <a:solidFill>
                <a:schemeClr val="dk1"/>
              </a:solidFill>
              <a:effectLst/>
              <a:latin typeface="+mn-ea"/>
              <a:ea typeface="+mn-ea"/>
              <a:cs typeface="+mn-cs"/>
            </a:rPr>
            <a:t>％減少したこともあり、前年度比</a:t>
          </a:r>
          <a:r>
            <a:rPr lang="en-US" altLang="ja-JP" sz="1300">
              <a:solidFill>
                <a:schemeClr val="dk1"/>
              </a:solidFill>
              <a:effectLst/>
              <a:latin typeface="+mn-ea"/>
              <a:ea typeface="+mn-ea"/>
              <a:cs typeface="+mn-cs"/>
            </a:rPr>
            <a:t>0.1</a:t>
          </a:r>
          <a:r>
            <a:rPr lang="ja-JP" altLang="ja-JP" sz="1300">
              <a:solidFill>
                <a:schemeClr val="dk1"/>
              </a:solidFill>
              <a:effectLst/>
              <a:latin typeface="+mn-ea"/>
              <a:ea typeface="+mn-ea"/>
              <a:cs typeface="+mn-cs"/>
            </a:rPr>
            <a:t>ポイント減少し、類似団体平均を下回った。繰出金等の増加は、一般会計を圧迫し、財政の健全性を損なう恐れがあるため、特別・企業会計の経営改善に向け、保険料や使用料の改定はもとより、管理費等の見直しなど歳入・歳出両面から取り組みを強化し、引き続き経常経費の縮減に努めていく。</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35" name="直線コネクタ 234"/>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6" name="テキスト ボックス 235"/>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7" name="直線コネクタ 23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8" name="テキスト ボックス 23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9" name="直線コネクタ 238"/>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40" name="テキスト ボックス 239"/>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43" name="直線コネクタ 242"/>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44" name="テキスト ボックス 243"/>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45" name="直線コネクタ 24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6" name="テキスト ボックス 24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7" name="直線コネクタ 246"/>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8" name="テキスト ボックス 247"/>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84138</xdr:rowOff>
    </xdr:from>
    <xdr:to>
      <xdr:col>24</xdr:col>
      <xdr:colOff>31750</xdr:colOff>
      <xdr:row>61</xdr:row>
      <xdr:rowOff>41275</xdr:rowOff>
    </xdr:to>
    <xdr:cxnSp macro="">
      <xdr:nvCxnSpPr>
        <xdr:cNvPr id="252" name="直線コネクタ 251"/>
        <xdr:cNvCxnSpPr/>
      </xdr:nvCxnSpPr>
      <xdr:spPr>
        <a:xfrm flipV="1">
          <a:off x="16510000" y="9170988"/>
          <a:ext cx="0" cy="1328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13352</xdr:rowOff>
    </xdr:from>
    <xdr:ext cx="762000" cy="259045"/>
    <xdr:sp macro="" textlink="">
      <xdr:nvSpPr>
        <xdr:cNvPr id="253" name="その他最小値テキスト"/>
        <xdr:cNvSpPr txBox="1"/>
      </xdr:nvSpPr>
      <xdr:spPr>
        <a:xfrm>
          <a:off x="16598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23</xdr:col>
      <xdr:colOff>628650</xdr:colOff>
      <xdr:row>61</xdr:row>
      <xdr:rowOff>41275</xdr:rowOff>
    </xdr:from>
    <xdr:to>
      <xdr:col>24</xdr:col>
      <xdr:colOff>120650</xdr:colOff>
      <xdr:row>61</xdr:row>
      <xdr:rowOff>41275</xdr:rowOff>
    </xdr:to>
    <xdr:cxnSp macro="">
      <xdr:nvCxnSpPr>
        <xdr:cNvPr id="254" name="直線コネクタ 253"/>
        <xdr:cNvCxnSpPr/>
      </xdr:nvCxnSpPr>
      <xdr:spPr>
        <a:xfrm>
          <a:off x="16421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170515</xdr:rowOff>
    </xdr:from>
    <xdr:ext cx="762000" cy="259045"/>
    <xdr:sp macro="" textlink="">
      <xdr:nvSpPr>
        <xdr:cNvPr id="255" name="その他最大値テキスト"/>
        <xdr:cNvSpPr txBox="1"/>
      </xdr:nvSpPr>
      <xdr:spPr>
        <a:xfrm>
          <a:off x="16598900" y="8914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84138</xdr:rowOff>
    </xdr:from>
    <xdr:to>
      <xdr:col>24</xdr:col>
      <xdr:colOff>120650</xdr:colOff>
      <xdr:row>53</xdr:row>
      <xdr:rowOff>84138</xdr:rowOff>
    </xdr:to>
    <xdr:cxnSp macro="">
      <xdr:nvCxnSpPr>
        <xdr:cNvPr id="256" name="直線コネクタ 255"/>
        <xdr:cNvCxnSpPr/>
      </xdr:nvCxnSpPr>
      <xdr:spPr>
        <a:xfrm>
          <a:off x="16421100" y="9170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12700</xdr:rowOff>
    </xdr:from>
    <xdr:to>
      <xdr:col>24</xdr:col>
      <xdr:colOff>31750</xdr:colOff>
      <xdr:row>57</xdr:row>
      <xdr:rowOff>26988</xdr:rowOff>
    </xdr:to>
    <xdr:cxnSp macro="">
      <xdr:nvCxnSpPr>
        <xdr:cNvPr id="257" name="直線コネクタ 256"/>
        <xdr:cNvCxnSpPr/>
      </xdr:nvCxnSpPr>
      <xdr:spPr>
        <a:xfrm flipV="1">
          <a:off x="15671800" y="978535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148290</xdr:rowOff>
    </xdr:from>
    <xdr:ext cx="762000" cy="259045"/>
    <xdr:sp macro="" textlink="">
      <xdr:nvSpPr>
        <xdr:cNvPr id="258" name="その他平均値テキスト"/>
        <xdr:cNvSpPr txBox="1"/>
      </xdr:nvSpPr>
      <xdr:spPr>
        <a:xfrm>
          <a:off x="16598900" y="9749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4763</xdr:rowOff>
    </xdr:from>
    <xdr:to>
      <xdr:col>24</xdr:col>
      <xdr:colOff>82550</xdr:colOff>
      <xdr:row>57</xdr:row>
      <xdr:rowOff>106363</xdr:rowOff>
    </xdr:to>
    <xdr:sp macro="" textlink="">
      <xdr:nvSpPr>
        <xdr:cNvPr id="259" name="フローチャート : 判断 258"/>
        <xdr:cNvSpPr/>
      </xdr:nvSpPr>
      <xdr:spPr>
        <a:xfrm>
          <a:off x="16459200" y="977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155575</xdr:rowOff>
    </xdr:from>
    <xdr:to>
      <xdr:col>22</xdr:col>
      <xdr:colOff>565150</xdr:colOff>
      <xdr:row>57</xdr:row>
      <xdr:rowOff>26988</xdr:rowOff>
    </xdr:to>
    <xdr:cxnSp macro="">
      <xdr:nvCxnSpPr>
        <xdr:cNvPr id="260" name="直線コネクタ 259"/>
        <xdr:cNvCxnSpPr/>
      </xdr:nvCxnSpPr>
      <xdr:spPr>
        <a:xfrm>
          <a:off x="14782800" y="9756775"/>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90488</xdr:rowOff>
    </xdr:from>
    <xdr:to>
      <xdr:col>22</xdr:col>
      <xdr:colOff>615950</xdr:colOff>
      <xdr:row>57</xdr:row>
      <xdr:rowOff>20638</xdr:rowOff>
    </xdr:to>
    <xdr:sp macro="" textlink="">
      <xdr:nvSpPr>
        <xdr:cNvPr id="261" name="フローチャート : 判断 260"/>
        <xdr:cNvSpPr/>
      </xdr:nvSpPr>
      <xdr:spPr>
        <a:xfrm>
          <a:off x="15621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30815</xdr:rowOff>
    </xdr:from>
    <xdr:ext cx="736600" cy="259045"/>
    <xdr:sp macro="" textlink="">
      <xdr:nvSpPr>
        <xdr:cNvPr id="262" name="テキスト ボックス 261"/>
        <xdr:cNvSpPr txBox="1"/>
      </xdr:nvSpPr>
      <xdr:spPr>
        <a:xfrm>
          <a:off x="15290800" y="9460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41275</xdr:rowOff>
    </xdr:from>
    <xdr:to>
      <xdr:col>21</xdr:col>
      <xdr:colOff>361950</xdr:colOff>
      <xdr:row>56</xdr:row>
      <xdr:rowOff>155575</xdr:rowOff>
    </xdr:to>
    <xdr:cxnSp macro="">
      <xdr:nvCxnSpPr>
        <xdr:cNvPr id="263" name="直線コネクタ 262"/>
        <xdr:cNvCxnSpPr/>
      </xdr:nvCxnSpPr>
      <xdr:spPr>
        <a:xfrm>
          <a:off x="13893800" y="96424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104775</xdr:rowOff>
    </xdr:from>
    <xdr:to>
      <xdr:col>21</xdr:col>
      <xdr:colOff>412750</xdr:colOff>
      <xdr:row>57</xdr:row>
      <xdr:rowOff>34925</xdr:rowOff>
    </xdr:to>
    <xdr:sp macro="" textlink="">
      <xdr:nvSpPr>
        <xdr:cNvPr id="264" name="フローチャート : 判断 263"/>
        <xdr:cNvSpPr/>
      </xdr:nvSpPr>
      <xdr:spPr>
        <a:xfrm>
          <a:off x="14732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45102</xdr:rowOff>
    </xdr:from>
    <xdr:ext cx="762000" cy="259045"/>
    <xdr:sp macro="" textlink="">
      <xdr:nvSpPr>
        <xdr:cNvPr id="265" name="テキスト ボックス 264"/>
        <xdr:cNvSpPr txBox="1"/>
      </xdr:nvSpPr>
      <xdr:spPr>
        <a:xfrm>
          <a:off x="144018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98425</xdr:rowOff>
    </xdr:from>
    <xdr:to>
      <xdr:col>20</xdr:col>
      <xdr:colOff>158750</xdr:colOff>
      <xdr:row>56</xdr:row>
      <xdr:rowOff>41275</xdr:rowOff>
    </xdr:to>
    <xdr:cxnSp macro="">
      <xdr:nvCxnSpPr>
        <xdr:cNvPr id="266" name="直線コネクタ 265"/>
        <xdr:cNvCxnSpPr/>
      </xdr:nvCxnSpPr>
      <xdr:spPr>
        <a:xfrm>
          <a:off x="13004800" y="952817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33338</xdr:rowOff>
    </xdr:from>
    <xdr:to>
      <xdr:col>20</xdr:col>
      <xdr:colOff>209550</xdr:colOff>
      <xdr:row>56</xdr:row>
      <xdr:rowOff>134938</xdr:rowOff>
    </xdr:to>
    <xdr:sp macro="" textlink="">
      <xdr:nvSpPr>
        <xdr:cNvPr id="267" name="フローチャート : 判断 266"/>
        <xdr:cNvSpPr/>
      </xdr:nvSpPr>
      <xdr:spPr>
        <a:xfrm>
          <a:off x="13843000" y="963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119715</xdr:rowOff>
    </xdr:from>
    <xdr:ext cx="762000" cy="259045"/>
    <xdr:sp macro="" textlink="">
      <xdr:nvSpPr>
        <xdr:cNvPr id="268" name="テキスト ボックス 267"/>
        <xdr:cNvSpPr txBox="1"/>
      </xdr:nvSpPr>
      <xdr:spPr>
        <a:xfrm>
          <a:off x="13512800" y="972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4763</xdr:rowOff>
    </xdr:from>
    <xdr:to>
      <xdr:col>19</xdr:col>
      <xdr:colOff>6350</xdr:colOff>
      <xdr:row>56</xdr:row>
      <xdr:rowOff>106363</xdr:rowOff>
    </xdr:to>
    <xdr:sp macro="" textlink="">
      <xdr:nvSpPr>
        <xdr:cNvPr id="269" name="フローチャート : 判断 268"/>
        <xdr:cNvSpPr/>
      </xdr:nvSpPr>
      <xdr:spPr>
        <a:xfrm>
          <a:off x="129540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91140</xdr:rowOff>
    </xdr:from>
    <xdr:ext cx="762000" cy="259045"/>
    <xdr:sp macro="" textlink="">
      <xdr:nvSpPr>
        <xdr:cNvPr id="270" name="テキスト ボックス 269"/>
        <xdr:cNvSpPr txBox="1"/>
      </xdr:nvSpPr>
      <xdr:spPr>
        <a:xfrm>
          <a:off x="12623800" y="9692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133350</xdr:rowOff>
    </xdr:from>
    <xdr:to>
      <xdr:col>24</xdr:col>
      <xdr:colOff>82550</xdr:colOff>
      <xdr:row>57</xdr:row>
      <xdr:rowOff>63500</xdr:rowOff>
    </xdr:to>
    <xdr:sp macro="" textlink="">
      <xdr:nvSpPr>
        <xdr:cNvPr id="276" name="円/楕円 275"/>
        <xdr:cNvSpPr/>
      </xdr:nvSpPr>
      <xdr:spPr>
        <a:xfrm>
          <a:off x="16459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149877</xdr:rowOff>
    </xdr:from>
    <xdr:ext cx="762000" cy="259045"/>
    <xdr:sp macro="" textlink="">
      <xdr:nvSpPr>
        <xdr:cNvPr id="277" name="その他該当値テキスト"/>
        <xdr:cNvSpPr txBox="1"/>
      </xdr:nvSpPr>
      <xdr:spPr>
        <a:xfrm>
          <a:off x="165989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147638</xdr:rowOff>
    </xdr:from>
    <xdr:to>
      <xdr:col>22</xdr:col>
      <xdr:colOff>615950</xdr:colOff>
      <xdr:row>57</xdr:row>
      <xdr:rowOff>77788</xdr:rowOff>
    </xdr:to>
    <xdr:sp macro="" textlink="">
      <xdr:nvSpPr>
        <xdr:cNvPr id="278" name="円/楕円 277"/>
        <xdr:cNvSpPr/>
      </xdr:nvSpPr>
      <xdr:spPr>
        <a:xfrm>
          <a:off x="15621000" y="974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62565</xdr:rowOff>
    </xdr:from>
    <xdr:ext cx="736600" cy="259045"/>
    <xdr:sp macro="" textlink="">
      <xdr:nvSpPr>
        <xdr:cNvPr id="279" name="テキスト ボックス 278"/>
        <xdr:cNvSpPr txBox="1"/>
      </xdr:nvSpPr>
      <xdr:spPr>
        <a:xfrm>
          <a:off x="15290800" y="9835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104775</xdr:rowOff>
    </xdr:from>
    <xdr:to>
      <xdr:col>21</xdr:col>
      <xdr:colOff>412750</xdr:colOff>
      <xdr:row>57</xdr:row>
      <xdr:rowOff>34925</xdr:rowOff>
    </xdr:to>
    <xdr:sp macro="" textlink="">
      <xdr:nvSpPr>
        <xdr:cNvPr id="280" name="円/楕円 279"/>
        <xdr:cNvSpPr/>
      </xdr:nvSpPr>
      <xdr:spPr>
        <a:xfrm>
          <a:off x="147320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19702</xdr:rowOff>
    </xdr:from>
    <xdr:ext cx="762000" cy="259045"/>
    <xdr:sp macro="" textlink="">
      <xdr:nvSpPr>
        <xdr:cNvPr id="281" name="テキスト ボックス 280"/>
        <xdr:cNvSpPr txBox="1"/>
      </xdr:nvSpPr>
      <xdr:spPr>
        <a:xfrm>
          <a:off x="14401800" y="9792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161925</xdr:rowOff>
    </xdr:from>
    <xdr:to>
      <xdr:col>20</xdr:col>
      <xdr:colOff>209550</xdr:colOff>
      <xdr:row>56</xdr:row>
      <xdr:rowOff>92075</xdr:rowOff>
    </xdr:to>
    <xdr:sp macro="" textlink="">
      <xdr:nvSpPr>
        <xdr:cNvPr id="282" name="円/楕円 281"/>
        <xdr:cNvSpPr/>
      </xdr:nvSpPr>
      <xdr:spPr>
        <a:xfrm>
          <a:off x="13843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102252</xdr:rowOff>
    </xdr:from>
    <xdr:ext cx="762000" cy="259045"/>
    <xdr:sp macro="" textlink="">
      <xdr:nvSpPr>
        <xdr:cNvPr id="283" name="テキスト ボックス 282"/>
        <xdr:cNvSpPr txBox="1"/>
      </xdr:nvSpPr>
      <xdr:spPr>
        <a:xfrm>
          <a:off x="13512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47625</xdr:rowOff>
    </xdr:from>
    <xdr:to>
      <xdr:col>19</xdr:col>
      <xdr:colOff>6350</xdr:colOff>
      <xdr:row>55</xdr:row>
      <xdr:rowOff>149225</xdr:rowOff>
    </xdr:to>
    <xdr:sp macro="" textlink="">
      <xdr:nvSpPr>
        <xdr:cNvPr id="284" name="円/楕円 283"/>
        <xdr:cNvSpPr/>
      </xdr:nvSpPr>
      <xdr:spPr>
        <a:xfrm>
          <a:off x="129540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159402</xdr:rowOff>
    </xdr:from>
    <xdr:ext cx="762000" cy="259045"/>
    <xdr:sp macro="" textlink="">
      <xdr:nvSpPr>
        <xdr:cNvPr id="285" name="テキスト ボックス 284"/>
        <xdr:cNvSpPr txBox="1"/>
      </xdr:nvSpPr>
      <xdr:spPr>
        <a:xfrm>
          <a:off x="12623800" y="924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類似団体と比較し低位で推移している。市直営事業が多く、一部事務組合への負担金が少ないことが要因の一つであると考えられる。経常的な補助金支出については、適正な支給額となるよう予算編成時に効果の確認を実施している。今後も引き続き、適正化の推進を図っていく。</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78014</xdr:rowOff>
    </xdr:from>
    <xdr:to>
      <xdr:col>24</xdr:col>
      <xdr:colOff>31750</xdr:colOff>
      <xdr:row>41</xdr:row>
      <xdr:rowOff>48078</xdr:rowOff>
    </xdr:to>
    <xdr:cxnSp macro="">
      <xdr:nvCxnSpPr>
        <xdr:cNvPr id="315" name="直線コネクタ 314"/>
        <xdr:cNvCxnSpPr/>
      </xdr:nvCxnSpPr>
      <xdr:spPr>
        <a:xfrm flipV="1">
          <a:off x="16510000" y="5564414"/>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20155</xdr:rowOff>
    </xdr:from>
    <xdr:ext cx="762000" cy="259045"/>
    <xdr:sp macro="" textlink="">
      <xdr:nvSpPr>
        <xdr:cNvPr id="316" name="補助費等最小値テキスト"/>
        <xdr:cNvSpPr txBox="1"/>
      </xdr:nvSpPr>
      <xdr:spPr>
        <a:xfrm>
          <a:off x="16598900" y="704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23</xdr:col>
      <xdr:colOff>628650</xdr:colOff>
      <xdr:row>41</xdr:row>
      <xdr:rowOff>48078</xdr:rowOff>
    </xdr:from>
    <xdr:to>
      <xdr:col>24</xdr:col>
      <xdr:colOff>120650</xdr:colOff>
      <xdr:row>41</xdr:row>
      <xdr:rowOff>48078</xdr:rowOff>
    </xdr:to>
    <xdr:cxnSp macro="">
      <xdr:nvCxnSpPr>
        <xdr:cNvPr id="317" name="直線コネクタ 316"/>
        <xdr:cNvCxnSpPr/>
      </xdr:nvCxnSpPr>
      <xdr:spPr>
        <a:xfrm>
          <a:off x="16421100" y="707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164391</xdr:rowOff>
    </xdr:from>
    <xdr:ext cx="762000" cy="259045"/>
    <xdr:sp macro="" textlink="">
      <xdr:nvSpPr>
        <xdr:cNvPr id="318" name="補助費等最大値テキスト"/>
        <xdr:cNvSpPr txBox="1"/>
      </xdr:nvSpPr>
      <xdr:spPr>
        <a:xfrm>
          <a:off x="16598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23</xdr:col>
      <xdr:colOff>628650</xdr:colOff>
      <xdr:row>32</xdr:row>
      <xdr:rowOff>78014</xdr:rowOff>
    </xdr:from>
    <xdr:to>
      <xdr:col>24</xdr:col>
      <xdr:colOff>120650</xdr:colOff>
      <xdr:row>32</xdr:row>
      <xdr:rowOff>78014</xdr:rowOff>
    </xdr:to>
    <xdr:cxnSp macro="">
      <xdr:nvCxnSpPr>
        <xdr:cNvPr id="319" name="直線コネクタ 318"/>
        <xdr:cNvCxnSpPr/>
      </xdr:nvCxnSpPr>
      <xdr:spPr>
        <a:xfrm>
          <a:off x="16421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15422</xdr:rowOff>
    </xdr:from>
    <xdr:to>
      <xdr:col>24</xdr:col>
      <xdr:colOff>31750</xdr:colOff>
      <xdr:row>33</xdr:row>
      <xdr:rowOff>26307</xdr:rowOff>
    </xdr:to>
    <xdr:cxnSp macro="">
      <xdr:nvCxnSpPr>
        <xdr:cNvPr id="320" name="直線コネクタ 319"/>
        <xdr:cNvCxnSpPr/>
      </xdr:nvCxnSpPr>
      <xdr:spPr>
        <a:xfrm flipV="1">
          <a:off x="15671800" y="5673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83655</xdr:rowOff>
    </xdr:from>
    <xdr:ext cx="762000" cy="259045"/>
    <xdr:sp macro="" textlink="">
      <xdr:nvSpPr>
        <xdr:cNvPr id="321" name="補助費等平均値テキスト"/>
        <xdr:cNvSpPr txBox="1"/>
      </xdr:nvSpPr>
      <xdr:spPr>
        <a:xfrm>
          <a:off x="16598900" y="608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111578</xdr:rowOff>
    </xdr:from>
    <xdr:to>
      <xdr:col>24</xdr:col>
      <xdr:colOff>82550</xdr:colOff>
      <xdr:row>36</xdr:row>
      <xdr:rowOff>41728</xdr:rowOff>
    </xdr:to>
    <xdr:sp macro="" textlink="">
      <xdr:nvSpPr>
        <xdr:cNvPr id="322" name="フローチャート : 判断 321"/>
        <xdr:cNvSpPr/>
      </xdr:nvSpPr>
      <xdr:spPr>
        <a:xfrm>
          <a:off x="164592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26307</xdr:rowOff>
    </xdr:from>
    <xdr:to>
      <xdr:col>22</xdr:col>
      <xdr:colOff>565150</xdr:colOff>
      <xdr:row>33</xdr:row>
      <xdr:rowOff>37193</xdr:rowOff>
    </xdr:to>
    <xdr:cxnSp macro="">
      <xdr:nvCxnSpPr>
        <xdr:cNvPr id="323" name="直線コネクタ 322"/>
        <xdr:cNvCxnSpPr/>
      </xdr:nvCxnSpPr>
      <xdr:spPr>
        <a:xfrm flipV="1">
          <a:off x="14782800" y="568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70757</xdr:rowOff>
    </xdr:from>
    <xdr:to>
      <xdr:col>22</xdr:col>
      <xdr:colOff>615950</xdr:colOff>
      <xdr:row>37</xdr:row>
      <xdr:rowOff>907</xdr:rowOff>
    </xdr:to>
    <xdr:sp macro="" textlink="">
      <xdr:nvSpPr>
        <xdr:cNvPr id="324" name="フローチャート : 判断 323"/>
        <xdr:cNvSpPr/>
      </xdr:nvSpPr>
      <xdr:spPr>
        <a:xfrm>
          <a:off x="15621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157134</xdr:rowOff>
    </xdr:from>
    <xdr:ext cx="736600" cy="259045"/>
    <xdr:sp macro="" textlink="">
      <xdr:nvSpPr>
        <xdr:cNvPr id="325" name="テキスト ボックス 324"/>
        <xdr:cNvSpPr txBox="1"/>
      </xdr:nvSpPr>
      <xdr:spPr>
        <a:xfrm>
          <a:off x="15290800" y="6329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37193</xdr:rowOff>
    </xdr:from>
    <xdr:to>
      <xdr:col>21</xdr:col>
      <xdr:colOff>361950</xdr:colOff>
      <xdr:row>33</xdr:row>
      <xdr:rowOff>58964</xdr:rowOff>
    </xdr:to>
    <xdr:cxnSp macro="">
      <xdr:nvCxnSpPr>
        <xdr:cNvPr id="326" name="直線コネクタ 325"/>
        <xdr:cNvCxnSpPr/>
      </xdr:nvCxnSpPr>
      <xdr:spPr>
        <a:xfrm flipV="1">
          <a:off x="13893800" y="56950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7" name="フローチャート : 判断 326"/>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48277</xdr:rowOff>
    </xdr:from>
    <xdr:ext cx="762000" cy="259045"/>
    <xdr:sp macro="" textlink="">
      <xdr:nvSpPr>
        <xdr:cNvPr id="328" name="テキスト ボックス 327"/>
        <xdr:cNvSpPr txBox="1"/>
      </xdr:nvSpPr>
      <xdr:spPr>
        <a:xfrm>
          <a:off x="14401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58964</xdr:rowOff>
    </xdr:from>
    <xdr:to>
      <xdr:col>20</xdr:col>
      <xdr:colOff>158750</xdr:colOff>
      <xdr:row>33</xdr:row>
      <xdr:rowOff>80736</xdr:rowOff>
    </xdr:to>
    <xdr:cxnSp macro="">
      <xdr:nvCxnSpPr>
        <xdr:cNvPr id="329" name="直線コネクタ 328"/>
        <xdr:cNvCxnSpPr/>
      </xdr:nvCxnSpPr>
      <xdr:spPr>
        <a:xfrm flipV="1">
          <a:off x="13004800" y="5716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155122</xdr:rowOff>
    </xdr:from>
    <xdr:to>
      <xdr:col>20</xdr:col>
      <xdr:colOff>209550</xdr:colOff>
      <xdr:row>36</xdr:row>
      <xdr:rowOff>85272</xdr:rowOff>
    </xdr:to>
    <xdr:sp macro="" textlink="">
      <xdr:nvSpPr>
        <xdr:cNvPr id="330" name="フローチャート : 判断 329"/>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70049</xdr:rowOff>
    </xdr:from>
    <xdr:ext cx="762000" cy="259045"/>
    <xdr:sp macro="" textlink="">
      <xdr:nvSpPr>
        <xdr:cNvPr id="331" name="テキスト ボックス 330"/>
        <xdr:cNvSpPr txBox="1"/>
      </xdr:nvSpPr>
      <xdr:spPr>
        <a:xfrm>
          <a:off x="13512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155122</xdr:rowOff>
    </xdr:from>
    <xdr:to>
      <xdr:col>19</xdr:col>
      <xdr:colOff>6350</xdr:colOff>
      <xdr:row>36</xdr:row>
      <xdr:rowOff>85272</xdr:rowOff>
    </xdr:to>
    <xdr:sp macro="" textlink="">
      <xdr:nvSpPr>
        <xdr:cNvPr id="332" name="フローチャート : 判断 331"/>
        <xdr:cNvSpPr/>
      </xdr:nvSpPr>
      <xdr:spPr>
        <a:xfrm>
          <a:off x="12954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70049</xdr:rowOff>
    </xdr:from>
    <xdr:ext cx="762000" cy="259045"/>
    <xdr:sp macro="" textlink="">
      <xdr:nvSpPr>
        <xdr:cNvPr id="333" name="テキスト ボックス 332"/>
        <xdr:cNvSpPr txBox="1"/>
      </xdr:nvSpPr>
      <xdr:spPr>
        <a:xfrm>
          <a:off x="12623800" y="624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32</xdr:row>
      <xdr:rowOff>136072</xdr:rowOff>
    </xdr:from>
    <xdr:to>
      <xdr:col>24</xdr:col>
      <xdr:colOff>82550</xdr:colOff>
      <xdr:row>33</xdr:row>
      <xdr:rowOff>66222</xdr:rowOff>
    </xdr:to>
    <xdr:sp macro="" textlink="">
      <xdr:nvSpPr>
        <xdr:cNvPr id="339" name="円/楕円 338"/>
        <xdr:cNvSpPr/>
      </xdr:nvSpPr>
      <xdr:spPr>
        <a:xfrm>
          <a:off x="164592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44649</xdr:rowOff>
    </xdr:from>
    <xdr:ext cx="762000" cy="259045"/>
    <xdr:sp macro="" textlink="">
      <xdr:nvSpPr>
        <xdr:cNvPr id="340" name="補助費等該当値テキスト"/>
        <xdr:cNvSpPr txBox="1"/>
      </xdr:nvSpPr>
      <xdr:spPr>
        <a:xfrm>
          <a:off x="16598900" y="553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146957</xdr:rowOff>
    </xdr:from>
    <xdr:to>
      <xdr:col>22</xdr:col>
      <xdr:colOff>615950</xdr:colOff>
      <xdr:row>33</xdr:row>
      <xdr:rowOff>77107</xdr:rowOff>
    </xdr:to>
    <xdr:sp macro="" textlink="">
      <xdr:nvSpPr>
        <xdr:cNvPr id="341" name="円/楕円 340"/>
        <xdr:cNvSpPr/>
      </xdr:nvSpPr>
      <xdr:spPr>
        <a:xfrm>
          <a:off x="15621000" y="56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87284</xdr:rowOff>
    </xdr:from>
    <xdr:ext cx="736600" cy="259045"/>
    <xdr:sp macro="" textlink="">
      <xdr:nvSpPr>
        <xdr:cNvPr id="342" name="テキスト ボックス 341"/>
        <xdr:cNvSpPr txBox="1"/>
      </xdr:nvSpPr>
      <xdr:spPr>
        <a:xfrm>
          <a:off x="15290800" y="540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157843</xdr:rowOff>
    </xdr:from>
    <xdr:to>
      <xdr:col>21</xdr:col>
      <xdr:colOff>412750</xdr:colOff>
      <xdr:row>33</xdr:row>
      <xdr:rowOff>87993</xdr:rowOff>
    </xdr:to>
    <xdr:sp macro="" textlink="">
      <xdr:nvSpPr>
        <xdr:cNvPr id="343" name="円/楕円 342"/>
        <xdr:cNvSpPr/>
      </xdr:nvSpPr>
      <xdr:spPr>
        <a:xfrm>
          <a:off x="14732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98170</xdr:rowOff>
    </xdr:from>
    <xdr:ext cx="762000" cy="259045"/>
    <xdr:sp macro="" textlink="">
      <xdr:nvSpPr>
        <xdr:cNvPr id="344" name="テキスト ボックス 343"/>
        <xdr:cNvSpPr txBox="1"/>
      </xdr:nvSpPr>
      <xdr:spPr>
        <a:xfrm>
          <a:off x="14401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8164</xdr:rowOff>
    </xdr:from>
    <xdr:to>
      <xdr:col>20</xdr:col>
      <xdr:colOff>209550</xdr:colOff>
      <xdr:row>33</xdr:row>
      <xdr:rowOff>109764</xdr:rowOff>
    </xdr:to>
    <xdr:sp macro="" textlink="">
      <xdr:nvSpPr>
        <xdr:cNvPr id="345" name="円/楕円 344"/>
        <xdr:cNvSpPr/>
      </xdr:nvSpPr>
      <xdr:spPr>
        <a:xfrm>
          <a:off x="13843000" y="566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119941</xdr:rowOff>
    </xdr:from>
    <xdr:ext cx="762000" cy="259045"/>
    <xdr:sp macro="" textlink="">
      <xdr:nvSpPr>
        <xdr:cNvPr id="346" name="テキスト ボックス 345"/>
        <xdr:cNvSpPr txBox="1"/>
      </xdr:nvSpPr>
      <xdr:spPr>
        <a:xfrm>
          <a:off x="13512800" y="543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29936</xdr:rowOff>
    </xdr:from>
    <xdr:to>
      <xdr:col>19</xdr:col>
      <xdr:colOff>6350</xdr:colOff>
      <xdr:row>33</xdr:row>
      <xdr:rowOff>131536</xdr:rowOff>
    </xdr:to>
    <xdr:sp macro="" textlink="">
      <xdr:nvSpPr>
        <xdr:cNvPr id="347" name="円/楕円 346"/>
        <xdr:cNvSpPr/>
      </xdr:nvSpPr>
      <xdr:spPr>
        <a:xfrm>
          <a:off x="12954000" y="568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141713</xdr:rowOff>
    </xdr:from>
    <xdr:ext cx="762000" cy="259045"/>
    <xdr:sp macro="" textlink="">
      <xdr:nvSpPr>
        <xdr:cNvPr id="348" name="テキスト ボックス 347"/>
        <xdr:cNvSpPr txBox="1"/>
      </xdr:nvSpPr>
      <xdr:spPr>
        <a:xfrm>
          <a:off x="12623800" y="5456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類似団体平均を下回ってはいるものの、数値は前年度から</a:t>
          </a:r>
          <a:r>
            <a:rPr lang="en-US" altLang="ja-JP" sz="1300">
              <a:solidFill>
                <a:schemeClr val="dk1"/>
              </a:solidFill>
              <a:effectLst/>
              <a:latin typeface="+mn-ea"/>
              <a:ea typeface="+mn-ea"/>
              <a:cs typeface="+mn-cs"/>
            </a:rPr>
            <a:t>0.4</a:t>
          </a:r>
          <a:r>
            <a:rPr lang="ja-JP" altLang="ja-JP" sz="1300">
              <a:solidFill>
                <a:schemeClr val="dk1"/>
              </a:solidFill>
              <a:effectLst/>
              <a:latin typeface="+mn-ea"/>
              <a:ea typeface="+mn-ea"/>
              <a:cs typeface="+mn-cs"/>
            </a:rPr>
            <a:t>ポイント増加した。これは平成</a:t>
          </a:r>
          <a:r>
            <a:rPr lang="en-US" altLang="ja-JP" sz="1300">
              <a:solidFill>
                <a:schemeClr val="dk1"/>
              </a:solidFill>
              <a:effectLst/>
              <a:latin typeface="+mn-ea"/>
              <a:ea typeface="+mn-ea"/>
              <a:cs typeface="+mn-cs"/>
            </a:rPr>
            <a:t>23</a:t>
          </a:r>
          <a:r>
            <a:rPr lang="ja-JP" altLang="ja-JP" sz="1300">
              <a:solidFill>
                <a:schemeClr val="dk1"/>
              </a:solidFill>
              <a:effectLst/>
              <a:latin typeface="+mn-ea"/>
              <a:ea typeface="+mn-ea"/>
              <a:cs typeface="+mn-cs"/>
            </a:rPr>
            <a:t>年度に発行した市場公募地方債の一括償還</a:t>
          </a:r>
          <a:r>
            <a:rPr lang="ja-JP" altLang="en-US" sz="1300">
              <a:solidFill>
                <a:schemeClr val="dk1"/>
              </a:solidFill>
              <a:effectLst/>
              <a:latin typeface="+mn-ea"/>
              <a:ea typeface="+mn-ea"/>
              <a:cs typeface="+mn-cs"/>
            </a:rPr>
            <a:t>に</a:t>
          </a:r>
          <a:r>
            <a:rPr lang="ja-JP" altLang="ja-JP" sz="1300">
              <a:solidFill>
                <a:schemeClr val="dk1"/>
              </a:solidFill>
              <a:effectLst/>
              <a:latin typeface="+mn-ea"/>
              <a:ea typeface="+mn-ea"/>
              <a:cs typeface="+mn-cs"/>
            </a:rPr>
            <a:t>よるものである。引き続き事業の選択と集中により、新規発債額は原則年</a:t>
          </a:r>
          <a:r>
            <a:rPr lang="en-US" altLang="ja-JP" sz="1300">
              <a:solidFill>
                <a:schemeClr val="dk1"/>
              </a:solidFill>
              <a:effectLst/>
              <a:latin typeface="+mn-ea"/>
              <a:ea typeface="+mn-ea"/>
              <a:cs typeface="+mn-cs"/>
            </a:rPr>
            <a:t>50</a:t>
          </a:r>
          <a:r>
            <a:rPr lang="ja-JP" altLang="ja-JP" sz="1300">
              <a:solidFill>
                <a:schemeClr val="dk1"/>
              </a:solidFill>
              <a:effectLst/>
              <a:latin typeface="+mn-ea"/>
              <a:ea typeface="+mn-ea"/>
              <a:cs typeface="+mn-cs"/>
            </a:rPr>
            <a:t>億円以内とするなど計画的な市債の発行を行っていく。</a:t>
          </a:r>
          <a:endParaRPr lang="ja-JP" altLang="ja-JP" sz="13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63" name="直線コネクタ 36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64" name="テキスト ボックス 36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65" name="直線コネクタ 36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6" name="テキスト ボックス 36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7" name="直線コネクタ 36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8" name="テキスト ボックス 36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9" name="直線コネクタ 36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70" name="テキスト ボックス 36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7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75</xdr:row>
      <xdr:rowOff>10414</xdr:rowOff>
    </xdr:from>
    <xdr:to>
      <xdr:col>7</xdr:col>
      <xdr:colOff>15875</xdr:colOff>
      <xdr:row>80</xdr:row>
      <xdr:rowOff>113285</xdr:rowOff>
    </xdr:to>
    <xdr:cxnSp macro="">
      <xdr:nvCxnSpPr>
        <xdr:cNvPr id="373" name="直線コネクタ 372"/>
        <xdr:cNvCxnSpPr/>
      </xdr:nvCxnSpPr>
      <xdr:spPr>
        <a:xfrm flipV="1">
          <a:off x="4826000" y="12869164"/>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85362</xdr:rowOff>
    </xdr:from>
    <xdr:ext cx="762000" cy="259045"/>
    <xdr:sp macro="" textlink="">
      <xdr:nvSpPr>
        <xdr:cNvPr id="374" name="公債費最小値テキスト"/>
        <xdr:cNvSpPr txBox="1"/>
      </xdr:nvSpPr>
      <xdr:spPr>
        <a:xfrm>
          <a:off x="4914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a:t>
          </a:r>
          <a:endParaRPr kumimoji="1" lang="ja-JP" altLang="en-US" sz="1000" b="1">
            <a:latin typeface="ＭＳ Ｐゴシック"/>
          </a:endParaRPr>
        </a:p>
      </xdr:txBody>
    </xdr:sp>
    <xdr:clientData/>
  </xdr:oneCellAnchor>
  <xdr:twoCellAnchor>
    <xdr:from>
      <xdr:col>6</xdr:col>
      <xdr:colOff>612775</xdr:colOff>
      <xdr:row>80</xdr:row>
      <xdr:rowOff>113285</xdr:rowOff>
    </xdr:from>
    <xdr:to>
      <xdr:col>7</xdr:col>
      <xdr:colOff>104775</xdr:colOff>
      <xdr:row>80</xdr:row>
      <xdr:rowOff>113285</xdr:rowOff>
    </xdr:to>
    <xdr:cxnSp macro="">
      <xdr:nvCxnSpPr>
        <xdr:cNvPr id="375" name="直線コネクタ 374"/>
        <xdr:cNvCxnSpPr/>
      </xdr:nvCxnSpPr>
      <xdr:spPr>
        <a:xfrm>
          <a:off x="4737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96791</xdr:rowOff>
    </xdr:from>
    <xdr:ext cx="762000" cy="259045"/>
    <xdr:sp macro="" textlink="">
      <xdr:nvSpPr>
        <xdr:cNvPr id="376" name="公債費最大値テキスト"/>
        <xdr:cNvSpPr txBox="1"/>
      </xdr:nvSpPr>
      <xdr:spPr>
        <a:xfrm>
          <a:off x="4914900" y="1261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6</xdr:col>
      <xdr:colOff>612775</xdr:colOff>
      <xdr:row>75</xdr:row>
      <xdr:rowOff>10414</xdr:rowOff>
    </xdr:from>
    <xdr:to>
      <xdr:col>7</xdr:col>
      <xdr:colOff>104775</xdr:colOff>
      <xdr:row>75</xdr:row>
      <xdr:rowOff>10414</xdr:rowOff>
    </xdr:to>
    <xdr:cxnSp macro="">
      <xdr:nvCxnSpPr>
        <xdr:cNvPr id="377" name="直線コネクタ 376"/>
        <xdr:cNvCxnSpPr/>
      </xdr:nvCxnSpPr>
      <xdr:spPr>
        <a:xfrm>
          <a:off x="4737100" y="1286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127000</xdr:rowOff>
    </xdr:from>
    <xdr:to>
      <xdr:col>7</xdr:col>
      <xdr:colOff>15875</xdr:colOff>
      <xdr:row>76</xdr:row>
      <xdr:rowOff>145287</xdr:rowOff>
    </xdr:to>
    <xdr:cxnSp macro="">
      <xdr:nvCxnSpPr>
        <xdr:cNvPr id="378" name="直線コネクタ 377"/>
        <xdr:cNvCxnSpPr/>
      </xdr:nvCxnSpPr>
      <xdr:spPr>
        <a:xfrm>
          <a:off x="3987800" y="131572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55135</xdr:rowOff>
    </xdr:from>
    <xdr:ext cx="762000" cy="259045"/>
    <xdr:sp macro="" textlink="">
      <xdr:nvSpPr>
        <xdr:cNvPr id="379" name="公債費平均値テキスト"/>
        <xdr:cNvSpPr txBox="1"/>
      </xdr:nvSpPr>
      <xdr:spPr>
        <a:xfrm>
          <a:off x="4914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83058</xdr:rowOff>
    </xdr:from>
    <xdr:to>
      <xdr:col>7</xdr:col>
      <xdr:colOff>66675</xdr:colOff>
      <xdr:row>78</xdr:row>
      <xdr:rowOff>13208</xdr:rowOff>
    </xdr:to>
    <xdr:sp macro="" textlink="">
      <xdr:nvSpPr>
        <xdr:cNvPr id="380" name="フローチャート : 判断 379"/>
        <xdr:cNvSpPr/>
      </xdr:nvSpPr>
      <xdr:spPr>
        <a:xfrm>
          <a:off x="4775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127000</xdr:rowOff>
    </xdr:from>
    <xdr:to>
      <xdr:col>5</xdr:col>
      <xdr:colOff>549275</xdr:colOff>
      <xdr:row>77</xdr:row>
      <xdr:rowOff>28702</xdr:rowOff>
    </xdr:to>
    <xdr:cxnSp macro="">
      <xdr:nvCxnSpPr>
        <xdr:cNvPr id="381" name="直線コネクタ 380"/>
        <xdr:cNvCxnSpPr/>
      </xdr:nvCxnSpPr>
      <xdr:spPr>
        <a:xfrm flipV="1">
          <a:off x="3098800" y="13157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126492</xdr:rowOff>
    </xdr:from>
    <xdr:to>
      <xdr:col>5</xdr:col>
      <xdr:colOff>600075</xdr:colOff>
      <xdr:row>77</xdr:row>
      <xdr:rowOff>56642</xdr:rowOff>
    </xdr:to>
    <xdr:sp macro="" textlink="">
      <xdr:nvSpPr>
        <xdr:cNvPr id="382" name="フローチャート : 判断 381"/>
        <xdr:cNvSpPr/>
      </xdr:nvSpPr>
      <xdr:spPr>
        <a:xfrm>
          <a:off x="3937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41419</xdr:rowOff>
    </xdr:from>
    <xdr:ext cx="736600" cy="259045"/>
    <xdr:sp macro="" textlink="">
      <xdr:nvSpPr>
        <xdr:cNvPr id="383" name="テキスト ボックス 382"/>
        <xdr:cNvSpPr txBox="1"/>
      </xdr:nvSpPr>
      <xdr:spPr>
        <a:xfrm>
          <a:off x="3606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77</xdr:row>
      <xdr:rowOff>28702</xdr:rowOff>
    </xdr:to>
    <xdr:cxnSp macro="">
      <xdr:nvCxnSpPr>
        <xdr:cNvPr id="384" name="直線コネクタ 383"/>
        <xdr:cNvCxnSpPr/>
      </xdr:nvCxnSpPr>
      <xdr:spPr>
        <a:xfrm>
          <a:off x="2209800" y="13180061"/>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23622</xdr:rowOff>
    </xdr:from>
    <xdr:to>
      <xdr:col>4</xdr:col>
      <xdr:colOff>396875</xdr:colOff>
      <xdr:row>77</xdr:row>
      <xdr:rowOff>125222</xdr:rowOff>
    </xdr:to>
    <xdr:sp macro="" textlink="">
      <xdr:nvSpPr>
        <xdr:cNvPr id="385" name="フローチャート : 判断 384"/>
        <xdr:cNvSpPr/>
      </xdr:nvSpPr>
      <xdr:spPr>
        <a:xfrm>
          <a:off x="3048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109999</xdr:rowOff>
    </xdr:from>
    <xdr:ext cx="762000" cy="259045"/>
    <xdr:sp macro="" textlink="">
      <xdr:nvSpPr>
        <xdr:cNvPr id="386" name="テキスト ボックス 385"/>
        <xdr:cNvSpPr txBox="1"/>
      </xdr:nvSpPr>
      <xdr:spPr>
        <a:xfrm>
          <a:off x="2717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131572</xdr:rowOff>
    </xdr:from>
    <xdr:to>
      <xdr:col>3</xdr:col>
      <xdr:colOff>142875</xdr:colOff>
      <xdr:row>76</xdr:row>
      <xdr:rowOff>149861</xdr:rowOff>
    </xdr:to>
    <xdr:cxnSp macro="">
      <xdr:nvCxnSpPr>
        <xdr:cNvPr id="387" name="直線コネクタ 386"/>
        <xdr:cNvCxnSpPr/>
      </xdr:nvCxnSpPr>
      <xdr:spPr>
        <a:xfrm>
          <a:off x="1320800" y="131617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37337</xdr:rowOff>
    </xdr:from>
    <xdr:to>
      <xdr:col>3</xdr:col>
      <xdr:colOff>193675</xdr:colOff>
      <xdr:row>77</xdr:row>
      <xdr:rowOff>138937</xdr:rowOff>
    </xdr:to>
    <xdr:sp macro="" textlink="">
      <xdr:nvSpPr>
        <xdr:cNvPr id="388" name="フローチャート : 判断 387"/>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123714</xdr:rowOff>
    </xdr:from>
    <xdr:ext cx="762000" cy="259045"/>
    <xdr:sp macro="" textlink="">
      <xdr:nvSpPr>
        <xdr:cNvPr id="389" name="テキスト ボックス 388"/>
        <xdr:cNvSpPr txBox="1"/>
      </xdr:nvSpPr>
      <xdr:spPr>
        <a:xfrm>
          <a:off x="1828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60198</xdr:rowOff>
    </xdr:from>
    <xdr:to>
      <xdr:col>1</xdr:col>
      <xdr:colOff>676275</xdr:colOff>
      <xdr:row>77</xdr:row>
      <xdr:rowOff>161798</xdr:rowOff>
    </xdr:to>
    <xdr:sp macro="" textlink="">
      <xdr:nvSpPr>
        <xdr:cNvPr id="390" name="フローチャート : 判断 389"/>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146575</xdr:rowOff>
    </xdr:from>
    <xdr:ext cx="762000" cy="259045"/>
    <xdr:sp macro="" textlink="">
      <xdr:nvSpPr>
        <xdr:cNvPr id="391" name="テキスト ボックス 390"/>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2" name="テキスト ボックス 39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3" name="テキスト ボックス 39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4" name="テキスト ボックス 39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5" name="テキスト ボックス 39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6" name="テキスト ボックス 39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94487</xdr:rowOff>
    </xdr:from>
    <xdr:to>
      <xdr:col>7</xdr:col>
      <xdr:colOff>66675</xdr:colOff>
      <xdr:row>77</xdr:row>
      <xdr:rowOff>24637</xdr:rowOff>
    </xdr:to>
    <xdr:sp macro="" textlink="">
      <xdr:nvSpPr>
        <xdr:cNvPr id="397" name="円/楕円 396"/>
        <xdr:cNvSpPr/>
      </xdr:nvSpPr>
      <xdr:spPr>
        <a:xfrm>
          <a:off x="47752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111014</xdr:rowOff>
    </xdr:from>
    <xdr:ext cx="762000" cy="259045"/>
    <xdr:sp macro="" textlink="">
      <xdr:nvSpPr>
        <xdr:cNvPr id="398" name="公債費該当値テキスト"/>
        <xdr:cNvSpPr txBox="1"/>
      </xdr:nvSpPr>
      <xdr:spPr>
        <a:xfrm>
          <a:off x="4914900" y="1296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76200</xdr:rowOff>
    </xdr:from>
    <xdr:to>
      <xdr:col>5</xdr:col>
      <xdr:colOff>600075</xdr:colOff>
      <xdr:row>77</xdr:row>
      <xdr:rowOff>6350</xdr:rowOff>
    </xdr:to>
    <xdr:sp macro="" textlink="">
      <xdr:nvSpPr>
        <xdr:cNvPr id="399" name="円/楕円 398"/>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16527</xdr:rowOff>
    </xdr:from>
    <xdr:ext cx="736600" cy="259045"/>
    <xdr:sp macro="" textlink="">
      <xdr:nvSpPr>
        <xdr:cNvPr id="400" name="テキスト ボックス 399"/>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149352</xdr:rowOff>
    </xdr:from>
    <xdr:to>
      <xdr:col>4</xdr:col>
      <xdr:colOff>396875</xdr:colOff>
      <xdr:row>77</xdr:row>
      <xdr:rowOff>79502</xdr:rowOff>
    </xdr:to>
    <xdr:sp macro="" textlink="">
      <xdr:nvSpPr>
        <xdr:cNvPr id="401" name="円/楕円 400"/>
        <xdr:cNvSpPr/>
      </xdr:nvSpPr>
      <xdr:spPr>
        <a:xfrm>
          <a:off x="3048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89679</xdr:rowOff>
    </xdr:from>
    <xdr:ext cx="762000" cy="259045"/>
    <xdr:sp macro="" textlink="">
      <xdr:nvSpPr>
        <xdr:cNvPr id="402" name="テキスト ボックス 401"/>
        <xdr:cNvSpPr txBox="1"/>
      </xdr:nvSpPr>
      <xdr:spPr>
        <a:xfrm>
          <a:off x="2717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403" name="円/楕円 402"/>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404" name="テキスト ボックス 403"/>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80772</xdr:rowOff>
    </xdr:from>
    <xdr:to>
      <xdr:col>1</xdr:col>
      <xdr:colOff>676275</xdr:colOff>
      <xdr:row>77</xdr:row>
      <xdr:rowOff>10922</xdr:rowOff>
    </xdr:to>
    <xdr:sp macro="" textlink="">
      <xdr:nvSpPr>
        <xdr:cNvPr id="405" name="円/楕円 404"/>
        <xdr:cNvSpPr/>
      </xdr:nvSpPr>
      <xdr:spPr>
        <a:xfrm>
          <a:off x="1270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21099</xdr:rowOff>
    </xdr:from>
    <xdr:ext cx="762000" cy="259045"/>
    <xdr:sp macro="" textlink="">
      <xdr:nvSpPr>
        <xdr:cNvPr id="406" name="テキスト ボックス 405"/>
        <xdr:cNvSpPr txBox="1"/>
      </xdr:nvSpPr>
      <xdr:spPr>
        <a:xfrm>
          <a:off x="939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7" name="正方形/長方形 40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8" name="正方形/長方形 40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9" name="正方形/長方形 40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0" name="正方形/長方形 40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1" name="正方形/長方形 41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2" name="正方形/長方形 41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3" name="正方形/長方形 41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4" name="正方形/長方形 41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5" name="正方形/長方形 41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6" name="正方形/長方形 41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7" name="テキスト ボックス 41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ea"/>
              <a:ea typeface="+mn-ea"/>
              <a:cs typeface="+mn-cs"/>
            </a:rPr>
            <a:t>人件費、物件費及び扶助費で類似団体平均の数値を上回っている。前年度と比べ類似団体平均との乖離は大きくなっており、経常収支比率自体も依然として</a:t>
          </a:r>
          <a:r>
            <a:rPr lang="en-US" altLang="ja-JP" sz="1300">
              <a:solidFill>
                <a:schemeClr val="dk1"/>
              </a:solidFill>
              <a:effectLst/>
              <a:latin typeface="+mn-ea"/>
              <a:ea typeface="+mn-ea"/>
              <a:cs typeface="+mn-cs"/>
            </a:rPr>
            <a:t>90</a:t>
          </a:r>
          <a:r>
            <a:rPr lang="ja-JP" altLang="ja-JP" sz="1300">
              <a:solidFill>
                <a:schemeClr val="dk1"/>
              </a:solidFill>
              <a:effectLst/>
              <a:latin typeface="+mn-ea"/>
              <a:ea typeface="+mn-ea"/>
              <a:cs typeface="+mn-cs"/>
            </a:rPr>
            <a:t>％を超えているため、財政の硬直化が進行している。公共施設の配置の最適化や事務事業の徹底した見直しなどの行財政改革の取り組みにより、義務的経費ほか経常経費の削減に努める。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8" name="テキスト ボックス 41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9" name="直線コネクタ 41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0" name="テキスト ボックス 41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21" name="直線コネクタ 42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22" name="テキスト ボックス 42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23" name="直線コネクタ 42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24" name="テキスト ボックス 42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25" name="直線コネクタ 42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26" name="テキスト ボックス 42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7" name="直線コネクタ 42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8" name="テキスト ボックス 42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159004</xdr:rowOff>
    </xdr:from>
    <xdr:to>
      <xdr:col>24</xdr:col>
      <xdr:colOff>31750</xdr:colOff>
      <xdr:row>81</xdr:row>
      <xdr:rowOff>161289</xdr:rowOff>
    </xdr:to>
    <xdr:cxnSp macro="">
      <xdr:nvCxnSpPr>
        <xdr:cNvPr id="432" name="直線コネクタ 431"/>
        <xdr:cNvCxnSpPr/>
      </xdr:nvCxnSpPr>
      <xdr:spPr>
        <a:xfrm flipV="1">
          <a:off x="16510000" y="12503404"/>
          <a:ext cx="0" cy="1545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33"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34" name="直線コネクタ 433"/>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73931</xdr:rowOff>
    </xdr:from>
    <xdr:ext cx="762000" cy="259045"/>
    <xdr:sp macro="" textlink="">
      <xdr:nvSpPr>
        <xdr:cNvPr id="435" name="公債費以外最大値テキスト"/>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64.1</a:t>
          </a:r>
          <a:endParaRPr kumimoji="1" lang="ja-JP" altLang="en-US" sz="1000" b="1">
            <a:latin typeface="ＭＳ Ｐゴシック"/>
          </a:endParaRPr>
        </a:p>
      </xdr:txBody>
    </xdr:sp>
    <xdr:clientData/>
  </xdr:oneCellAnchor>
  <xdr:twoCellAnchor>
    <xdr:from>
      <xdr:col>23</xdr:col>
      <xdr:colOff>628650</xdr:colOff>
      <xdr:row>72</xdr:row>
      <xdr:rowOff>159004</xdr:rowOff>
    </xdr:from>
    <xdr:to>
      <xdr:col>24</xdr:col>
      <xdr:colOff>120650</xdr:colOff>
      <xdr:row>72</xdr:row>
      <xdr:rowOff>159004</xdr:rowOff>
    </xdr:to>
    <xdr:cxnSp macro="">
      <xdr:nvCxnSpPr>
        <xdr:cNvPr id="436" name="直線コネクタ 435"/>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81</xdr:row>
      <xdr:rowOff>60706</xdr:rowOff>
    </xdr:from>
    <xdr:to>
      <xdr:col>24</xdr:col>
      <xdr:colOff>31750</xdr:colOff>
      <xdr:row>81</xdr:row>
      <xdr:rowOff>124713</xdr:rowOff>
    </xdr:to>
    <xdr:cxnSp macro="">
      <xdr:nvCxnSpPr>
        <xdr:cNvPr id="437" name="直線コネクタ 436"/>
        <xdr:cNvCxnSpPr/>
      </xdr:nvCxnSpPr>
      <xdr:spPr>
        <a:xfrm>
          <a:off x="15671800" y="13948156"/>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8"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9" name="フローチャート : 判断 438"/>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81</xdr:row>
      <xdr:rowOff>60706</xdr:rowOff>
    </xdr:from>
    <xdr:to>
      <xdr:col>22</xdr:col>
      <xdr:colOff>565150</xdr:colOff>
      <xdr:row>81</xdr:row>
      <xdr:rowOff>152146</xdr:rowOff>
    </xdr:to>
    <xdr:cxnSp macro="">
      <xdr:nvCxnSpPr>
        <xdr:cNvPr id="440" name="直線コネクタ 439"/>
        <xdr:cNvCxnSpPr/>
      </xdr:nvCxnSpPr>
      <xdr:spPr>
        <a:xfrm flipV="1">
          <a:off x="14782800" y="139481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79</xdr:row>
      <xdr:rowOff>5335</xdr:rowOff>
    </xdr:from>
    <xdr:to>
      <xdr:col>22</xdr:col>
      <xdr:colOff>615950</xdr:colOff>
      <xdr:row>79</xdr:row>
      <xdr:rowOff>106935</xdr:rowOff>
    </xdr:to>
    <xdr:sp macro="" textlink="">
      <xdr:nvSpPr>
        <xdr:cNvPr id="441" name="フローチャート : 判断 440"/>
        <xdr:cNvSpPr/>
      </xdr:nvSpPr>
      <xdr:spPr>
        <a:xfrm>
          <a:off x="15621000" y="135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117112</xdr:rowOff>
    </xdr:from>
    <xdr:ext cx="736600" cy="259045"/>
    <xdr:sp macro="" textlink="">
      <xdr:nvSpPr>
        <xdr:cNvPr id="442" name="テキスト ボックス 441"/>
        <xdr:cNvSpPr txBox="1"/>
      </xdr:nvSpPr>
      <xdr:spPr>
        <a:xfrm>
          <a:off x="15290800" y="13318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20</xdr:col>
      <xdr:colOff>158750</xdr:colOff>
      <xdr:row>80</xdr:row>
      <xdr:rowOff>140715</xdr:rowOff>
    </xdr:from>
    <xdr:to>
      <xdr:col>21</xdr:col>
      <xdr:colOff>361950</xdr:colOff>
      <xdr:row>81</xdr:row>
      <xdr:rowOff>152146</xdr:rowOff>
    </xdr:to>
    <xdr:cxnSp macro="">
      <xdr:nvCxnSpPr>
        <xdr:cNvPr id="443" name="直線コネクタ 442"/>
        <xdr:cNvCxnSpPr/>
      </xdr:nvCxnSpPr>
      <xdr:spPr>
        <a:xfrm>
          <a:off x="13893800" y="1385671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167639</xdr:rowOff>
    </xdr:from>
    <xdr:to>
      <xdr:col>21</xdr:col>
      <xdr:colOff>412750</xdr:colOff>
      <xdr:row>79</xdr:row>
      <xdr:rowOff>97789</xdr:rowOff>
    </xdr:to>
    <xdr:sp macro="" textlink="">
      <xdr:nvSpPr>
        <xdr:cNvPr id="444" name="フローチャート : 判断 443"/>
        <xdr:cNvSpPr/>
      </xdr:nvSpPr>
      <xdr:spPr>
        <a:xfrm>
          <a:off x="14732000" y="1354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107966</xdr:rowOff>
    </xdr:from>
    <xdr:ext cx="762000" cy="259045"/>
    <xdr:sp macro="" textlink="">
      <xdr:nvSpPr>
        <xdr:cNvPr id="445" name="テキスト ボックス 444"/>
        <xdr:cNvSpPr txBox="1"/>
      </xdr:nvSpPr>
      <xdr:spPr>
        <a:xfrm>
          <a:off x="14401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165863</xdr:rowOff>
    </xdr:from>
    <xdr:to>
      <xdr:col>20</xdr:col>
      <xdr:colOff>158750</xdr:colOff>
      <xdr:row>80</xdr:row>
      <xdr:rowOff>140715</xdr:rowOff>
    </xdr:to>
    <xdr:cxnSp macro="">
      <xdr:nvCxnSpPr>
        <xdr:cNvPr id="446" name="直線コネクタ 445"/>
        <xdr:cNvCxnSpPr/>
      </xdr:nvCxnSpPr>
      <xdr:spPr>
        <a:xfrm>
          <a:off x="13004800" y="13710413"/>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78</xdr:row>
      <xdr:rowOff>39624</xdr:rowOff>
    </xdr:from>
    <xdr:to>
      <xdr:col>20</xdr:col>
      <xdr:colOff>209550</xdr:colOff>
      <xdr:row>78</xdr:row>
      <xdr:rowOff>141224</xdr:rowOff>
    </xdr:to>
    <xdr:sp macro="" textlink="">
      <xdr:nvSpPr>
        <xdr:cNvPr id="447" name="フローチャート : 判断 446"/>
        <xdr:cNvSpPr/>
      </xdr:nvSpPr>
      <xdr:spPr>
        <a:xfrm>
          <a:off x="13843000" y="1341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151401</xdr:rowOff>
    </xdr:from>
    <xdr:ext cx="762000" cy="259045"/>
    <xdr:sp macro="" textlink="">
      <xdr:nvSpPr>
        <xdr:cNvPr id="448" name="テキスト ボックス 447"/>
        <xdr:cNvSpPr txBox="1"/>
      </xdr:nvSpPr>
      <xdr:spPr>
        <a:xfrm>
          <a:off x="13512800" y="13181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590550</xdr:colOff>
      <xdr:row>78</xdr:row>
      <xdr:rowOff>67056</xdr:rowOff>
    </xdr:from>
    <xdr:to>
      <xdr:col>19</xdr:col>
      <xdr:colOff>6350</xdr:colOff>
      <xdr:row>78</xdr:row>
      <xdr:rowOff>168656</xdr:rowOff>
    </xdr:to>
    <xdr:sp macro="" textlink="">
      <xdr:nvSpPr>
        <xdr:cNvPr id="449" name="フローチャート : 判断 448"/>
        <xdr:cNvSpPr/>
      </xdr:nvSpPr>
      <xdr:spPr>
        <a:xfrm>
          <a:off x="129540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7383</xdr:rowOff>
    </xdr:from>
    <xdr:ext cx="762000" cy="259045"/>
    <xdr:sp macro="" textlink="">
      <xdr:nvSpPr>
        <xdr:cNvPr id="450" name="テキスト ボックス 449"/>
        <xdr:cNvSpPr txBox="1"/>
      </xdr:nvSpPr>
      <xdr:spPr>
        <a:xfrm>
          <a:off x="12623800" y="13209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81</xdr:row>
      <xdr:rowOff>73913</xdr:rowOff>
    </xdr:from>
    <xdr:to>
      <xdr:col>24</xdr:col>
      <xdr:colOff>82550</xdr:colOff>
      <xdr:row>82</xdr:row>
      <xdr:rowOff>4063</xdr:rowOff>
    </xdr:to>
    <xdr:sp macro="" textlink="">
      <xdr:nvSpPr>
        <xdr:cNvPr id="456" name="円/楕円 455"/>
        <xdr:cNvSpPr/>
      </xdr:nvSpPr>
      <xdr:spPr>
        <a:xfrm>
          <a:off x="16459200" y="1396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80</xdr:row>
      <xdr:rowOff>153940</xdr:rowOff>
    </xdr:from>
    <xdr:ext cx="762000" cy="259045"/>
    <xdr:sp macro="" textlink="">
      <xdr:nvSpPr>
        <xdr:cNvPr id="457" name="公債費以外該当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22</xdr:col>
      <xdr:colOff>514350</xdr:colOff>
      <xdr:row>81</xdr:row>
      <xdr:rowOff>9906</xdr:rowOff>
    </xdr:from>
    <xdr:to>
      <xdr:col>22</xdr:col>
      <xdr:colOff>615950</xdr:colOff>
      <xdr:row>81</xdr:row>
      <xdr:rowOff>111506</xdr:rowOff>
    </xdr:to>
    <xdr:sp macro="" textlink="">
      <xdr:nvSpPr>
        <xdr:cNvPr id="458" name="円/楕円 457"/>
        <xdr:cNvSpPr/>
      </xdr:nvSpPr>
      <xdr:spPr>
        <a:xfrm>
          <a:off x="15621000" y="13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81</xdr:row>
      <xdr:rowOff>96283</xdr:rowOff>
    </xdr:from>
    <xdr:ext cx="736600" cy="259045"/>
    <xdr:sp macro="" textlink="">
      <xdr:nvSpPr>
        <xdr:cNvPr id="459" name="テキスト ボックス 458"/>
        <xdr:cNvSpPr txBox="1"/>
      </xdr:nvSpPr>
      <xdr:spPr>
        <a:xfrm>
          <a:off x="15290800" y="1398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21</xdr:col>
      <xdr:colOff>311150</xdr:colOff>
      <xdr:row>81</xdr:row>
      <xdr:rowOff>101346</xdr:rowOff>
    </xdr:from>
    <xdr:to>
      <xdr:col>21</xdr:col>
      <xdr:colOff>412750</xdr:colOff>
      <xdr:row>82</xdr:row>
      <xdr:rowOff>31496</xdr:rowOff>
    </xdr:to>
    <xdr:sp macro="" textlink="">
      <xdr:nvSpPr>
        <xdr:cNvPr id="460" name="円/楕円 459"/>
        <xdr:cNvSpPr/>
      </xdr:nvSpPr>
      <xdr:spPr>
        <a:xfrm>
          <a:off x="14732000" y="139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82</xdr:row>
      <xdr:rowOff>16273</xdr:rowOff>
    </xdr:from>
    <xdr:ext cx="762000" cy="259045"/>
    <xdr:sp macro="" textlink="">
      <xdr:nvSpPr>
        <xdr:cNvPr id="461" name="テキスト ボックス 460"/>
        <xdr:cNvSpPr txBox="1"/>
      </xdr:nvSpPr>
      <xdr:spPr>
        <a:xfrm>
          <a:off x="14401800" y="1407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89915</xdr:rowOff>
    </xdr:from>
    <xdr:to>
      <xdr:col>20</xdr:col>
      <xdr:colOff>209550</xdr:colOff>
      <xdr:row>81</xdr:row>
      <xdr:rowOff>20065</xdr:rowOff>
    </xdr:to>
    <xdr:sp macro="" textlink="">
      <xdr:nvSpPr>
        <xdr:cNvPr id="462" name="円/楕円 461"/>
        <xdr:cNvSpPr/>
      </xdr:nvSpPr>
      <xdr:spPr>
        <a:xfrm>
          <a:off x="13843000" y="1380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4842</xdr:rowOff>
    </xdr:from>
    <xdr:ext cx="762000" cy="259045"/>
    <xdr:sp macro="" textlink="">
      <xdr:nvSpPr>
        <xdr:cNvPr id="463" name="テキスト ボックス 462"/>
        <xdr:cNvSpPr txBox="1"/>
      </xdr:nvSpPr>
      <xdr:spPr>
        <a:xfrm>
          <a:off x="13512800" y="138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115063</xdr:rowOff>
    </xdr:from>
    <xdr:to>
      <xdr:col>19</xdr:col>
      <xdr:colOff>6350</xdr:colOff>
      <xdr:row>80</xdr:row>
      <xdr:rowOff>45213</xdr:rowOff>
    </xdr:to>
    <xdr:sp macro="" textlink="">
      <xdr:nvSpPr>
        <xdr:cNvPr id="464" name="円/楕円 463"/>
        <xdr:cNvSpPr/>
      </xdr:nvSpPr>
      <xdr:spPr>
        <a:xfrm>
          <a:off x="12954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29990</xdr:rowOff>
    </xdr:from>
    <xdr:ext cx="762000" cy="259045"/>
    <xdr:sp macro="" textlink="">
      <xdr:nvSpPr>
        <xdr:cNvPr id="465" name="テキスト ボックス 464"/>
        <xdr:cNvSpPr txBox="1"/>
      </xdr:nvSpPr>
      <xdr:spPr>
        <a:xfrm>
          <a:off x="12623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千葉県市原市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144084</xdr:rowOff>
    </xdr:from>
    <xdr:to>
      <xdr:col>4</xdr:col>
      <xdr:colOff>1117600</xdr:colOff>
      <xdr:row>20</xdr:row>
      <xdr:rowOff>51455</xdr:rowOff>
    </xdr:to>
    <xdr:cxnSp macro="">
      <xdr:nvCxnSpPr>
        <xdr:cNvPr id="43" name="直線コネクタ 42"/>
        <xdr:cNvCxnSpPr/>
      </xdr:nvCxnSpPr>
      <xdr:spPr bwMode="auto">
        <a:xfrm flipV="1">
          <a:off x="5651500" y="2249109"/>
          <a:ext cx="0" cy="12789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23532</xdr:rowOff>
    </xdr:from>
    <xdr:ext cx="762000" cy="259045"/>
    <xdr:sp macro="" textlink="">
      <xdr:nvSpPr>
        <xdr:cNvPr id="44" name="人口1人当たり決算額の推移最小値テキスト130"/>
        <xdr:cNvSpPr txBox="1"/>
      </xdr:nvSpPr>
      <xdr:spPr>
        <a:xfrm>
          <a:off x="5740400" y="35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48,944</a:t>
          </a:r>
          <a:endParaRPr kumimoji="1" lang="ja-JP" altLang="en-US" sz="1000" b="1">
            <a:latin typeface="ＭＳ Ｐゴシック"/>
          </a:endParaRPr>
        </a:p>
      </xdr:txBody>
    </xdr:sp>
    <xdr:clientData/>
  </xdr:oneCellAnchor>
  <xdr:twoCellAnchor>
    <xdr:from>
      <xdr:col>4</xdr:col>
      <xdr:colOff>1028700</xdr:colOff>
      <xdr:row>20</xdr:row>
      <xdr:rowOff>51455</xdr:rowOff>
    </xdr:from>
    <xdr:to>
      <xdr:col>5</xdr:col>
      <xdr:colOff>73025</xdr:colOff>
      <xdr:row>20</xdr:row>
      <xdr:rowOff>51455</xdr:rowOff>
    </xdr:to>
    <xdr:cxnSp macro="">
      <xdr:nvCxnSpPr>
        <xdr:cNvPr id="45" name="直線コネクタ 44"/>
        <xdr:cNvCxnSpPr/>
      </xdr:nvCxnSpPr>
      <xdr:spPr bwMode="auto">
        <a:xfrm>
          <a:off x="5562600" y="35280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59011</xdr:rowOff>
    </xdr:from>
    <xdr:ext cx="762000" cy="259045"/>
    <xdr:sp macro="" textlink="">
      <xdr:nvSpPr>
        <xdr:cNvPr id="46" name="人口1人当たり決算額の推移最大値テキスト130"/>
        <xdr:cNvSpPr txBox="1"/>
      </xdr:nvSpPr>
      <xdr:spPr>
        <a:xfrm>
          <a:off x="5740400" y="199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76,918</a:t>
          </a:r>
          <a:endParaRPr kumimoji="1" lang="ja-JP" altLang="en-US" sz="1000" b="1">
            <a:latin typeface="ＭＳ Ｐゴシック"/>
          </a:endParaRPr>
        </a:p>
      </xdr:txBody>
    </xdr:sp>
    <xdr:clientData/>
  </xdr:oneCellAnchor>
  <xdr:twoCellAnchor>
    <xdr:from>
      <xdr:col>4</xdr:col>
      <xdr:colOff>1028700</xdr:colOff>
      <xdr:row>12</xdr:row>
      <xdr:rowOff>144084</xdr:rowOff>
    </xdr:from>
    <xdr:to>
      <xdr:col>5</xdr:col>
      <xdr:colOff>73025</xdr:colOff>
      <xdr:row>12</xdr:row>
      <xdr:rowOff>144084</xdr:rowOff>
    </xdr:to>
    <xdr:cxnSp macro="">
      <xdr:nvCxnSpPr>
        <xdr:cNvPr id="47" name="直線コネクタ 46"/>
        <xdr:cNvCxnSpPr/>
      </xdr:nvCxnSpPr>
      <xdr:spPr bwMode="auto">
        <a:xfrm>
          <a:off x="5562600" y="2249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106365</xdr:rowOff>
    </xdr:from>
    <xdr:to>
      <xdr:col>4</xdr:col>
      <xdr:colOff>1117600</xdr:colOff>
      <xdr:row>17</xdr:row>
      <xdr:rowOff>149525</xdr:rowOff>
    </xdr:to>
    <xdr:cxnSp macro="">
      <xdr:nvCxnSpPr>
        <xdr:cNvPr id="48" name="直線コネクタ 47"/>
        <xdr:cNvCxnSpPr/>
      </xdr:nvCxnSpPr>
      <xdr:spPr bwMode="auto">
        <a:xfrm flipV="1">
          <a:off x="5003800" y="3068640"/>
          <a:ext cx="647700" cy="43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27286</xdr:rowOff>
    </xdr:from>
    <xdr:ext cx="762000" cy="259045"/>
    <xdr:sp macro="" textlink="">
      <xdr:nvSpPr>
        <xdr:cNvPr id="49" name="人口1人当たり決算額の推移平均値テキスト130"/>
        <xdr:cNvSpPr txBox="1"/>
      </xdr:nvSpPr>
      <xdr:spPr>
        <a:xfrm>
          <a:off x="5740400" y="2646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63,723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10759</xdr:rowOff>
    </xdr:from>
    <xdr:to>
      <xdr:col>5</xdr:col>
      <xdr:colOff>34925</xdr:colOff>
      <xdr:row>16</xdr:row>
      <xdr:rowOff>112359</xdr:rowOff>
    </xdr:to>
    <xdr:sp macro="" textlink="">
      <xdr:nvSpPr>
        <xdr:cNvPr id="50" name="フローチャート : 判断 49"/>
        <xdr:cNvSpPr/>
      </xdr:nvSpPr>
      <xdr:spPr bwMode="auto">
        <a:xfrm>
          <a:off x="5600700" y="2801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149525</xdr:rowOff>
    </xdr:from>
    <xdr:to>
      <xdr:col>4</xdr:col>
      <xdr:colOff>469900</xdr:colOff>
      <xdr:row>18</xdr:row>
      <xdr:rowOff>17074</xdr:rowOff>
    </xdr:to>
    <xdr:cxnSp macro="">
      <xdr:nvCxnSpPr>
        <xdr:cNvPr id="51" name="直線コネクタ 50"/>
        <xdr:cNvCxnSpPr/>
      </xdr:nvCxnSpPr>
      <xdr:spPr bwMode="auto">
        <a:xfrm flipV="1">
          <a:off x="4305300" y="3111800"/>
          <a:ext cx="698500" cy="38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6736</xdr:rowOff>
    </xdr:from>
    <xdr:to>
      <xdr:col>4</xdr:col>
      <xdr:colOff>520700</xdr:colOff>
      <xdr:row>17</xdr:row>
      <xdr:rowOff>108336</xdr:rowOff>
    </xdr:to>
    <xdr:sp macro="" textlink="">
      <xdr:nvSpPr>
        <xdr:cNvPr id="52" name="フローチャート : 判断 51"/>
        <xdr:cNvSpPr/>
      </xdr:nvSpPr>
      <xdr:spPr bwMode="auto">
        <a:xfrm>
          <a:off x="49530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118513</xdr:rowOff>
    </xdr:from>
    <xdr:ext cx="736600" cy="259045"/>
    <xdr:sp macro="" textlink="">
      <xdr:nvSpPr>
        <xdr:cNvPr id="53" name="テキスト ボックス 52"/>
        <xdr:cNvSpPr txBox="1"/>
      </xdr:nvSpPr>
      <xdr:spPr>
        <a:xfrm>
          <a:off x="4622800" y="2737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11222</xdr:rowOff>
    </xdr:from>
    <xdr:to>
      <xdr:col>3</xdr:col>
      <xdr:colOff>904875</xdr:colOff>
      <xdr:row>18</xdr:row>
      <xdr:rowOff>17074</xdr:rowOff>
    </xdr:to>
    <xdr:cxnSp macro="">
      <xdr:nvCxnSpPr>
        <xdr:cNvPr id="54" name="直線コネクタ 53"/>
        <xdr:cNvCxnSpPr/>
      </xdr:nvCxnSpPr>
      <xdr:spPr bwMode="auto">
        <a:xfrm>
          <a:off x="3606800" y="3144947"/>
          <a:ext cx="698500" cy="5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136489</xdr:rowOff>
    </xdr:from>
    <xdr:to>
      <xdr:col>3</xdr:col>
      <xdr:colOff>955675</xdr:colOff>
      <xdr:row>17</xdr:row>
      <xdr:rowOff>66639</xdr:rowOff>
    </xdr:to>
    <xdr:sp macro="" textlink="">
      <xdr:nvSpPr>
        <xdr:cNvPr id="55" name="フローチャート : 判断 54"/>
        <xdr:cNvSpPr/>
      </xdr:nvSpPr>
      <xdr:spPr bwMode="auto">
        <a:xfrm>
          <a:off x="4254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76816</xdr:rowOff>
    </xdr:from>
    <xdr:ext cx="762000" cy="259045"/>
    <xdr:sp macro="" textlink="">
      <xdr:nvSpPr>
        <xdr:cNvPr id="56" name="テキスト ボックス 55"/>
        <xdr:cNvSpPr txBox="1"/>
      </xdr:nvSpPr>
      <xdr:spPr>
        <a:xfrm>
          <a:off x="3924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109748</xdr:rowOff>
    </xdr:from>
    <xdr:to>
      <xdr:col>3</xdr:col>
      <xdr:colOff>206375</xdr:colOff>
      <xdr:row>18</xdr:row>
      <xdr:rowOff>11222</xdr:rowOff>
    </xdr:to>
    <xdr:cxnSp macro="">
      <xdr:nvCxnSpPr>
        <xdr:cNvPr id="57" name="直線コネクタ 56"/>
        <xdr:cNvCxnSpPr/>
      </xdr:nvCxnSpPr>
      <xdr:spPr bwMode="auto">
        <a:xfrm>
          <a:off x="2908300" y="3072023"/>
          <a:ext cx="698500" cy="72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139690</xdr:rowOff>
    </xdr:from>
    <xdr:to>
      <xdr:col>3</xdr:col>
      <xdr:colOff>257175</xdr:colOff>
      <xdr:row>17</xdr:row>
      <xdr:rowOff>69840</xdr:rowOff>
    </xdr:to>
    <xdr:sp macro="" textlink="">
      <xdr:nvSpPr>
        <xdr:cNvPr id="58" name="フローチャート : 判断 57"/>
        <xdr:cNvSpPr/>
      </xdr:nvSpPr>
      <xdr:spPr bwMode="auto">
        <a:xfrm>
          <a:off x="35560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80017</xdr:rowOff>
    </xdr:from>
    <xdr:ext cx="762000" cy="259045"/>
    <xdr:sp macro="" textlink="">
      <xdr:nvSpPr>
        <xdr:cNvPr id="59" name="テキスト ボックス 58"/>
        <xdr:cNvSpPr txBox="1"/>
      </xdr:nvSpPr>
      <xdr:spPr>
        <a:xfrm>
          <a:off x="3225800" y="269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94747</xdr:rowOff>
    </xdr:from>
    <xdr:to>
      <xdr:col>2</xdr:col>
      <xdr:colOff>692150</xdr:colOff>
      <xdr:row>17</xdr:row>
      <xdr:rowOff>24897</xdr:rowOff>
    </xdr:to>
    <xdr:sp macro="" textlink="">
      <xdr:nvSpPr>
        <xdr:cNvPr id="60" name="フローチャート : 判断 59"/>
        <xdr:cNvSpPr/>
      </xdr:nvSpPr>
      <xdr:spPr bwMode="auto">
        <a:xfrm>
          <a:off x="28575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35074</xdr:rowOff>
    </xdr:from>
    <xdr:ext cx="762000" cy="259045"/>
    <xdr:sp macro="" textlink="">
      <xdr:nvSpPr>
        <xdr:cNvPr id="61" name="テキスト ボックス 60"/>
        <xdr:cNvSpPr txBox="1"/>
      </xdr:nvSpPr>
      <xdr:spPr>
        <a:xfrm>
          <a:off x="25273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55565</xdr:rowOff>
    </xdr:from>
    <xdr:to>
      <xdr:col>5</xdr:col>
      <xdr:colOff>34925</xdr:colOff>
      <xdr:row>17</xdr:row>
      <xdr:rowOff>157165</xdr:rowOff>
    </xdr:to>
    <xdr:sp macro="" textlink="">
      <xdr:nvSpPr>
        <xdr:cNvPr id="67" name="円/楕円 66"/>
        <xdr:cNvSpPr/>
      </xdr:nvSpPr>
      <xdr:spPr bwMode="auto">
        <a:xfrm>
          <a:off x="5600700" y="3017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27642</xdr:rowOff>
    </xdr:from>
    <xdr:ext cx="762000" cy="259045"/>
    <xdr:sp macro="" textlink="">
      <xdr:nvSpPr>
        <xdr:cNvPr id="68" name="人口1人当たり決算額の推移該当値テキスト130"/>
        <xdr:cNvSpPr txBox="1"/>
      </xdr:nvSpPr>
      <xdr:spPr>
        <a:xfrm>
          <a:off x="5740400" y="2989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58,993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98725</xdr:rowOff>
    </xdr:from>
    <xdr:to>
      <xdr:col>4</xdr:col>
      <xdr:colOff>520700</xdr:colOff>
      <xdr:row>18</xdr:row>
      <xdr:rowOff>28875</xdr:rowOff>
    </xdr:to>
    <xdr:sp macro="" textlink="">
      <xdr:nvSpPr>
        <xdr:cNvPr id="69" name="円/楕円 68"/>
        <xdr:cNvSpPr/>
      </xdr:nvSpPr>
      <xdr:spPr bwMode="auto">
        <a:xfrm>
          <a:off x="4953000" y="3061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13652</xdr:rowOff>
    </xdr:from>
    <xdr:ext cx="736600" cy="259045"/>
    <xdr:sp macro="" textlink="">
      <xdr:nvSpPr>
        <xdr:cNvPr id="70" name="テキスト ボックス 69"/>
        <xdr:cNvSpPr txBox="1"/>
      </xdr:nvSpPr>
      <xdr:spPr>
        <a:xfrm>
          <a:off x="4622800" y="314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58,049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137724</xdr:rowOff>
    </xdr:from>
    <xdr:to>
      <xdr:col>3</xdr:col>
      <xdr:colOff>955675</xdr:colOff>
      <xdr:row>18</xdr:row>
      <xdr:rowOff>67874</xdr:rowOff>
    </xdr:to>
    <xdr:sp macro="" textlink="">
      <xdr:nvSpPr>
        <xdr:cNvPr id="71" name="円/楕円 70"/>
        <xdr:cNvSpPr/>
      </xdr:nvSpPr>
      <xdr:spPr bwMode="auto">
        <a:xfrm>
          <a:off x="4254500" y="3099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52651</xdr:rowOff>
    </xdr:from>
    <xdr:ext cx="762000" cy="259045"/>
    <xdr:sp macro="" textlink="">
      <xdr:nvSpPr>
        <xdr:cNvPr id="72" name="テキスト ボックス 71"/>
        <xdr:cNvSpPr txBox="1"/>
      </xdr:nvSpPr>
      <xdr:spPr>
        <a:xfrm>
          <a:off x="3924300" y="3186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57,196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131872</xdr:rowOff>
    </xdr:from>
    <xdr:to>
      <xdr:col>3</xdr:col>
      <xdr:colOff>257175</xdr:colOff>
      <xdr:row>18</xdr:row>
      <xdr:rowOff>62022</xdr:rowOff>
    </xdr:to>
    <xdr:sp macro="" textlink="">
      <xdr:nvSpPr>
        <xdr:cNvPr id="73" name="円/楕円 72"/>
        <xdr:cNvSpPr/>
      </xdr:nvSpPr>
      <xdr:spPr bwMode="auto">
        <a:xfrm>
          <a:off x="3556000" y="3094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46799</xdr:rowOff>
    </xdr:from>
    <xdr:ext cx="762000" cy="259045"/>
    <xdr:sp macro="" textlink="">
      <xdr:nvSpPr>
        <xdr:cNvPr id="74" name="テキスト ボックス 73"/>
        <xdr:cNvSpPr txBox="1"/>
      </xdr:nvSpPr>
      <xdr:spPr>
        <a:xfrm>
          <a:off x="3225800" y="3180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57,324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58948</xdr:rowOff>
    </xdr:from>
    <xdr:to>
      <xdr:col>2</xdr:col>
      <xdr:colOff>692150</xdr:colOff>
      <xdr:row>17</xdr:row>
      <xdr:rowOff>160548</xdr:rowOff>
    </xdr:to>
    <xdr:sp macro="" textlink="">
      <xdr:nvSpPr>
        <xdr:cNvPr id="75" name="円/楕円 74"/>
        <xdr:cNvSpPr/>
      </xdr:nvSpPr>
      <xdr:spPr bwMode="auto">
        <a:xfrm>
          <a:off x="2857500" y="302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145325</xdr:rowOff>
    </xdr:from>
    <xdr:ext cx="762000" cy="259045"/>
    <xdr:sp macro="" textlink="">
      <xdr:nvSpPr>
        <xdr:cNvPr id="76" name="テキスト ボックス 75"/>
        <xdr:cNvSpPr txBox="1"/>
      </xdr:nvSpPr>
      <xdr:spPr>
        <a:xfrm>
          <a:off x="2527300" y="310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58,919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4" name="テキスト ボックス 93"/>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6" name="テキスト ボックス 95"/>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8" name="テキスト ボックス 97"/>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0" name="テキスト ボックス 99"/>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2" name="テキスト ボックス 101"/>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246100</xdr:rowOff>
    </xdr:from>
    <xdr:to>
      <xdr:col>4</xdr:col>
      <xdr:colOff>1117600</xdr:colOff>
      <xdr:row>37</xdr:row>
      <xdr:rowOff>265662</xdr:rowOff>
    </xdr:to>
    <xdr:cxnSp macro="">
      <xdr:nvCxnSpPr>
        <xdr:cNvPr id="106" name="直線コネクタ 105"/>
        <xdr:cNvCxnSpPr/>
      </xdr:nvCxnSpPr>
      <xdr:spPr bwMode="auto">
        <a:xfrm flipV="1">
          <a:off x="5651500" y="6170650"/>
          <a:ext cx="0" cy="12197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237739</xdr:rowOff>
    </xdr:from>
    <xdr:ext cx="762000" cy="259045"/>
    <xdr:sp macro="" textlink="">
      <xdr:nvSpPr>
        <xdr:cNvPr id="107" name="人口1人当たり決算額の推移最小値テキスト445"/>
        <xdr:cNvSpPr txBox="1"/>
      </xdr:nvSpPr>
      <xdr:spPr>
        <a:xfrm>
          <a:off x="5740400" y="7362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-3,246</a:t>
          </a:r>
          <a:endParaRPr kumimoji="1" lang="ja-JP" altLang="en-US" sz="1000" b="1">
            <a:latin typeface="ＭＳ Ｐゴシック"/>
          </a:endParaRPr>
        </a:p>
      </xdr:txBody>
    </xdr:sp>
    <xdr:clientData/>
  </xdr:oneCellAnchor>
  <xdr:twoCellAnchor>
    <xdr:from>
      <xdr:col>4</xdr:col>
      <xdr:colOff>1028700</xdr:colOff>
      <xdr:row>37</xdr:row>
      <xdr:rowOff>265662</xdr:rowOff>
    </xdr:from>
    <xdr:to>
      <xdr:col>5</xdr:col>
      <xdr:colOff>73025</xdr:colOff>
      <xdr:row>37</xdr:row>
      <xdr:rowOff>265662</xdr:rowOff>
    </xdr:to>
    <xdr:cxnSp macro="">
      <xdr:nvCxnSpPr>
        <xdr:cNvPr id="108" name="直線コネクタ 107"/>
        <xdr:cNvCxnSpPr/>
      </xdr:nvCxnSpPr>
      <xdr:spPr bwMode="auto">
        <a:xfrm>
          <a:off x="5562600" y="73903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161027</xdr:rowOff>
    </xdr:from>
    <xdr:ext cx="762000" cy="259045"/>
    <xdr:sp macro="" textlink="">
      <xdr:nvSpPr>
        <xdr:cNvPr id="109" name="人口1人当たり決算額の推移最大値テキスト445"/>
        <xdr:cNvSpPr txBox="1"/>
      </xdr:nvSpPr>
      <xdr:spPr>
        <a:xfrm>
          <a:off x="5740400" y="591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34,103</a:t>
          </a:r>
          <a:endParaRPr kumimoji="1" lang="ja-JP" altLang="en-US" sz="1000" b="1">
            <a:latin typeface="ＭＳ Ｐゴシック"/>
          </a:endParaRPr>
        </a:p>
      </xdr:txBody>
    </xdr:sp>
    <xdr:clientData/>
  </xdr:oneCellAnchor>
  <xdr:twoCellAnchor>
    <xdr:from>
      <xdr:col>4</xdr:col>
      <xdr:colOff>1028700</xdr:colOff>
      <xdr:row>33</xdr:row>
      <xdr:rowOff>246100</xdr:rowOff>
    </xdr:from>
    <xdr:to>
      <xdr:col>5</xdr:col>
      <xdr:colOff>73025</xdr:colOff>
      <xdr:row>33</xdr:row>
      <xdr:rowOff>246100</xdr:rowOff>
    </xdr:to>
    <xdr:cxnSp macro="">
      <xdr:nvCxnSpPr>
        <xdr:cNvPr id="110" name="直線コネクタ 109"/>
        <xdr:cNvCxnSpPr/>
      </xdr:nvCxnSpPr>
      <xdr:spPr bwMode="auto">
        <a:xfrm>
          <a:off x="5562600" y="6170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341426</xdr:rowOff>
    </xdr:from>
    <xdr:to>
      <xdr:col>4</xdr:col>
      <xdr:colOff>1117600</xdr:colOff>
      <xdr:row>36</xdr:row>
      <xdr:rowOff>453</xdr:rowOff>
    </xdr:to>
    <xdr:cxnSp macro="">
      <xdr:nvCxnSpPr>
        <xdr:cNvPr id="111" name="直線コネクタ 110"/>
        <xdr:cNvCxnSpPr/>
      </xdr:nvCxnSpPr>
      <xdr:spPr bwMode="auto">
        <a:xfrm>
          <a:off x="5003800" y="6951776"/>
          <a:ext cx="647700" cy="1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122053</xdr:rowOff>
    </xdr:from>
    <xdr:ext cx="762000" cy="259045"/>
    <xdr:sp macro="" textlink="">
      <xdr:nvSpPr>
        <xdr:cNvPr id="112" name="人口1人当たり決算額の推移平均値テキスト445"/>
        <xdr:cNvSpPr txBox="1"/>
      </xdr:nvSpPr>
      <xdr:spPr>
        <a:xfrm>
          <a:off x="5740400" y="6732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10,602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276976</xdr:rowOff>
    </xdr:from>
    <xdr:to>
      <xdr:col>5</xdr:col>
      <xdr:colOff>34925</xdr:colOff>
      <xdr:row>36</xdr:row>
      <xdr:rowOff>35676</xdr:rowOff>
    </xdr:to>
    <xdr:sp macro="" textlink="">
      <xdr:nvSpPr>
        <xdr:cNvPr id="113" name="フローチャート : 判断 112"/>
        <xdr:cNvSpPr/>
      </xdr:nvSpPr>
      <xdr:spPr bwMode="auto">
        <a:xfrm>
          <a:off x="5600700" y="6887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305635</xdr:rowOff>
    </xdr:from>
    <xdr:to>
      <xdr:col>4</xdr:col>
      <xdr:colOff>469900</xdr:colOff>
      <xdr:row>35</xdr:row>
      <xdr:rowOff>341426</xdr:rowOff>
    </xdr:to>
    <xdr:cxnSp macro="">
      <xdr:nvCxnSpPr>
        <xdr:cNvPr id="114" name="直線コネクタ 113"/>
        <xdr:cNvCxnSpPr/>
      </xdr:nvCxnSpPr>
      <xdr:spPr bwMode="auto">
        <a:xfrm>
          <a:off x="4305300" y="6915985"/>
          <a:ext cx="698500" cy="3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50074</xdr:rowOff>
    </xdr:from>
    <xdr:to>
      <xdr:col>4</xdr:col>
      <xdr:colOff>520700</xdr:colOff>
      <xdr:row>36</xdr:row>
      <xdr:rowOff>151674</xdr:rowOff>
    </xdr:to>
    <xdr:sp macro="" textlink="">
      <xdr:nvSpPr>
        <xdr:cNvPr id="115" name="フローチャート : 判断 114"/>
        <xdr:cNvSpPr/>
      </xdr:nvSpPr>
      <xdr:spPr bwMode="auto">
        <a:xfrm>
          <a:off x="4953000" y="70033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136451</xdr:rowOff>
    </xdr:from>
    <xdr:ext cx="736600" cy="259045"/>
    <xdr:sp macro="" textlink="">
      <xdr:nvSpPr>
        <xdr:cNvPr id="116" name="テキスト ボックス 115"/>
        <xdr:cNvSpPr txBox="1"/>
      </xdr:nvSpPr>
      <xdr:spPr>
        <a:xfrm>
          <a:off x="4622800" y="7089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305635</xdr:rowOff>
    </xdr:from>
    <xdr:to>
      <xdr:col>3</xdr:col>
      <xdr:colOff>904875</xdr:colOff>
      <xdr:row>36</xdr:row>
      <xdr:rowOff>3719</xdr:rowOff>
    </xdr:to>
    <xdr:cxnSp macro="">
      <xdr:nvCxnSpPr>
        <xdr:cNvPr id="117" name="直線コネクタ 116"/>
        <xdr:cNvCxnSpPr/>
      </xdr:nvCxnSpPr>
      <xdr:spPr bwMode="auto">
        <a:xfrm flipV="1">
          <a:off x="3606800" y="6915985"/>
          <a:ext cx="698500" cy="40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23688</xdr:rowOff>
    </xdr:from>
    <xdr:to>
      <xdr:col>3</xdr:col>
      <xdr:colOff>955675</xdr:colOff>
      <xdr:row>36</xdr:row>
      <xdr:rowOff>125288</xdr:rowOff>
    </xdr:to>
    <xdr:sp macro="" textlink="">
      <xdr:nvSpPr>
        <xdr:cNvPr id="118" name="フローチャート : 判断 117"/>
        <xdr:cNvSpPr/>
      </xdr:nvSpPr>
      <xdr:spPr bwMode="auto">
        <a:xfrm>
          <a:off x="4254500" y="6976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110065</xdr:rowOff>
    </xdr:from>
    <xdr:ext cx="762000" cy="259045"/>
    <xdr:sp macro="" textlink="">
      <xdr:nvSpPr>
        <xdr:cNvPr id="119" name="テキスト ボックス 118"/>
        <xdr:cNvSpPr txBox="1"/>
      </xdr:nvSpPr>
      <xdr:spPr>
        <a:xfrm>
          <a:off x="3924300" y="70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206814</xdr:rowOff>
    </xdr:from>
    <xdr:to>
      <xdr:col>3</xdr:col>
      <xdr:colOff>206375</xdr:colOff>
      <xdr:row>36</xdr:row>
      <xdr:rowOff>3719</xdr:rowOff>
    </xdr:to>
    <xdr:cxnSp macro="">
      <xdr:nvCxnSpPr>
        <xdr:cNvPr id="120" name="直線コネクタ 119"/>
        <xdr:cNvCxnSpPr/>
      </xdr:nvCxnSpPr>
      <xdr:spPr bwMode="auto">
        <a:xfrm>
          <a:off x="2908300" y="6817164"/>
          <a:ext cx="698500" cy="1398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319659</xdr:rowOff>
    </xdr:from>
    <xdr:to>
      <xdr:col>3</xdr:col>
      <xdr:colOff>257175</xdr:colOff>
      <xdr:row>36</xdr:row>
      <xdr:rowOff>78359</xdr:rowOff>
    </xdr:to>
    <xdr:sp macro="" textlink="">
      <xdr:nvSpPr>
        <xdr:cNvPr id="121" name="フローチャート : 判断 120"/>
        <xdr:cNvSpPr/>
      </xdr:nvSpPr>
      <xdr:spPr bwMode="auto">
        <a:xfrm>
          <a:off x="3556000" y="693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63136</xdr:rowOff>
    </xdr:from>
    <xdr:ext cx="762000" cy="259045"/>
    <xdr:sp macro="" textlink="">
      <xdr:nvSpPr>
        <xdr:cNvPr id="122" name="テキスト ボックス 121"/>
        <xdr:cNvSpPr txBox="1"/>
      </xdr:nvSpPr>
      <xdr:spPr>
        <a:xfrm>
          <a:off x="3225800" y="70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261921</xdr:rowOff>
    </xdr:from>
    <xdr:to>
      <xdr:col>2</xdr:col>
      <xdr:colOff>692150</xdr:colOff>
      <xdr:row>36</xdr:row>
      <xdr:rowOff>20621</xdr:rowOff>
    </xdr:to>
    <xdr:sp macro="" textlink="">
      <xdr:nvSpPr>
        <xdr:cNvPr id="123" name="フローチャート : 判断 122"/>
        <xdr:cNvSpPr/>
      </xdr:nvSpPr>
      <xdr:spPr bwMode="auto">
        <a:xfrm>
          <a:off x="2857500" y="68722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5398</xdr:rowOff>
    </xdr:from>
    <xdr:ext cx="762000" cy="259045"/>
    <xdr:sp macro="" textlink="">
      <xdr:nvSpPr>
        <xdr:cNvPr id="124" name="テキスト ボックス 123"/>
        <xdr:cNvSpPr txBox="1"/>
      </xdr:nvSpPr>
      <xdr:spPr>
        <a:xfrm>
          <a:off x="2527300" y="6958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292553</xdr:rowOff>
    </xdr:from>
    <xdr:to>
      <xdr:col>5</xdr:col>
      <xdr:colOff>34925</xdr:colOff>
      <xdr:row>36</xdr:row>
      <xdr:rowOff>51253</xdr:rowOff>
    </xdr:to>
    <xdr:sp macro="" textlink="">
      <xdr:nvSpPr>
        <xdr:cNvPr id="130" name="円/楕円 129"/>
        <xdr:cNvSpPr/>
      </xdr:nvSpPr>
      <xdr:spPr bwMode="auto">
        <a:xfrm>
          <a:off x="5600700" y="690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264630</xdr:rowOff>
    </xdr:from>
    <xdr:ext cx="762000" cy="259045"/>
    <xdr:sp macro="" textlink="">
      <xdr:nvSpPr>
        <xdr:cNvPr id="131" name="人口1人当たり決算額の推移該当値テキスト445"/>
        <xdr:cNvSpPr txBox="1"/>
      </xdr:nvSpPr>
      <xdr:spPr>
        <a:xfrm>
          <a:off x="5740400" y="687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10,125</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290626</xdr:rowOff>
    </xdr:from>
    <xdr:to>
      <xdr:col>4</xdr:col>
      <xdr:colOff>520700</xdr:colOff>
      <xdr:row>36</xdr:row>
      <xdr:rowOff>49326</xdr:rowOff>
    </xdr:to>
    <xdr:sp macro="" textlink="">
      <xdr:nvSpPr>
        <xdr:cNvPr id="132" name="円/楕円 131"/>
        <xdr:cNvSpPr/>
      </xdr:nvSpPr>
      <xdr:spPr bwMode="auto">
        <a:xfrm>
          <a:off x="4953000" y="69009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59503</xdr:rowOff>
    </xdr:from>
    <xdr:ext cx="736600" cy="259045"/>
    <xdr:sp macro="" textlink="">
      <xdr:nvSpPr>
        <xdr:cNvPr id="133" name="テキスト ボックス 132"/>
        <xdr:cNvSpPr txBox="1"/>
      </xdr:nvSpPr>
      <xdr:spPr>
        <a:xfrm>
          <a:off x="4622800" y="6669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254835</xdr:rowOff>
    </xdr:from>
    <xdr:to>
      <xdr:col>3</xdr:col>
      <xdr:colOff>955675</xdr:colOff>
      <xdr:row>36</xdr:row>
      <xdr:rowOff>13535</xdr:rowOff>
    </xdr:to>
    <xdr:sp macro="" textlink="">
      <xdr:nvSpPr>
        <xdr:cNvPr id="134" name="円/楕円 133"/>
        <xdr:cNvSpPr/>
      </xdr:nvSpPr>
      <xdr:spPr bwMode="auto">
        <a:xfrm>
          <a:off x="4254500" y="6865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23712</xdr:rowOff>
    </xdr:from>
    <xdr:ext cx="762000" cy="259045"/>
    <xdr:sp macro="" textlink="">
      <xdr:nvSpPr>
        <xdr:cNvPr id="135" name="テキスト ボックス 134"/>
        <xdr:cNvSpPr txBox="1"/>
      </xdr:nvSpPr>
      <xdr:spPr>
        <a:xfrm>
          <a:off x="3924300" y="6634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11,280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295819</xdr:rowOff>
    </xdr:from>
    <xdr:to>
      <xdr:col>3</xdr:col>
      <xdr:colOff>257175</xdr:colOff>
      <xdr:row>36</xdr:row>
      <xdr:rowOff>54519</xdr:rowOff>
    </xdr:to>
    <xdr:sp macro="" textlink="">
      <xdr:nvSpPr>
        <xdr:cNvPr id="136" name="円/楕円 135"/>
        <xdr:cNvSpPr/>
      </xdr:nvSpPr>
      <xdr:spPr bwMode="auto">
        <a:xfrm>
          <a:off x="3556000" y="69061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64696</xdr:rowOff>
    </xdr:from>
    <xdr:ext cx="762000" cy="259045"/>
    <xdr:sp macro="" textlink="">
      <xdr:nvSpPr>
        <xdr:cNvPr id="137" name="テキスト ボックス 136"/>
        <xdr:cNvSpPr txBox="1"/>
      </xdr:nvSpPr>
      <xdr:spPr>
        <a:xfrm>
          <a:off x="3225800" y="667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156014</xdr:rowOff>
    </xdr:from>
    <xdr:to>
      <xdr:col>2</xdr:col>
      <xdr:colOff>692150</xdr:colOff>
      <xdr:row>35</xdr:row>
      <xdr:rowOff>257614</xdr:rowOff>
    </xdr:to>
    <xdr:sp macro="" textlink="">
      <xdr:nvSpPr>
        <xdr:cNvPr id="138" name="円/楕円 137"/>
        <xdr:cNvSpPr/>
      </xdr:nvSpPr>
      <xdr:spPr bwMode="auto">
        <a:xfrm>
          <a:off x="2857500" y="6766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267791</xdr:rowOff>
    </xdr:from>
    <xdr:ext cx="762000" cy="259045"/>
    <xdr:sp macro="" textlink="">
      <xdr:nvSpPr>
        <xdr:cNvPr id="139" name="テキスト ボックス 138"/>
        <xdr:cNvSpPr txBox="1"/>
      </xdr:nvSpPr>
      <xdr:spPr>
        <a:xfrm>
          <a:off x="2527300" y="6535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14,306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279,093
273,994
368.17
90,872,683
87,665,920
2,993,743
50,805,518
50,462,185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55537</xdr:rowOff>
    </xdr:from>
    <xdr:to>
      <xdr:col>6</xdr:col>
      <xdr:colOff>510540</xdr:colOff>
      <xdr:row>39</xdr:row>
      <xdr:rowOff>55080</xdr:rowOff>
    </xdr:to>
    <xdr:cxnSp macro="">
      <xdr:nvCxnSpPr>
        <xdr:cNvPr id="56" name="直線コネクタ 55"/>
        <xdr:cNvCxnSpPr/>
      </xdr:nvCxnSpPr>
      <xdr:spPr>
        <a:xfrm flipV="1">
          <a:off x="4633595" y="5370487"/>
          <a:ext cx="127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58907</xdr:rowOff>
    </xdr:from>
    <xdr:ext cx="534377" cy="259045"/>
    <xdr:sp macro="" textlink="">
      <xdr:nvSpPr>
        <xdr:cNvPr id="57" name="人件費最小値テキスト"/>
        <xdr:cNvSpPr txBox="1"/>
      </xdr:nvSpPr>
      <xdr:spPr>
        <a:xfrm>
          <a:off x="4686300" y="67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39,721</a:t>
          </a:r>
          <a:endParaRPr kumimoji="1" lang="ja-JP" altLang="en-US" sz="1000" b="1">
            <a:latin typeface="ＭＳ Ｐゴシック"/>
          </a:endParaRPr>
        </a:p>
      </xdr:txBody>
    </xdr:sp>
    <xdr:clientData/>
  </xdr:oneCellAnchor>
  <xdr:twoCellAnchor>
    <xdr:from>
      <xdr:col>6</xdr:col>
      <xdr:colOff>422275</xdr:colOff>
      <xdr:row>39</xdr:row>
      <xdr:rowOff>55080</xdr:rowOff>
    </xdr:from>
    <xdr:to>
      <xdr:col>6</xdr:col>
      <xdr:colOff>600075</xdr:colOff>
      <xdr:row>39</xdr:row>
      <xdr:rowOff>55080</xdr:rowOff>
    </xdr:to>
    <xdr:cxnSp macro="">
      <xdr:nvCxnSpPr>
        <xdr:cNvPr id="58" name="直線コネクタ 57"/>
        <xdr:cNvCxnSpPr/>
      </xdr:nvCxnSpPr>
      <xdr:spPr>
        <a:xfrm>
          <a:off x="4546600" y="6741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2214</xdr:rowOff>
    </xdr:from>
    <xdr:ext cx="534377" cy="259045"/>
    <xdr:sp macro="" textlink="">
      <xdr:nvSpPr>
        <xdr:cNvPr id="59" name="人件費最大値テキスト"/>
        <xdr:cNvSpPr txBox="1"/>
      </xdr:nvSpPr>
      <xdr:spPr>
        <a:xfrm>
          <a:off x="4686300" y="514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75,709</a:t>
          </a:r>
          <a:endParaRPr kumimoji="1" lang="ja-JP" altLang="en-US" sz="1000" b="1">
            <a:latin typeface="ＭＳ Ｐゴシック"/>
          </a:endParaRPr>
        </a:p>
      </xdr:txBody>
    </xdr:sp>
    <xdr:clientData/>
  </xdr:oneCellAnchor>
  <xdr:twoCellAnchor>
    <xdr:from>
      <xdr:col>6</xdr:col>
      <xdr:colOff>422275</xdr:colOff>
      <xdr:row>31</xdr:row>
      <xdr:rowOff>55537</xdr:rowOff>
    </xdr:from>
    <xdr:to>
      <xdr:col>6</xdr:col>
      <xdr:colOff>600075</xdr:colOff>
      <xdr:row>31</xdr:row>
      <xdr:rowOff>55537</xdr:rowOff>
    </xdr:to>
    <xdr:cxnSp macro="">
      <xdr:nvCxnSpPr>
        <xdr:cNvPr id="60" name="直線コネクタ 59"/>
        <xdr:cNvCxnSpPr/>
      </xdr:nvCxnSpPr>
      <xdr:spPr>
        <a:xfrm>
          <a:off x="4546600" y="537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118631</xdr:rowOff>
    </xdr:from>
    <xdr:to>
      <xdr:col>6</xdr:col>
      <xdr:colOff>511175</xdr:colOff>
      <xdr:row>34</xdr:row>
      <xdr:rowOff>124041</xdr:rowOff>
    </xdr:to>
    <xdr:cxnSp macro="">
      <xdr:nvCxnSpPr>
        <xdr:cNvPr id="61" name="直線コネクタ 60"/>
        <xdr:cNvCxnSpPr/>
      </xdr:nvCxnSpPr>
      <xdr:spPr>
        <a:xfrm>
          <a:off x="3797300" y="5947931"/>
          <a:ext cx="838200" cy="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100741</xdr:rowOff>
    </xdr:from>
    <xdr:ext cx="534377" cy="259045"/>
    <xdr:sp macro="" textlink="">
      <xdr:nvSpPr>
        <xdr:cNvPr id="62" name="人件費平均値テキスト"/>
        <xdr:cNvSpPr txBox="1"/>
      </xdr:nvSpPr>
      <xdr:spPr>
        <a:xfrm>
          <a:off x="4686300" y="59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59,123</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122314</xdr:rowOff>
    </xdr:from>
    <xdr:to>
      <xdr:col>6</xdr:col>
      <xdr:colOff>561975</xdr:colOff>
      <xdr:row>35</xdr:row>
      <xdr:rowOff>52464</xdr:rowOff>
    </xdr:to>
    <xdr:sp macro="" textlink="">
      <xdr:nvSpPr>
        <xdr:cNvPr id="63" name="フローチャート : 判断 62"/>
        <xdr:cNvSpPr/>
      </xdr:nvSpPr>
      <xdr:spPr>
        <a:xfrm>
          <a:off x="4584700" y="595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118631</xdr:rowOff>
    </xdr:from>
    <xdr:to>
      <xdr:col>5</xdr:col>
      <xdr:colOff>358775</xdr:colOff>
      <xdr:row>34</xdr:row>
      <xdr:rowOff>148882</xdr:rowOff>
    </xdr:to>
    <xdr:cxnSp macro="">
      <xdr:nvCxnSpPr>
        <xdr:cNvPr id="64" name="直線コネクタ 63"/>
        <xdr:cNvCxnSpPr/>
      </xdr:nvCxnSpPr>
      <xdr:spPr>
        <a:xfrm flipV="1">
          <a:off x="2908300" y="5947931"/>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1041</xdr:rowOff>
    </xdr:from>
    <xdr:to>
      <xdr:col>5</xdr:col>
      <xdr:colOff>409575</xdr:colOff>
      <xdr:row>35</xdr:row>
      <xdr:rowOff>102641</xdr:rowOff>
    </xdr:to>
    <xdr:sp macro="" textlink="">
      <xdr:nvSpPr>
        <xdr:cNvPr id="65" name="フローチャート : 判断 64"/>
        <xdr:cNvSpPr/>
      </xdr:nvSpPr>
      <xdr:spPr>
        <a:xfrm>
          <a:off x="3746500" y="60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93768</xdr:rowOff>
    </xdr:from>
    <xdr:ext cx="534377" cy="259045"/>
    <xdr:sp macro="" textlink="">
      <xdr:nvSpPr>
        <xdr:cNvPr id="66" name="テキスト ボックス 65"/>
        <xdr:cNvSpPr txBox="1"/>
      </xdr:nvSpPr>
      <xdr:spPr>
        <a:xfrm>
          <a:off x="3530111" y="60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116231</xdr:rowOff>
    </xdr:from>
    <xdr:to>
      <xdr:col>4</xdr:col>
      <xdr:colOff>155575</xdr:colOff>
      <xdr:row>34</xdr:row>
      <xdr:rowOff>148882</xdr:rowOff>
    </xdr:to>
    <xdr:cxnSp macro="">
      <xdr:nvCxnSpPr>
        <xdr:cNvPr id="67" name="直線コネクタ 66"/>
        <xdr:cNvCxnSpPr/>
      </xdr:nvCxnSpPr>
      <xdr:spPr>
        <a:xfrm>
          <a:off x="2019300" y="5945531"/>
          <a:ext cx="889000" cy="3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31407</xdr:rowOff>
    </xdr:from>
    <xdr:to>
      <xdr:col>4</xdr:col>
      <xdr:colOff>206375</xdr:colOff>
      <xdr:row>35</xdr:row>
      <xdr:rowOff>133007</xdr:rowOff>
    </xdr:to>
    <xdr:sp macro="" textlink="">
      <xdr:nvSpPr>
        <xdr:cNvPr id="68" name="フローチャート : 判断 67"/>
        <xdr:cNvSpPr/>
      </xdr:nvSpPr>
      <xdr:spPr>
        <a:xfrm>
          <a:off x="2857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124134</xdr:rowOff>
    </xdr:from>
    <xdr:ext cx="534377" cy="259045"/>
    <xdr:sp macro="" textlink="">
      <xdr:nvSpPr>
        <xdr:cNvPr id="69" name="テキスト ボックス 68"/>
        <xdr:cNvSpPr txBox="1"/>
      </xdr:nvSpPr>
      <xdr:spPr>
        <a:xfrm>
          <a:off x="2641111" y="612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93218</xdr:rowOff>
    </xdr:from>
    <xdr:to>
      <xdr:col>2</xdr:col>
      <xdr:colOff>638175</xdr:colOff>
      <xdr:row>34</xdr:row>
      <xdr:rowOff>116231</xdr:rowOff>
    </xdr:to>
    <xdr:cxnSp macro="">
      <xdr:nvCxnSpPr>
        <xdr:cNvPr id="70" name="直線コネクタ 69"/>
        <xdr:cNvCxnSpPr/>
      </xdr:nvCxnSpPr>
      <xdr:spPr>
        <a:xfrm>
          <a:off x="1130300" y="5922518"/>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20549</xdr:rowOff>
    </xdr:from>
    <xdr:to>
      <xdr:col>3</xdr:col>
      <xdr:colOff>3175</xdr:colOff>
      <xdr:row>35</xdr:row>
      <xdr:rowOff>122149</xdr:rowOff>
    </xdr:to>
    <xdr:sp macro="" textlink="">
      <xdr:nvSpPr>
        <xdr:cNvPr id="71" name="フローチャート : 判断 70"/>
        <xdr:cNvSpPr/>
      </xdr:nvSpPr>
      <xdr:spPr>
        <a:xfrm>
          <a:off x="1968500" y="602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113276</xdr:rowOff>
    </xdr:from>
    <xdr:ext cx="534377" cy="259045"/>
    <xdr:sp macro="" textlink="">
      <xdr:nvSpPr>
        <xdr:cNvPr id="72" name="テキスト ボックス 71"/>
        <xdr:cNvSpPr txBox="1"/>
      </xdr:nvSpPr>
      <xdr:spPr>
        <a:xfrm>
          <a:off x="1752111" y="611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135953</xdr:rowOff>
    </xdr:from>
    <xdr:to>
      <xdr:col>1</xdr:col>
      <xdr:colOff>485775</xdr:colOff>
      <xdr:row>35</xdr:row>
      <xdr:rowOff>66103</xdr:rowOff>
    </xdr:to>
    <xdr:sp macro="" textlink="">
      <xdr:nvSpPr>
        <xdr:cNvPr id="73" name="フローチャート : 判断 72"/>
        <xdr:cNvSpPr/>
      </xdr:nvSpPr>
      <xdr:spPr>
        <a:xfrm>
          <a:off x="1079500" y="596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57230</xdr:rowOff>
    </xdr:from>
    <xdr:ext cx="534377" cy="259045"/>
    <xdr:sp macro="" textlink="">
      <xdr:nvSpPr>
        <xdr:cNvPr id="74" name="テキスト ボックス 73"/>
        <xdr:cNvSpPr txBox="1"/>
      </xdr:nvSpPr>
      <xdr:spPr>
        <a:xfrm>
          <a:off x="863111" y="605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73241</xdr:rowOff>
    </xdr:from>
    <xdr:to>
      <xdr:col>6</xdr:col>
      <xdr:colOff>561975</xdr:colOff>
      <xdr:row>35</xdr:row>
      <xdr:rowOff>3391</xdr:rowOff>
    </xdr:to>
    <xdr:sp macro="" textlink="">
      <xdr:nvSpPr>
        <xdr:cNvPr id="80" name="円/楕円 79"/>
        <xdr:cNvSpPr/>
      </xdr:nvSpPr>
      <xdr:spPr>
        <a:xfrm>
          <a:off x="4584700" y="590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96118</xdr:rowOff>
    </xdr:from>
    <xdr:ext cx="534377" cy="259045"/>
    <xdr:sp macro="" textlink="">
      <xdr:nvSpPr>
        <xdr:cNvPr id="81" name="人件費該当値テキスト"/>
        <xdr:cNvSpPr txBox="1"/>
      </xdr:nvSpPr>
      <xdr:spPr>
        <a:xfrm>
          <a:off x="4686300" y="575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60,411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67831</xdr:rowOff>
    </xdr:from>
    <xdr:to>
      <xdr:col>5</xdr:col>
      <xdr:colOff>409575</xdr:colOff>
      <xdr:row>34</xdr:row>
      <xdr:rowOff>169431</xdr:rowOff>
    </xdr:to>
    <xdr:sp macro="" textlink="">
      <xdr:nvSpPr>
        <xdr:cNvPr id="82" name="円/楕円 81"/>
        <xdr:cNvSpPr/>
      </xdr:nvSpPr>
      <xdr:spPr>
        <a:xfrm>
          <a:off x="3746500" y="589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14508</xdr:rowOff>
    </xdr:from>
    <xdr:ext cx="534377" cy="259045"/>
    <xdr:sp macro="" textlink="">
      <xdr:nvSpPr>
        <xdr:cNvPr id="83" name="テキスト ボックス 82"/>
        <xdr:cNvSpPr txBox="1"/>
      </xdr:nvSpPr>
      <xdr:spPr>
        <a:xfrm>
          <a:off x="3530111" y="567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60,553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98082</xdr:rowOff>
    </xdr:from>
    <xdr:to>
      <xdr:col>4</xdr:col>
      <xdr:colOff>206375</xdr:colOff>
      <xdr:row>35</xdr:row>
      <xdr:rowOff>28232</xdr:rowOff>
    </xdr:to>
    <xdr:sp macro="" textlink="">
      <xdr:nvSpPr>
        <xdr:cNvPr id="84" name="円/楕円 83"/>
        <xdr:cNvSpPr/>
      </xdr:nvSpPr>
      <xdr:spPr>
        <a:xfrm>
          <a:off x="2857500" y="59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44759</xdr:rowOff>
    </xdr:from>
    <xdr:ext cx="534377" cy="259045"/>
    <xdr:sp macro="" textlink="">
      <xdr:nvSpPr>
        <xdr:cNvPr id="85" name="テキスト ボックス 84"/>
        <xdr:cNvSpPr txBox="1"/>
      </xdr:nvSpPr>
      <xdr:spPr>
        <a:xfrm>
          <a:off x="2641111" y="5702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59,759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65431</xdr:rowOff>
    </xdr:from>
    <xdr:to>
      <xdr:col>3</xdr:col>
      <xdr:colOff>3175</xdr:colOff>
      <xdr:row>34</xdr:row>
      <xdr:rowOff>167031</xdr:rowOff>
    </xdr:to>
    <xdr:sp macro="" textlink="">
      <xdr:nvSpPr>
        <xdr:cNvPr id="86" name="円/楕円 85"/>
        <xdr:cNvSpPr/>
      </xdr:nvSpPr>
      <xdr:spPr>
        <a:xfrm>
          <a:off x="1968500" y="589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12108</xdr:rowOff>
    </xdr:from>
    <xdr:ext cx="534377" cy="259045"/>
    <xdr:sp macro="" textlink="">
      <xdr:nvSpPr>
        <xdr:cNvPr id="87" name="テキスト ボックス 86"/>
        <xdr:cNvSpPr txBox="1"/>
      </xdr:nvSpPr>
      <xdr:spPr>
        <a:xfrm>
          <a:off x="1752111" y="566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60,616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42418</xdr:rowOff>
    </xdr:from>
    <xdr:to>
      <xdr:col>1</xdr:col>
      <xdr:colOff>485775</xdr:colOff>
      <xdr:row>34</xdr:row>
      <xdr:rowOff>144018</xdr:rowOff>
    </xdr:to>
    <xdr:sp macro="" textlink="">
      <xdr:nvSpPr>
        <xdr:cNvPr id="88" name="円/楕円 87"/>
        <xdr:cNvSpPr/>
      </xdr:nvSpPr>
      <xdr:spPr>
        <a:xfrm>
          <a:off x="1079500" y="587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160545</xdr:rowOff>
    </xdr:from>
    <xdr:ext cx="534377" cy="259045"/>
    <xdr:sp macro="" textlink="">
      <xdr:nvSpPr>
        <xdr:cNvPr id="89" name="テキスト ボックス 88"/>
        <xdr:cNvSpPr txBox="1"/>
      </xdr:nvSpPr>
      <xdr:spPr>
        <a:xfrm>
          <a:off x="863111" y="564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61,220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95390</xdr:rowOff>
    </xdr:from>
    <xdr:to>
      <xdr:col>6</xdr:col>
      <xdr:colOff>510540</xdr:colOff>
      <xdr:row>58</xdr:row>
      <xdr:rowOff>59347</xdr:rowOff>
    </xdr:to>
    <xdr:cxnSp macro="">
      <xdr:nvCxnSpPr>
        <xdr:cNvPr id="114" name="直線コネクタ 113"/>
        <xdr:cNvCxnSpPr/>
      </xdr:nvCxnSpPr>
      <xdr:spPr>
        <a:xfrm flipV="1">
          <a:off x="4633595" y="8839340"/>
          <a:ext cx="1270" cy="1164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63174</xdr:rowOff>
    </xdr:from>
    <xdr:ext cx="534377" cy="259045"/>
    <xdr:sp macro="" textlink="">
      <xdr:nvSpPr>
        <xdr:cNvPr id="115" name="物件費最小値テキスト"/>
        <xdr:cNvSpPr txBox="1"/>
      </xdr:nvSpPr>
      <xdr:spPr>
        <a:xfrm>
          <a:off x="4686300" y="1000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34,109</a:t>
          </a:r>
          <a:endParaRPr kumimoji="1" lang="ja-JP" altLang="en-US" sz="1000" b="1">
            <a:latin typeface="ＭＳ Ｐゴシック"/>
          </a:endParaRPr>
        </a:p>
      </xdr:txBody>
    </xdr:sp>
    <xdr:clientData/>
  </xdr:oneCellAnchor>
  <xdr:twoCellAnchor>
    <xdr:from>
      <xdr:col>6</xdr:col>
      <xdr:colOff>422275</xdr:colOff>
      <xdr:row>58</xdr:row>
      <xdr:rowOff>59347</xdr:rowOff>
    </xdr:from>
    <xdr:to>
      <xdr:col>6</xdr:col>
      <xdr:colOff>600075</xdr:colOff>
      <xdr:row>58</xdr:row>
      <xdr:rowOff>59347</xdr:rowOff>
    </xdr:to>
    <xdr:cxnSp macro="">
      <xdr:nvCxnSpPr>
        <xdr:cNvPr id="116" name="直線コネクタ 115"/>
        <xdr:cNvCxnSpPr/>
      </xdr:nvCxnSpPr>
      <xdr:spPr>
        <a:xfrm>
          <a:off x="4546600" y="10003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42067</xdr:rowOff>
    </xdr:from>
    <xdr:ext cx="534377" cy="259045"/>
    <xdr:sp macro="" textlink="">
      <xdr:nvSpPr>
        <xdr:cNvPr id="117" name="物件費最大値テキスト"/>
        <xdr:cNvSpPr txBox="1"/>
      </xdr:nvSpPr>
      <xdr:spPr>
        <a:xfrm>
          <a:off x="4686300" y="861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64,663</a:t>
          </a:r>
          <a:endParaRPr kumimoji="1" lang="ja-JP" altLang="en-US" sz="1000" b="1">
            <a:latin typeface="ＭＳ Ｐゴシック"/>
          </a:endParaRPr>
        </a:p>
      </xdr:txBody>
    </xdr:sp>
    <xdr:clientData/>
  </xdr:oneCellAnchor>
  <xdr:twoCellAnchor>
    <xdr:from>
      <xdr:col>6</xdr:col>
      <xdr:colOff>422275</xdr:colOff>
      <xdr:row>51</xdr:row>
      <xdr:rowOff>95390</xdr:rowOff>
    </xdr:from>
    <xdr:to>
      <xdr:col>6</xdr:col>
      <xdr:colOff>600075</xdr:colOff>
      <xdr:row>51</xdr:row>
      <xdr:rowOff>95390</xdr:rowOff>
    </xdr:to>
    <xdr:cxnSp macro="">
      <xdr:nvCxnSpPr>
        <xdr:cNvPr id="118" name="直線コネクタ 117"/>
        <xdr:cNvCxnSpPr/>
      </xdr:nvCxnSpPr>
      <xdr:spPr>
        <a:xfrm>
          <a:off x="4546600" y="88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124269</xdr:rowOff>
    </xdr:from>
    <xdr:to>
      <xdr:col>6</xdr:col>
      <xdr:colOff>511175</xdr:colOff>
      <xdr:row>54</xdr:row>
      <xdr:rowOff>167437</xdr:rowOff>
    </xdr:to>
    <xdr:cxnSp macro="">
      <xdr:nvCxnSpPr>
        <xdr:cNvPr id="119" name="直線コネクタ 118"/>
        <xdr:cNvCxnSpPr/>
      </xdr:nvCxnSpPr>
      <xdr:spPr>
        <a:xfrm>
          <a:off x="3797300" y="9382569"/>
          <a:ext cx="838200" cy="4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56608</xdr:rowOff>
    </xdr:from>
    <xdr:ext cx="534377" cy="259045"/>
    <xdr:sp macro="" textlink="">
      <xdr:nvSpPr>
        <xdr:cNvPr id="120" name="物件費平均値テキスト"/>
        <xdr:cNvSpPr txBox="1"/>
      </xdr:nvSpPr>
      <xdr:spPr>
        <a:xfrm>
          <a:off x="4686300" y="91434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51,448</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33731</xdr:rowOff>
    </xdr:from>
    <xdr:to>
      <xdr:col>6</xdr:col>
      <xdr:colOff>561975</xdr:colOff>
      <xdr:row>54</xdr:row>
      <xdr:rowOff>135331</xdr:rowOff>
    </xdr:to>
    <xdr:sp macro="" textlink="">
      <xdr:nvSpPr>
        <xdr:cNvPr id="121" name="フローチャート : 判断 120"/>
        <xdr:cNvSpPr/>
      </xdr:nvSpPr>
      <xdr:spPr>
        <a:xfrm>
          <a:off x="4584700" y="929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124269</xdr:rowOff>
    </xdr:from>
    <xdr:to>
      <xdr:col>5</xdr:col>
      <xdr:colOff>358775</xdr:colOff>
      <xdr:row>54</xdr:row>
      <xdr:rowOff>148844</xdr:rowOff>
    </xdr:to>
    <xdr:cxnSp macro="">
      <xdr:nvCxnSpPr>
        <xdr:cNvPr id="122" name="直線コネクタ 121"/>
        <xdr:cNvCxnSpPr/>
      </xdr:nvCxnSpPr>
      <xdr:spPr>
        <a:xfrm flipV="1">
          <a:off x="2908300" y="9382569"/>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10338</xdr:rowOff>
    </xdr:from>
    <xdr:to>
      <xdr:col>5</xdr:col>
      <xdr:colOff>409575</xdr:colOff>
      <xdr:row>54</xdr:row>
      <xdr:rowOff>111938</xdr:rowOff>
    </xdr:to>
    <xdr:sp macro="" textlink="">
      <xdr:nvSpPr>
        <xdr:cNvPr id="123" name="フローチャート : 判断 122"/>
        <xdr:cNvSpPr/>
      </xdr:nvSpPr>
      <xdr:spPr>
        <a:xfrm>
          <a:off x="37465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128465</xdr:rowOff>
    </xdr:from>
    <xdr:ext cx="534377" cy="259045"/>
    <xdr:sp macro="" textlink="">
      <xdr:nvSpPr>
        <xdr:cNvPr id="124" name="テキスト ボックス 123"/>
        <xdr:cNvSpPr txBox="1"/>
      </xdr:nvSpPr>
      <xdr:spPr>
        <a:xfrm>
          <a:off x="3530111" y="904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148844</xdr:rowOff>
    </xdr:from>
    <xdr:to>
      <xdr:col>4</xdr:col>
      <xdr:colOff>155575</xdr:colOff>
      <xdr:row>55</xdr:row>
      <xdr:rowOff>90094</xdr:rowOff>
    </xdr:to>
    <xdr:cxnSp macro="">
      <xdr:nvCxnSpPr>
        <xdr:cNvPr id="125" name="直線コネクタ 124"/>
        <xdr:cNvCxnSpPr/>
      </xdr:nvCxnSpPr>
      <xdr:spPr>
        <a:xfrm flipV="1">
          <a:off x="2019300" y="9407144"/>
          <a:ext cx="889000" cy="1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53</xdr:row>
      <xdr:rowOff>63602</xdr:rowOff>
    </xdr:from>
    <xdr:to>
      <xdr:col>4</xdr:col>
      <xdr:colOff>206375</xdr:colOff>
      <xdr:row>53</xdr:row>
      <xdr:rowOff>165202</xdr:rowOff>
    </xdr:to>
    <xdr:sp macro="" textlink="">
      <xdr:nvSpPr>
        <xdr:cNvPr id="126" name="フローチャート : 判断 125"/>
        <xdr:cNvSpPr/>
      </xdr:nvSpPr>
      <xdr:spPr>
        <a:xfrm>
          <a:off x="2857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52</xdr:row>
      <xdr:rowOff>10279</xdr:rowOff>
    </xdr:from>
    <xdr:ext cx="534377" cy="259045"/>
    <xdr:sp macro="" textlink="">
      <xdr:nvSpPr>
        <xdr:cNvPr id="127" name="テキスト ボックス 126"/>
        <xdr:cNvSpPr txBox="1"/>
      </xdr:nvSpPr>
      <xdr:spPr>
        <a:xfrm>
          <a:off x="2641111" y="892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90094</xdr:rowOff>
    </xdr:from>
    <xdr:to>
      <xdr:col>2</xdr:col>
      <xdr:colOff>638175</xdr:colOff>
      <xdr:row>55</xdr:row>
      <xdr:rowOff>115088</xdr:rowOff>
    </xdr:to>
    <xdr:cxnSp macro="">
      <xdr:nvCxnSpPr>
        <xdr:cNvPr id="128" name="直線コネクタ 127"/>
        <xdr:cNvCxnSpPr/>
      </xdr:nvCxnSpPr>
      <xdr:spPr>
        <a:xfrm flipV="1">
          <a:off x="1130300" y="9519844"/>
          <a:ext cx="889000" cy="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18529</xdr:rowOff>
    </xdr:from>
    <xdr:to>
      <xdr:col>3</xdr:col>
      <xdr:colOff>3175</xdr:colOff>
      <xdr:row>54</xdr:row>
      <xdr:rowOff>120129</xdr:rowOff>
    </xdr:to>
    <xdr:sp macro="" textlink="">
      <xdr:nvSpPr>
        <xdr:cNvPr id="129" name="フローチャート : 判断 128"/>
        <xdr:cNvSpPr/>
      </xdr:nvSpPr>
      <xdr:spPr>
        <a:xfrm>
          <a:off x="1968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52</xdr:row>
      <xdr:rowOff>136656</xdr:rowOff>
    </xdr:from>
    <xdr:ext cx="534377" cy="259045"/>
    <xdr:sp macro="" textlink="">
      <xdr:nvSpPr>
        <xdr:cNvPr id="130" name="テキスト ボックス 129"/>
        <xdr:cNvSpPr txBox="1"/>
      </xdr:nvSpPr>
      <xdr:spPr>
        <a:xfrm>
          <a:off x="1752111" y="905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117437</xdr:rowOff>
    </xdr:from>
    <xdr:to>
      <xdr:col>1</xdr:col>
      <xdr:colOff>485775</xdr:colOff>
      <xdr:row>55</xdr:row>
      <xdr:rowOff>47587</xdr:rowOff>
    </xdr:to>
    <xdr:sp macro="" textlink="">
      <xdr:nvSpPr>
        <xdr:cNvPr id="131" name="フローチャート : 判断 130"/>
        <xdr:cNvSpPr/>
      </xdr:nvSpPr>
      <xdr:spPr>
        <a:xfrm>
          <a:off x="1079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64114</xdr:rowOff>
    </xdr:from>
    <xdr:ext cx="534377" cy="259045"/>
    <xdr:sp macro="" textlink="">
      <xdr:nvSpPr>
        <xdr:cNvPr id="132" name="テキスト ボックス 131"/>
        <xdr:cNvSpPr txBox="1"/>
      </xdr:nvSpPr>
      <xdr:spPr>
        <a:xfrm>
          <a:off x="863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116637</xdr:rowOff>
    </xdr:from>
    <xdr:to>
      <xdr:col>6</xdr:col>
      <xdr:colOff>561975</xdr:colOff>
      <xdr:row>55</xdr:row>
      <xdr:rowOff>46787</xdr:rowOff>
    </xdr:to>
    <xdr:sp macro="" textlink="">
      <xdr:nvSpPr>
        <xdr:cNvPr id="138" name="円/楕円 137"/>
        <xdr:cNvSpPr/>
      </xdr:nvSpPr>
      <xdr:spPr>
        <a:xfrm>
          <a:off x="4584700" y="937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95064</xdr:rowOff>
    </xdr:from>
    <xdr:ext cx="534377" cy="259045"/>
    <xdr:sp macro="" textlink="">
      <xdr:nvSpPr>
        <xdr:cNvPr id="139" name="物件費該当値テキスト"/>
        <xdr:cNvSpPr txBox="1"/>
      </xdr:nvSpPr>
      <xdr:spPr>
        <a:xfrm>
          <a:off x="4686300" y="93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49,272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73469</xdr:rowOff>
    </xdr:from>
    <xdr:to>
      <xdr:col>5</xdr:col>
      <xdr:colOff>409575</xdr:colOff>
      <xdr:row>55</xdr:row>
      <xdr:rowOff>3619</xdr:rowOff>
    </xdr:to>
    <xdr:sp macro="" textlink="">
      <xdr:nvSpPr>
        <xdr:cNvPr id="140" name="円/楕円 139"/>
        <xdr:cNvSpPr/>
      </xdr:nvSpPr>
      <xdr:spPr>
        <a:xfrm>
          <a:off x="3746500" y="93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166196</xdr:rowOff>
    </xdr:from>
    <xdr:ext cx="534377" cy="259045"/>
    <xdr:sp macro="" textlink="">
      <xdr:nvSpPr>
        <xdr:cNvPr id="141" name="テキスト ボックス 140"/>
        <xdr:cNvSpPr txBox="1"/>
      </xdr:nvSpPr>
      <xdr:spPr>
        <a:xfrm>
          <a:off x="3530111" y="942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98044</xdr:rowOff>
    </xdr:from>
    <xdr:to>
      <xdr:col>4</xdr:col>
      <xdr:colOff>206375</xdr:colOff>
      <xdr:row>55</xdr:row>
      <xdr:rowOff>28194</xdr:rowOff>
    </xdr:to>
    <xdr:sp macro="" textlink="">
      <xdr:nvSpPr>
        <xdr:cNvPr id="142" name="円/楕円 141"/>
        <xdr:cNvSpPr/>
      </xdr:nvSpPr>
      <xdr:spPr>
        <a:xfrm>
          <a:off x="2857500" y="935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19321</xdr:rowOff>
    </xdr:from>
    <xdr:ext cx="534377" cy="259045"/>
    <xdr:sp macro="" textlink="">
      <xdr:nvSpPr>
        <xdr:cNvPr id="143" name="テキスト ボックス 142"/>
        <xdr:cNvSpPr txBox="1"/>
      </xdr:nvSpPr>
      <xdr:spPr>
        <a:xfrm>
          <a:off x="2641111" y="944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49,760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39294</xdr:rowOff>
    </xdr:from>
    <xdr:to>
      <xdr:col>3</xdr:col>
      <xdr:colOff>3175</xdr:colOff>
      <xdr:row>55</xdr:row>
      <xdr:rowOff>140894</xdr:rowOff>
    </xdr:to>
    <xdr:sp macro="" textlink="">
      <xdr:nvSpPr>
        <xdr:cNvPr id="144" name="円/楕円 143"/>
        <xdr:cNvSpPr/>
      </xdr:nvSpPr>
      <xdr:spPr>
        <a:xfrm>
          <a:off x="1968500" y="946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132021</xdr:rowOff>
    </xdr:from>
    <xdr:ext cx="534377" cy="259045"/>
    <xdr:sp macro="" textlink="">
      <xdr:nvSpPr>
        <xdr:cNvPr id="145" name="テキスト ボックス 144"/>
        <xdr:cNvSpPr txBox="1"/>
      </xdr:nvSpPr>
      <xdr:spPr>
        <a:xfrm>
          <a:off x="1752111" y="956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46,802</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64288</xdr:rowOff>
    </xdr:from>
    <xdr:to>
      <xdr:col>1</xdr:col>
      <xdr:colOff>485775</xdr:colOff>
      <xdr:row>55</xdr:row>
      <xdr:rowOff>165888</xdr:rowOff>
    </xdr:to>
    <xdr:sp macro="" textlink="">
      <xdr:nvSpPr>
        <xdr:cNvPr id="146" name="円/楕円 145"/>
        <xdr:cNvSpPr/>
      </xdr:nvSpPr>
      <xdr:spPr>
        <a:xfrm>
          <a:off x="1079500" y="94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157015</xdr:rowOff>
    </xdr:from>
    <xdr:ext cx="534377" cy="259045"/>
    <xdr:sp macro="" textlink="">
      <xdr:nvSpPr>
        <xdr:cNvPr id="147" name="テキスト ボックス 146"/>
        <xdr:cNvSpPr txBox="1"/>
      </xdr:nvSpPr>
      <xdr:spPr>
        <a:xfrm>
          <a:off x="863111" y="9586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46,146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69</xdr:row>
      <xdr:rowOff>92727</xdr:rowOff>
    </xdr:from>
    <xdr:ext cx="467179" cy="259045"/>
    <xdr:sp macro="" textlink="">
      <xdr:nvSpPr>
        <xdr:cNvPr id="167" name="テキスト ボックス 166"/>
        <xdr:cNvSpPr txBox="1"/>
      </xdr:nvSpPr>
      <xdr:spPr>
        <a:xfrm>
          <a:off x="294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124269</xdr:rowOff>
    </xdr:from>
    <xdr:to>
      <xdr:col>6</xdr:col>
      <xdr:colOff>510540</xdr:colOff>
      <xdr:row>77</xdr:row>
      <xdr:rowOff>158559</xdr:rowOff>
    </xdr:to>
    <xdr:cxnSp macro="">
      <xdr:nvCxnSpPr>
        <xdr:cNvPr id="171" name="直線コネクタ 170"/>
        <xdr:cNvCxnSpPr/>
      </xdr:nvCxnSpPr>
      <xdr:spPr>
        <a:xfrm flipV="1">
          <a:off x="4633595" y="11954319"/>
          <a:ext cx="127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162386</xdr:rowOff>
    </xdr:from>
    <xdr:ext cx="469744" cy="259045"/>
    <xdr:sp macro="" textlink="">
      <xdr:nvSpPr>
        <xdr:cNvPr id="172" name="維持補修費最小値テキスト"/>
        <xdr:cNvSpPr txBox="1"/>
      </xdr:nvSpPr>
      <xdr:spPr>
        <a:xfrm>
          <a:off x="4686300" y="1336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a:t>
          </a:r>
          <a:endParaRPr kumimoji="1" lang="ja-JP" altLang="en-US" sz="1000" b="1">
            <a:latin typeface="ＭＳ Ｐゴシック"/>
          </a:endParaRPr>
        </a:p>
      </xdr:txBody>
    </xdr:sp>
    <xdr:clientData/>
  </xdr:oneCellAnchor>
  <xdr:twoCellAnchor>
    <xdr:from>
      <xdr:col>6</xdr:col>
      <xdr:colOff>422275</xdr:colOff>
      <xdr:row>77</xdr:row>
      <xdr:rowOff>158559</xdr:rowOff>
    </xdr:from>
    <xdr:to>
      <xdr:col>6</xdr:col>
      <xdr:colOff>600075</xdr:colOff>
      <xdr:row>77</xdr:row>
      <xdr:rowOff>158559</xdr:rowOff>
    </xdr:to>
    <xdr:cxnSp macro="">
      <xdr:nvCxnSpPr>
        <xdr:cNvPr id="173" name="直線コネクタ 172"/>
        <xdr:cNvCxnSpPr/>
      </xdr:nvCxnSpPr>
      <xdr:spPr>
        <a:xfrm>
          <a:off x="4546600" y="1336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70946</xdr:rowOff>
    </xdr:from>
    <xdr:ext cx="469744" cy="259045"/>
    <xdr:sp macro="" textlink="">
      <xdr:nvSpPr>
        <xdr:cNvPr id="174" name="維持補修費最大値テキスト"/>
        <xdr:cNvSpPr txBox="1"/>
      </xdr:nvSpPr>
      <xdr:spPr>
        <a:xfrm>
          <a:off x="4686300" y="11729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8,581</a:t>
          </a:r>
          <a:endParaRPr kumimoji="1" lang="ja-JP" altLang="en-US" sz="1000" b="1">
            <a:latin typeface="ＭＳ Ｐゴシック"/>
          </a:endParaRPr>
        </a:p>
      </xdr:txBody>
    </xdr:sp>
    <xdr:clientData/>
  </xdr:oneCellAnchor>
  <xdr:twoCellAnchor>
    <xdr:from>
      <xdr:col>6</xdr:col>
      <xdr:colOff>422275</xdr:colOff>
      <xdr:row>69</xdr:row>
      <xdr:rowOff>124269</xdr:rowOff>
    </xdr:from>
    <xdr:to>
      <xdr:col>6</xdr:col>
      <xdr:colOff>600075</xdr:colOff>
      <xdr:row>69</xdr:row>
      <xdr:rowOff>124269</xdr:rowOff>
    </xdr:to>
    <xdr:cxnSp macro="">
      <xdr:nvCxnSpPr>
        <xdr:cNvPr id="175" name="直線コネクタ 174"/>
        <xdr:cNvCxnSpPr/>
      </xdr:nvCxnSpPr>
      <xdr:spPr>
        <a:xfrm>
          <a:off x="4546600" y="1195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71692</xdr:rowOff>
    </xdr:from>
    <xdr:to>
      <xdr:col>6</xdr:col>
      <xdr:colOff>511175</xdr:colOff>
      <xdr:row>74</xdr:row>
      <xdr:rowOff>132652</xdr:rowOff>
    </xdr:to>
    <xdr:cxnSp macro="">
      <xdr:nvCxnSpPr>
        <xdr:cNvPr id="176" name="直線コネクタ 175"/>
        <xdr:cNvCxnSpPr/>
      </xdr:nvCxnSpPr>
      <xdr:spPr>
        <a:xfrm flipV="1">
          <a:off x="3797300" y="12758992"/>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23512</xdr:rowOff>
    </xdr:from>
    <xdr:ext cx="469744" cy="259045"/>
    <xdr:sp macro="" textlink="">
      <xdr:nvSpPr>
        <xdr:cNvPr id="177" name="維持補修費平均値テキスト"/>
        <xdr:cNvSpPr txBox="1"/>
      </xdr:nvSpPr>
      <xdr:spPr>
        <a:xfrm>
          <a:off x="4686300" y="12710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45085</xdr:rowOff>
    </xdr:from>
    <xdr:to>
      <xdr:col>6</xdr:col>
      <xdr:colOff>561975</xdr:colOff>
      <xdr:row>74</xdr:row>
      <xdr:rowOff>146685</xdr:rowOff>
    </xdr:to>
    <xdr:sp macro="" textlink="">
      <xdr:nvSpPr>
        <xdr:cNvPr id="178" name="フローチャート : 判断 177"/>
        <xdr:cNvSpPr/>
      </xdr:nvSpPr>
      <xdr:spPr>
        <a:xfrm>
          <a:off x="4584700" y="127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102933</xdr:rowOff>
    </xdr:from>
    <xdr:to>
      <xdr:col>5</xdr:col>
      <xdr:colOff>358775</xdr:colOff>
      <xdr:row>74</xdr:row>
      <xdr:rowOff>132652</xdr:rowOff>
    </xdr:to>
    <xdr:cxnSp macro="">
      <xdr:nvCxnSpPr>
        <xdr:cNvPr id="179" name="直線コネクタ 178"/>
        <xdr:cNvCxnSpPr/>
      </xdr:nvCxnSpPr>
      <xdr:spPr>
        <a:xfrm>
          <a:off x="2908300" y="12790233"/>
          <a:ext cx="889000" cy="2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168339</xdr:rowOff>
    </xdr:from>
    <xdr:to>
      <xdr:col>5</xdr:col>
      <xdr:colOff>409575</xdr:colOff>
      <xdr:row>75</xdr:row>
      <xdr:rowOff>98489</xdr:rowOff>
    </xdr:to>
    <xdr:sp macro="" textlink="">
      <xdr:nvSpPr>
        <xdr:cNvPr id="180" name="フローチャート : 判断 179"/>
        <xdr:cNvSpPr/>
      </xdr:nvSpPr>
      <xdr:spPr>
        <a:xfrm>
          <a:off x="3746500" y="12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89616</xdr:rowOff>
    </xdr:from>
    <xdr:ext cx="469744" cy="259045"/>
    <xdr:sp macro="" textlink="">
      <xdr:nvSpPr>
        <xdr:cNvPr id="181" name="テキスト ボックス 180"/>
        <xdr:cNvSpPr txBox="1"/>
      </xdr:nvSpPr>
      <xdr:spPr>
        <a:xfrm>
          <a:off x="3562427" y="129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102933</xdr:rowOff>
    </xdr:from>
    <xdr:to>
      <xdr:col>4</xdr:col>
      <xdr:colOff>155575</xdr:colOff>
      <xdr:row>75</xdr:row>
      <xdr:rowOff>14160</xdr:rowOff>
    </xdr:to>
    <xdr:cxnSp macro="">
      <xdr:nvCxnSpPr>
        <xdr:cNvPr id="182" name="直線コネクタ 181"/>
        <xdr:cNvCxnSpPr/>
      </xdr:nvCxnSpPr>
      <xdr:spPr>
        <a:xfrm flipV="1">
          <a:off x="2019300" y="1279023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19368</xdr:rowOff>
    </xdr:from>
    <xdr:to>
      <xdr:col>4</xdr:col>
      <xdr:colOff>206375</xdr:colOff>
      <xdr:row>75</xdr:row>
      <xdr:rowOff>120968</xdr:rowOff>
    </xdr:to>
    <xdr:sp macro="" textlink="">
      <xdr:nvSpPr>
        <xdr:cNvPr id="183" name="フローチャート : 判断 182"/>
        <xdr:cNvSpPr/>
      </xdr:nvSpPr>
      <xdr:spPr>
        <a:xfrm>
          <a:off x="2857500" y="1287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112095</xdr:rowOff>
    </xdr:from>
    <xdr:ext cx="469744" cy="259045"/>
    <xdr:sp macro="" textlink="">
      <xdr:nvSpPr>
        <xdr:cNvPr id="184" name="テキスト ボックス 183"/>
        <xdr:cNvSpPr txBox="1"/>
      </xdr:nvSpPr>
      <xdr:spPr>
        <a:xfrm>
          <a:off x="2673427" y="12970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166560</xdr:rowOff>
    </xdr:from>
    <xdr:to>
      <xdr:col>2</xdr:col>
      <xdr:colOff>638175</xdr:colOff>
      <xdr:row>75</xdr:row>
      <xdr:rowOff>14160</xdr:rowOff>
    </xdr:to>
    <xdr:cxnSp macro="">
      <xdr:nvCxnSpPr>
        <xdr:cNvPr id="185" name="直線コネクタ 184"/>
        <xdr:cNvCxnSpPr/>
      </xdr:nvCxnSpPr>
      <xdr:spPr>
        <a:xfrm>
          <a:off x="1130300" y="128538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29464</xdr:rowOff>
    </xdr:from>
    <xdr:to>
      <xdr:col>3</xdr:col>
      <xdr:colOff>3175</xdr:colOff>
      <xdr:row>75</xdr:row>
      <xdr:rowOff>131064</xdr:rowOff>
    </xdr:to>
    <xdr:sp macro="" textlink="">
      <xdr:nvSpPr>
        <xdr:cNvPr id="186" name="フローチャート : 判断 185"/>
        <xdr:cNvSpPr/>
      </xdr:nvSpPr>
      <xdr:spPr>
        <a:xfrm>
          <a:off x="1968500" y="12888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122190</xdr:rowOff>
    </xdr:from>
    <xdr:ext cx="469744" cy="259045"/>
    <xdr:sp macro="" textlink="">
      <xdr:nvSpPr>
        <xdr:cNvPr id="187" name="テキスト ボックス 186"/>
        <xdr:cNvSpPr txBox="1"/>
      </xdr:nvSpPr>
      <xdr:spPr>
        <a:xfrm>
          <a:off x="1784427" y="1298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38036</xdr:rowOff>
    </xdr:from>
    <xdr:to>
      <xdr:col>1</xdr:col>
      <xdr:colOff>485775</xdr:colOff>
      <xdr:row>75</xdr:row>
      <xdr:rowOff>139636</xdr:rowOff>
    </xdr:to>
    <xdr:sp macro="" textlink="">
      <xdr:nvSpPr>
        <xdr:cNvPr id="188" name="フローチャート : 判断 187"/>
        <xdr:cNvSpPr/>
      </xdr:nvSpPr>
      <xdr:spPr>
        <a:xfrm>
          <a:off x="1079500" y="1289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130763</xdr:rowOff>
    </xdr:from>
    <xdr:ext cx="469744" cy="259045"/>
    <xdr:sp macro="" textlink="">
      <xdr:nvSpPr>
        <xdr:cNvPr id="189" name="テキスト ボックス 188"/>
        <xdr:cNvSpPr txBox="1"/>
      </xdr:nvSpPr>
      <xdr:spPr>
        <a:xfrm>
          <a:off x="895427" y="1298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20892</xdr:rowOff>
    </xdr:from>
    <xdr:to>
      <xdr:col>6</xdr:col>
      <xdr:colOff>561975</xdr:colOff>
      <xdr:row>74</xdr:row>
      <xdr:rowOff>122492</xdr:rowOff>
    </xdr:to>
    <xdr:sp macro="" textlink="">
      <xdr:nvSpPr>
        <xdr:cNvPr id="195" name="円/楕円 194"/>
        <xdr:cNvSpPr/>
      </xdr:nvSpPr>
      <xdr:spPr>
        <a:xfrm>
          <a:off x="4584700" y="127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43769</xdr:rowOff>
    </xdr:from>
    <xdr:ext cx="469744" cy="259045"/>
    <xdr:sp macro="" textlink="">
      <xdr:nvSpPr>
        <xdr:cNvPr id="196" name="維持補修費該当値テキスト"/>
        <xdr:cNvSpPr txBox="1"/>
      </xdr:nvSpPr>
      <xdr:spPr>
        <a:xfrm>
          <a:off x="4686300" y="1255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4,357</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81852</xdr:rowOff>
    </xdr:from>
    <xdr:to>
      <xdr:col>5</xdr:col>
      <xdr:colOff>409575</xdr:colOff>
      <xdr:row>75</xdr:row>
      <xdr:rowOff>12002</xdr:rowOff>
    </xdr:to>
    <xdr:sp macro="" textlink="">
      <xdr:nvSpPr>
        <xdr:cNvPr id="197" name="円/楕円 196"/>
        <xdr:cNvSpPr/>
      </xdr:nvSpPr>
      <xdr:spPr>
        <a:xfrm>
          <a:off x="3746500" y="12769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28529</xdr:rowOff>
    </xdr:from>
    <xdr:ext cx="469744" cy="259045"/>
    <xdr:sp macro="" textlink="">
      <xdr:nvSpPr>
        <xdr:cNvPr id="198" name="テキスト ボックス 197"/>
        <xdr:cNvSpPr txBox="1"/>
      </xdr:nvSpPr>
      <xdr:spPr>
        <a:xfrm>
          <a:off x="3562427" y="12544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52133</xdr:rowOff>
    </xdr:from>
    <xdr:to>
      <xdr:col>4</xdr:col>
      <xdr:colOff>206375</xdr:colOff>
      <xdr:row>74</xdr:row>
      <xdr:rowOff>153733</xdr:rowOff>
    </xdr:to>
    <xdr:sp macro="" textlink="">
      <xdr:nvSpPr>
        <xdr:cNvPr id="199" name="円/楕円 198"/>
        <xdr:cNvSpPr/>
      </xdr:nvSpPr>
      <xdr:spPr>
        <a:xfrm>
          <a:off x="2857500" y="127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72</xdr:row>
      <xdr:rowOff>170260</xdr:rowOff>
    </xdr:from>
    <xdr:ext cx="469744" cy="259045"/>
    <xdr:sp macro="" textlink="">
      <xdr:nvSpPr>
        <xdr:cNvPr id="200" name="テキスト ボックス 199"/>
        <xdr:cNvSpPr txBox="1"/>
      </xdr:nvSpPr>
      <xdr:spPr>
        <a:xfrm>
          <a:off x="2673427" y="125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134810</xdr:rowOff>
    </xdr:from>
    <xdr:to>
      <xdr:col>3</xdr:col>
      <xdr:colOff>3175</xdr:colOff>
      <xdr:row>75</xdr:row>
      <xdr:rowOff>64960</xdr:rowOff>
    </xdr:to>
    <xdr:sp macro="" textlink="">
      <xdr:nvSpPr>
        <xdr:cNvPr id="201" name="円/楕円 200"/>
        <xdr:cNvSpPr/>
      </xdr:nvSpPr>
      <xdr:spPr>
        <a:xfrm>
          <a:off x="1968500" y="1282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81487</xdr:rowOff>
    </xdr:from>
    <xdr:ext cx="469744" cy="259045"/>
    <xdr:sp macro="" textlink="">
      <xdr:nvSpPr>
        <xdr:cNvPr id="202" name="テキスト ボックス 201"/>
        <xdr:cNvSpPr txBox="1"/>
      </xdr:nvSpPr>
      <xdr:spPr>
        <a:xfrm>
          <a:off x="1784427" y="1259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115760</xdr:rowOff>
    </xdr:from>
    <xdr:to>
      <xdr:col>1</xdr:col>
      <xdr:colOff>485775</xdr:colOff>
      <xdr:row>75</xdr:row>
      <xdr:rowOff>45910</xdr:rowOff>
    </xdr:to>
    <xdr:sp macro="" textlink="">
      <xdr:nvSpPr>
        <xdr:cNvPr id="203" name="円/楕円 202"/>
        <xdr:cNvSpPr/>
      </xdr:nvSpPr>
      <xdr:spPr>
        <a:xfrm>
          <a:off x="1079500" y="1280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62437</xdr:rowOff>
    </xdr:from>
    <xdr:ext cx="469744" cy="259045"/>
    <xdr:sp macro="" textlink="">
      <xdr:nvSpPr>
        <xdr:cNvPr id="204" name="テキスト ボックス 203"/>
        <xdr:cNvSpPr txBox="1"/>
      </xdr:nvSpPr>
      <xdr:spPr>
        <a:xfrm>
          <a:off x="895427" y="1257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78130</xdr:rowOff>
    </xdr:from>
    <xdr:to>
      <xdr:col>6</xdr:col>
      <xdr:colOff>510540</xdr:colOff>
      <xdr:row>97</xdr:row>
      <xdr:rowOff>155130</xdr:rowOff>
    </xdr:to>
    <xdr:cxnSp macro="">
      <xdr:nvCxnSpPr>
        <xdr:cNvPr id="229" name="直線コネクタ 228"/>
        <xdr:cNvCxnSpPr/>
      </xdr:nvCxnSpPr>
      <xdr:spPr>
        <a:xfrm flipV="1">
          <a:off x="4633595" y="15680080"/>
          <a:ext cx="1270" cy="110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158957</xdr:rowOff>
    </xdr:from>
    <xdr:ext cx="534377" cy="259045"/>
    <xdr:sp macro="" textlink="">
      <xdr:nvSpPr>
        <xdr:cNvPr id="230" name="扶助費最小値テキスト"/>
        <xdr:cNvSpPr txBox="1"/>
      </xdr:nvSpPr>
      <xdr:spPr>
        <a:xfrm>
          <a:off x="4686300" y="1678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66,095</a:t>
          </a:r>
          <a:endParaRPr kumimoji="1" lang="ja-JP" altLang="en-US" sz="1000" b="1">
            <a:latin typeface="ＭＳ Ｐゴシック"/>
          </a:endParaRPr>
        </a:p>
      </xdr:txBody>
    </xdr:sp>
    <xdr:clientData/>
  </xdr:oneCellAnchor>
  <xdr:twoCellAnchor>
    <xdr:from>
      <xdr:col>6</xdr:col>
      <xdr:colOff>422275</xdr:colOff>
      <xdr:row>97</xdr:row>
      <xdr:rowOff>155130</xdr:rowOff>
    </xdr:from>
    <xdr:to>
      <xdr:col>6</xdr:col>
      <xdr:colOff>600075</xdr:colOff>
      <xdr:row>97</xdr:row>
      <xdr:rowOff>155130</xdr:rowOff>
    </xdr:to>
    <xdr:cxnSp macro="">
      <xdr:nvCxnSpPr>
        <xdr:cNvPr id="231" name="直線コネクタ 230"/>
        <xdr:cNvCxnSpPr/>
      </xdr:nvCxnSpPr>
      <xdr:spPr>
        <a:xfrm>
          <a:off x="4546600" y="16785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24807</xdr:rowOff>
    </xdr:from>
    <xdr:ext cx="534377" cy="259045"/>
    <xdr:sp macro="" textlink="">
      <xdr:nvSpPr>
        <xdr:cNvPr id="232" name="扶助費最大値テキスト"/>
        <xdr:cNvSpPr txBox="1"/>
      </xdr:nvSpPr>
      <xdr:spPr>
        <a:xfrm>
          <a:off x="4686300" y="15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95,116</a:t>
          </a:r>
          <a:endParaRPr kumimoji="1" lang="ja-JP" altLang="en-US" sz="1000" b="1">
            <a:latin typeface="ＭＳ Ｐゴシック"/>
          </a:endParaRPr>
        </a:p>
      </xdr:txBody>
    </xdr:sp>
    <xdr:clientData/>
  </xdr:oneCellAnchor>
  <xdr:twoCellAnchor>
    <xdr:from>
      <xdr:col>6</xdr:col>
      <xdr:colOff>422275</xdr:colOff>
      <xdr:row>91</xdr:row>
      <xdr:rowOff>78130</xdr:rowOff>
    </xdr:from>
    <xdr:to>
      <xdr:col>6</xdr:col>
      <xdr:colOff>600075</xdr:colOff>
      <xdr:row>91</xdr:row>
      <xdr:rowOff>78130</xdr:rowOff>
    </xdr:to>
    <xdr:cxnSp macro="">
      <xdr:nvCxnSpPr>
        <xdr:cNvPr id="233" name="直線コネクタ 232"/>
        <xdr:cNvCxnSpPr/>
      </xdr:nvCxnSpPr>
      <xdr:spPr>
        <a:xfrm>
          <a:off x="4546600" y="15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72340</xdr:rowOff>
    </xdr:from>
    <xdr:to>
      <xdr:col>6</xdr:col>
      <xdr:colOff>511175</xdr:colOff>
      <xdr:row>94</xdr:row>
      <xdr:rowOff>80302</xdr:rowOff>
    </xdr:to>
    <xdr:cxnSp macro="">
      <xdr:nvCxnSpPr>
        <xdr:cNvPr id="234" name="直線コネクタ 233"/>
        <xdr:cNvCxnSpPr/>
      </xdr:nvCxnSpPr>
      <xdr:spPr>
        <a:xfrm flipV="1">
          <a:off x="3797300" y="16017190"/>
          <a:ext cx="838200" cy="17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112285</xdr:rowOff>
    </xdr:from>
    <xdr:ext cx="534377" cy="259045"/>
    <xdr:sp macro="" textlink="">
      <xdr:nvSpPr>
        <xdr:cNvPr id="235" name="扶助費平均値テキスト"/>
        <xdr:cNvSpPr txBox="1"/>
      </xdr:nvSpPr>
      <xdr:spPr>
        <a:xfrm>
          <a:off x="4686300" y="16228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133858</xdr:rowOff>
    </xdr:from>
    <xdr:to>
      <xdr:col>6</xdr:col>
      <xdr:colOff>561975</xdr:colOff>
      <xdr:row>95</xdr:row>
      <xdr:rowOff>64008</xdr:rowOff>
    </xdr:to>
    <xdr:sp macro="" textlink="">
      <xdr:nvSpPr>
        <xdr:cNvPr id="236" name="フローチャート : 判断 235"/>
        <xdr:cNvSpPr/>
      </xdr:nvSpPr>
      <xdr:spPr>
        <a:xfrm>
          <a:off x="4584700" y="1625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80302</xdr:rowOff>
    </xdr:from>
    <xdr:to>
      <xdr:col>5</xdr:col>
      <xdr:colOff>358775</xdr:colOff>
      <xdr:row>95</xdr:row>
      <xdr:rowOff>36792</xdr:rowOff>
    </xdr:to>
    <xdr:cxnSp macro="">
      <xdr:nvCxnSpPr>
        <xdr:cNvPr id="237" name="直線コネクタ 236"/>
        <xdr:cNvCxnSpPr/>
      </xdr:nvCxnSpPr>
      <xdr:spPr>
        <a:xfrm flipV="1">
          <a:off x="2908300" y="16196602"/>
          <a:ext cx="889000" cy="1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90</xdr:row>
      <xdr:rowOff>49848</xdr:rowOff>
    </xdr:from>
    <xdr:to>
      <xdr:col>5</xdr:col>
      <xdr:colOff>409575</xdr:colOff>
      <xdr:row>90</xdr:row>
      <xdr:rowOff>151448</xdr:rowOff>
    </xdr:to>
    <xdr:sp macro="" textlink="">
      <xdr:nvSpPr>
        <xdr:cNvPr id="238" name="フローチャート : 判断 237"/>
        <xdr:cNvSpPr/>
      </xdr:nvSpPr>
      <xdr:spPr>
        <a:xfrm>
          <a:off x="3746500" y="154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88</xdr:row>
      <xdr:rowOff>167975</xdr:rowOff>
    </xdr:from>
    <xdr:ext cx="534377" cy="259045"/>
    <xdr:sp macro="" textlink="">
      <xdr:nvSpPr>
        <xdr:cNvPr id="239" name="テキスト ボックス 238"/>
        <xdr:cNvSpPr txBox="1"/>
      </xdr:nvSpPr>
      <xdr:spPr>
        <a:xfrm>
          <a:off x="3530111" y="1525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36792</xdr:rowOff>
    </xdr:from>
    <xdr:to>
      <xdr:col>4</xdr:col>
      <xdr:colOff>155575</xdr:colOff>
      <xdr:row>96</xdr:row>
      <xdr:rowOff>30314</xdr:rowOff>
    </xdr:to>
    <xdr:cxnSp macro="">
      <xdr:nvCxnSpPr>
        <xdr:cNvPr id="240" name="直線コネクタ 239"/>
        <xdr:cNvCxnSpPr/>
      </xdr:nvCxnSpPr>
      <xdr:spPr>
        <a:xfrm flipV="1">
          <a:off x="2019300" y="16324542"/>
          <a:ext cx="889000" cy="164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92</xdr:row>
      <xdr:rowOff>132372</xdr:rowOff>
    </xdr:from>
    <xdr:to>
      <xdr:col>4</xdr:col>
      <xdr:colOff>206375</xdr:colOff>
      <xdr:row>93</xdr:row>
      <xdr:rowOff>62522</xdr:rowOff>
    </xdr:to>
    <xdr:sp macro="" textlink="">
      <xdr:nvSpPr>
        <xdr:cNvPr id="241" name="フローチャート : 判断 240"/>
        <xdr:cNvSpPr/>
      </xdr:nvSpPr>
      <xdr:spPr>
        <a:xfrm>
          <a:off x="2857500" y="1590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79049</xdr:rowOff>
    </xdr:from>
    <xdr:ext cx="534377" cy="259045"/>
    <xdr:sp macro="" textlink="">
      <xdr:nvSpPr>
        <xdr:cNvPr id="242" name="テキスト ボックス 241"/>
        <xdr:cNvSpPr txBox="1"/>
      </xdr:nvSpPr>
      <xdr:spPr>
        <a:xfrm>
          <a:off x="2641111" y="1568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30314</xdr:rowOff>
    </xdr:from>
    <xdr:to>
      <xdr:col>2</xdr:col>
      <xdr:colOff>638175</xdr:colOff>
      <xdr:row>96</xdr:row>
      <xdr:rowOff>148958</xdr:rowOff>
    </xdr:to>
    <xdr:cxnSp macro="">
      <xdr:nvCxnSpPr>
        <xdr:cNvPr id="243" name="直線コネクタ 242"/>
        <xdr:cNvCxnSpPr/>
      </xdr:nvCxnSpPr>
      <xdr:spPr>
        <a:xfrm flipV="1">
          <a:off x="1130300" y="16489514"/>
          <a:ext cx="889000" cy="118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93</xdr:row>
      <xdr:rowOff>161519</xdr:rowOff>
    </xdr:from>
    <xdr:to>
      <xdr:col>3</xdr:col>
      <xdr:colOff>3175</xdr:colOff>
      <xdr:row>94</xdr:row>
      <xdr:rowOff>91669</xdr:rowOff>
    </xdr:to>
    <xdr:sp macro="" textlink="">
      <xdr:nvSpPr>
        <xdr:cNvPr id="244" name="フローチャート : 判断 243"/>
        <xdr:cNvSpPr/>
      </xdr:nvSpPr>
      <xdr:spPr>
        <a:xfrm>
          <a:off x="1968500" y="1610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108196</xdr:rowOff>
    </xdr:from>
    <xdr:ext cx="534377" cy="259045"/>
    <xdr:sp macro="" textlink="">
      <xdr:nvSpPr>
        <xdr:cNvPr id="245" name="テキスト ボックス 244"/>
        <xdr:cNvSpPr txBox="1"/>
      </xdr:nvSpPr>
      <xdr:spPr>
        <a:xfrm>
          <a:off x="1752111" y="1588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384175</xdr:colOff>
      <xdr:row>93</xdr:row>
      <xdr:rowOff>166281</xdr:rowOff>
    </xdr:from>
    <xdr:to>
      <xdr:col>1</xdr:col>
      <xdr:colOff>485775</xdr:colOff>
      <xdr:row>94</xdr:row>
      <xdr:rowOff>96431</xdr:rowOff>
    </xdr:to>
    <xdr:sp macro="" textlink="">
      <xdr:nvSpPr>
        <xdr:cNvPr id="246" name="フローチャート : 判断 245"/>
        <xdr:cNvSpPr/>
      </xdr:nvSpPr>
      <xdr:spPr>
        <a:xfrm>
          <a:off x="1079500" y="16111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112958</xdr:rowOff>
    </xdr:from>
    <xdr:ext cx="534377" cy="259045"/>
    <xdr:sp macro="" textlink="">
      <xdr:nvSpPr>
        <xdr:cNvPr id="247" name="テキスト ボックス 246"/>
        <xdr:cNvSpPr txBox="1"/>
      </xdr:nvSpPr>
      <xdr:spPr>
        <a:xfrm>
          <a:off x="863111" y="1588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21540</xdr:rowOff>
    </xdr:from>
    <xdr:to>
      <xdr:col>6</xdr:col>
      <xdr:colOff>561975</xdr:colOff>
      <xdr:row>93</xdr:row>
      <xdr:rowOff>123140</xdr:rowOff>
    </xdr:to>
    <xdr:sp macro="" textlink="">
      <xdr:nvSpPr>
        <xdr:cNvPr id="253" name="円/楕円 252"/>
        <xdr:cNvSpPr/>
      </xdr:nvSpPr>
      <xdr:spPr>
        <a:xfrm>
          <a:off x="4584700" y="1596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44417</xdr:rowOff>
    </xdr:from>
    <xdr:ext cx="534377" cy="259045"/>
    <xdr:sp macro="" textlink="">
      <xdr:nvSpPr>
        <xdr:cNvPr id="254" name="扶助費該当値テキスト"/>
        <xdr:cNvSpPr txBox="1"/>
      </xdr:nvSpPr>
      <xdr:spPr>
        <a:xfrm>
          <a:off x="4686300" y="1581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86,268</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29502</xdr:rowOff>
    </xdr:from>
    <xdr:to>
      <xdr:col>5</xdr:col>
      <xdr:colOff>409575</xdr:colOff>
      <xdr:row>94</xdr:row>
      <xdr:rowOff>131102</xdr:rowOff>
    </xdr:to>
    <xdr:sp macro="" textlink="">
      <xdr:nvSpPr>
        <xdr:cNvPr id="255" name="円/楕円 254"/>
        <xdr:cNvSpPr/>
      </xdr:nvSpPr>
      <xdr:spPr>
        <a:xfrm>
          <a:off x="3746500" y="1614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122229</xdr:rowOff>
    </xdr:from>
    <xdr:ext cx="534377" cy="259045"/>
    <xdr:sp macro="" textlink="">
      <xdr:nvSpPr>
        <xdr:cNvPr id="256" name="テキスト ボックス 255"/>
        <xdr:cNvSpPr txBox="1"/>
      </xdr:nvSpPr>
      <xdr:spPr>
        <a:xfrm>
          <a:off x="3530111" y="16238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81,559</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157442</xdr:rowOff>
    </xdr:from>
    <xdr:to>
      <xdr:col>4</xdr:col>
      <xdr:colOff>206375</xdr:colOff>
      <xdr:row>95</xdr:row>
      <xdr:rowOff>87592</xdr:rowOff>
    </xdr:to>
    <xdr:sp macro="" textlink="">
      <xdr:nvSpPr>
        <xdr:cNvPr id="257" name="円/楕円 256"/>
        <xdr:cNvSpPr/>
      </xdr:nvSpPr>
      <xdr:spPr>
        <a:xfrm>
          <a:off x="2857500" y="1627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78719</xdr:rowOff>
    </xdr:from>
    <xdr:ext cx="534377" cy="259045"/>
    <xdr:sp macro="" textlink="">
      <xdr:nvSpPr>
        <xdr:cNvPr id="258" name="テキスト ボックス 257"/>
        <xdr:cNvSpPr txBox="1"/>
      </xdr:nvSpPr>
      <xdr:spPr>
        <a:xfrm>
          <a:off x="2641111" y="1636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78,201</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150964</xdr:rowOff>
    </xdr:from>
    <xdr:to>
      <xdr:col>3</xdr:col>
      <xdr:colOff>3175</xdr:colOff>
      <xdr:row>96</xdr:row>
      <xdr:rowOff>81114</xdr:rowOff>
    </xdr:to>
    <xdr:sp macro="" textlink="">
      <xdr:nvSpPr>
        <xdr:cNvPr id="259" name="円/楕円 258"/>
        <xdr:cNvSpPr/>
      </xdr:nvSpPr>
      <xdr:spPr>
        <a:xfrm>
          <a:off x="1968500" y="164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72241</xdr:rowOff>
    </xdr:from>
    <xdr:ext cx="534377" cy="259045"/>
    <xdr:sp macro="" textlink="">
      <xdr:nvSpPr>
        <xdr:cNvPr id="260" name="テキスト ボックス 259"/>
        <xdr:cNvSpPr txBox="1"/>
      </xdr:nvSpPr>
      <xdr:spPr>
        <a:xfrm>
          <a:off x="1752111" y="1653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73,871</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98158</xdr:rowOff>
    </xdr:from>
    <xdr:to>
      <xdr:col>1</xdr:col>
      <xdr:colOff>485775</xdr:colOff>
      <xdr:row>97</xdr:row>
      <xdr:rowOff>28308</xdr:rowOff>
    </xdr:to>
    <xdr:sp macro="" textlink="">
      <xdr:nvSpPr>
        <xdr:cNvPr id="261" name="円/楕円 260"/>
        <xdr:cNvSpPr/>
      </xdr:nvSpPr>
      <xdr:spPr>
        <a:xfrm>
          <a:off x="1079500" y="1655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19435</xdr:rowOff>
    </xdr:from>
    <xdr:ext cx="534377" cy="259045"/>
    <xdr:sp macro="" textlink="">
      <xdr:nvSpPr>
        <xdr:cNvPr id="262" name="テキスト ボックス 261"/>
        <xdr:cNvSpPr txBox="1"/>
      </xdr:nvSpPr>
      <xdr:spPr>
        <a:xfrm>
          <a:off x="863111" y="1665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147206</xdr:rowOff>
    </xdr:from>
    <xdr:to>
      <xdr:col>15</xdr:col>
      <xdr:colOff>180340</xdr:colOff>
      <xdr:row>37</xdr:row>
      <xdr:rowOff>127737</xdr:rowOff>
    </xdr:to>
    <xdr:cxnSp macro="">
      <xdr:nvCxnSpPr>
        <xdr:cNvPr id="286" name="直線コネクタ 285"/>
        <xdr:cNvCxnSpPr/>
      </xdr:nvCxnSpPr>
      <xdr:spPr>
        <a:xfrm flipV="1">
          <a:off x="10475595" y="5462156"/>
          <a:ext cx="1270" cy="100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131563</xdr:rowOff>
    </xdr:from>
    <xdr:ext cx="534377" cy="259045"/>
    <xdr:sp macro="" textlink="">
      <xdr:nvSpPr>
        <xdr:cNvPr id="287" name="補助費等最小値テキスト"/>
        <xdr:cNvSpPr txBox="1"/>
      </xdr:nvSpPr>
      <xdr:spPr>
        <a:xfrm>
          <a:off x="10528300" y="6475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13,628</a:t>
          </a:r>
          <a:endParaRPr kumimoji="1" lang="ja-JP" altLang="en-US" sz="1000" b="1">
            <a:latin typeface="ＭＳ Ｐゴシック"/>
          </a:endParaRPr>
        </a:p>
      </xdr:txBody>
    </xdr:sp>
    <xdr:clientData/>
  </xdr:oneCellAnchor>
  <xdr:twoCellAnchor>
    <xdr:from>
      <xdr:col>15</xdr:col>
      <xdr:colOff>92075</xdr:colOff>
      <xdr:row>37</xdr:row>
      <xdr:rowOff>127737</xdr:rowOff>
    </xdr:from>
    <xdr:to>
      <xdr:col>15</xdr:col>
      <xdr:colOff>269875</xdr:colOff>
      <xdr:row>37</xdr:row>
      <xdr:rowOff>127737</xdr:rowOff>
    </xdr:to>
    <xdr:cxnSp macro="">
      <xdr:nvCxnSpPr>
        <xdr:cNvPr id="288" name="直線コネクタ 287"/>
        <xdr:cNvCxnSpPr/>
      </xdr:nvCxnSpPr>
      <xdr:spPr>
        <a:xfrm>
          <a:off x="10388600" y="647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93883</xdr:rowOff>
    </xdr:from>
    <xdr:ext cx="534377" cy="259045"/>
    <xdr:sp macro="" textlink="">
      <xdr:nvSpPr>
        <xdr:cNvPr id="289" name="補助費等最大値テキスト"/>
        <xdr:cNvSpPr txBox="1"/>
      </xdr:nvSpPr>
      <xdr:spPr>
        <a:xfrm>
          <a:off x="10528300" y="523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66,606</a:t>
          </a:r>
          <a:endParaRPr kumimoji="1" lang="ja-JP" altLang="en-US" sz="1000" b="1">
            <a:latin typeface="ＭＳ Ｐゴシック"/>
          </a:endParaRPr>
        </a:p>
      </xdr:txBody>
    </xdr:sp>
    <xdr:clientData/>
  </xdr:oneCellAnchor>
  <xdr:twoCellAnchor>
    <xdr:from>
      <xdr:col>15</xdr:col>
      <xdr:colOff>92075</xdr:colOff>
      <xdr:row>31</xdr:row>
      <xdr:rowOff>147206</xdr:rowOff>
    </xdr:from>
    <xdr:to>
      <xdr:col>15</xdr:col>
      <xdr:colOff>269875</xdr:colOff>
      <xdr:row>31</xdr:row>
      <xdr:rowOff>147206</xdr:rowOff>
    </xdr:to>
    <xdr:cxnSp macro="">
      <xdr:nvCxnSpPr>
        <xdr:cNvPr id="290" name="直線コネクタ 289"/>
        <xdr:cNvCxnSpPr/>
      </xdr:nvCxnSpPr>
      <xdr:spPr>
        <a:xfrm>
          <a:off x="10388600" y="5462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98514</xdr:rowOff>
    </xdr:from>
    <xdr:to>
      <xdr:col>15</xdr:col>
      <xdr:colOff>180975</xdr:colOff>
      <xdr:row>37</xdr:row>
      <xdr:rowOff>127737</xdr:rowOff>
    </xdr:to>
    <xdr:cxnSp macro="">
      <xdr:nvCxnSpPr>
        <xdr:cNvPr id="291" name="直線コネクタ 290"/>
        <xdr:cNvCxnSpPr/>
      </xdr:nvCxnSpPr>
      <xdr:spPr>
        <a:xfrm>
          <a:off x="9639300" y="6442164"/>
          <a:ext cx="8382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101452</xdr:rowOff>
    </xdr:from>
    <xdr:ext cx="534377" cy="259045"/>
    <xdr:sp macro="" textlink="">
      <xdr:nvSpPr>
        <xdr:cNvPr id="292" name="補助費等平均値テキスト"/>
        <xdr:cNvSpPr txBox="1"/>
      </xdr:nvSpPr>
      <xdr:spPr>
        <a:xfrm>
          <a:off x="10528300" y="5930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31,542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78575</xdr:rowOff>
    </xdr:from>
    <xdr:to>
      <xdr:col>15</xdr:col>
      <xdr:colOff>231775</xdr:colOff>
      <xdr:row>36</xdr:row>
      <xdr:rowOff>8725</xdr:rowOff>
    </xdr:to>
    <xdr:sp macro="" textlink="">
      <xdr:nvSpPr>
        <xdr:cNvPr id="293" name="フローチャート : 判断 292"/>
        <xdr:cNvSpPr/>
      </xdr:nvSpPr>
      <xdr:spPr>
        <a:xfrm>
          <a:off x="10426700" y="6079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98514</xdr:rowOff>
    </xdr:from>
    <xdr:to>
      <xdr:col>14</xdr:col>
      <xdr:colOff>28575</xdr:colOff>
      <xdr:row>37</xdr:row>
      <xdr:rowOff>124936</xdr:rowOff>
    </xdr:to>
    <xdr:cxnSp macro="">
      <xdr:nvCxnSpPr>
        <xdr:cNvPr id="294" name="直線コネクタ 293"/>
        <xdr:cNvCxnSpPr/>
      </xdr:nvCxnSpPr>
      <xdr:spPr>
        <a:xfrm flipV="1">
          <a:off x="8750300" y="6442164"/>
          <a:ext cx="8890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45466</xdr:rowOff>
    </xdr:from>
    <xdr:to>
      <xdr:col>14</xdr:col>
      <xdr:colOff>79375</xdr:colOff>
      <xdr:row>35</xdr:row>
      <xdr:rowOff>147066</xdr:rowOff>
    </xdr:to>
    <xdr:sp macro="" textlink="">
      <xdr:nvSpPr>
        <xdr:cNvPr id="295" name="フローチャート : 判断 294"/>
        <xdr:cNvSpPr/>
      </xdr:nvSpPr>
      <xdr:spPr>
        <a:xfrm>
          <a:off x="9588500" y="6046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163593</xdr:rowOff>
    </xdr:from>
    <xdr:ext cx="534377" cy="259045"/>
    <xdr:sp macro="" textlink="">
      <xdr:nvSpPr>
        <xdr:cNvPr id="296" name="テキスト ボックス 295"/>
        <xdr:cNvSpPr txBox="1"/>
      </xdr:nvSpPr>
      <xdr:spPr>
        <a:xfrm>
          <a:off x="9372111" y="58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4483</xdr:rowOff>
    </xdr:from>
    <xdr:to>
      <xdr:col>12</xdr:col>
      <xdr:colOff>511175</xdr:colOff>
      <xdr:row>37</xdr:row>
      <xdr:rowOff>124936</xdr:rowOff>
    </xdr:to>
    <xdr:cxnSp macro="">
      <xdr:nvCxnSpPr>
        <xdr:cNvPr id="297" name="直線コネクタ 296"/>
        <xdr:cNvCxnSpPr/>
      </xdr:nvCxnSpPr>
      <xdr:spPr>
        <a:xfrm>
          <a:off x="7861300" y="6176683"/>
          <a:ext cx="889000" cy="29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162719</xdr:rowOff>
    </xdr:from>
    <xdr:to>
      <xdr:col>12</xdr:col>
      <xdr:colOff>561975</xdr:colOff>
      <xdr:row>36</xdr:row>
      <xdr:rowOff>92869</xdr:rowOff>
    </xdr:to>
    <xdr:sp macro="" textlink="">
      <xdr:nvSpPr>
        <xdr:cNvPr id="298" name="フローチャート : 判断 297"/>
        <xdr:cNvSpPr/>
      </xdr:nvSpPr>
      <xdr:spPr>
        <a:xfrm>
          <a:off x="8699500" y="616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109396</xdr:rowOff>
    </xdr:from>
    <xdr:ext cx="534377" cy="259045"/>
    <xdr:sp macro="" textlink="">
      <xdr:nvSpPr>
        <xdr:cNvPr id="299" name="テキスト ボックス 298"/>
        <xdr:cNvSpPr txBox="1"/>
      </xdr:nvSpPr>
      <xdr:spPr>
        <a:xfrm>
          <a:off x="8483111" y="593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4483</xdr:rowOff>
    </xdr:from>
    <xdr:to>
      <xdr:col>11</xdr:col>
      <xdr:colOff>307975</xdr:colOff>
      <xdr:row>37</xdr:row>
      <xdr:rowOff>120726</xdr:rowOff>
    </xdr:to>
    <xdr:cxnSp macro="">
      <xdr:nvCxnSpPr>
        <xdr:cNvPr id="300" name="直線コネクタ 299"/>
        <xdr:cNvCxnSpPr/>
      </xdr:nvCxnSpPr>
      <xdr:spPr>
        <a:xfrm flipV="1">
          <a:off x="6972300" y="6176683"/>
          <a:ext cx="889000" cy="28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37122</xdr:rowOff>
    </xdr:from>
    <xdr:to>
      <xdr:col>11</xdr:col>
      <xdr:colOff>358775</xdr:colOff>
      <xdr:row>35</xdr:row>
      <xdr:rowOff>138722</xdr:rowOff>
    </xdr:to>
    <xdr:sp macro="" textlink="">
      <xdr:nvSpPr>
        <xdr:cNvPr id="301" name="フローチャート : 判断 300"/>
        <xdr:cNvSpPr/>
      </xdr:nvSpPr>
      <xdr:spPr>
        <a:xfrm>
          <a:off x="7810500" y="603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155249</xdr:rowOff>
    </xdr:from>
    <xdr:ext cx="534377" cy="259045"/>
    <xdr:sp macro="" textlink="">
      <xdr:nvSpPr>
        <xdr:cNvPr id="302" name="テキスト ボックス 301"/>
        <xdr:cNvSpPr txBox="1"/>
      </xdr:nvSpPr>
      <xdr:spPr>
        <a:xfrm>
          <a:off x="7594111" y="581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65678</xdr:rowOff>
    </xdr:from>
    <xdr:to>
      <xdr:col>10</xdr:col>
      <xdr:colOff>155575</xdr:colOff>
      <xdr:row>35</xdr:row>
      <xdr:rowOff>167278</xdr:rowOff>
    </xdr:to>
    <xdr:sp macro="" textlink="">
      <xdr:nvSpPr>
        <xdr:cNvPr id="303" name="フローチャート : 判断 302"/>
        <xdr:cNvSpPr/>
      </xdr:nvSpPr>
      <xdr:spPr>
        <a:xfrm>
          <a:off x="6921500" y="606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12355</xdr:rowOff>
    </xdr:from>
    <xdr:ext cx="534377" cy="259045"/>
    <xdr:sp macro="" textlink="">
      <xdr:nvSpPr>
        <xdr:cNvPr id="304" name="テキスト ボックス 303"/>
        <xdr:cNvSpPr txBox="1"/>
      </xdr:nvSpPr>
      <xdr:spPr>
        <a:xfrm>
          <a:off x="6705111" y="584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76937</xdr:rowOff>
    </xdr:from>
    <xdr:to>
      <xdr:col>15</xdr:col>
      <xdr:colOff>231775</xdr:colOff>
      <xdr:row>38</xdr:row>
      <xdr:rowOff>7086</xdr:rowOff>
    </xdr:to>
    <xdr:sp macro="" textlink="">
      <xdr:nvSpPr>
        <xdr:cNvPr id="310" name="円/楕円 309"/>
        <xdr:cNvSpPr/>
      </xdr:nvSpPr>
      <xdr:spPr>
        <a:xfrm>
          <a:off x="10426700" y="64205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163314</xdr:rowOff>
    </xdr:from>
    <xdr:ext cx="534377" cy="259045"/>
    <xdr:sp macro="" textlink="">
      <xdr:nvSpPr>
        <xdr:cNvPr id="311" name="補助費等該当値テキスト"/>
        <xdr:cNvSpPr txBox="1"/>
      </xdr:nvSpPr>
      <xdr:spPr>
        <a:xfrm>
          <a:off x="10528300" y="633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13,628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47714</xdr:rowOff>
    </xdr:from>
    <xdr:to>
      <xdr:col>14</xdr:col>
      <xdr:colOff>79375</xdr:colOff>
      <xdr:row>37</xdr:row>
      <xdr:rowOff>149314</xdr:rowOff>
    </xdr:to>
    <xdr:sp macro="" textlink="">
      <xdr:nvSpPr>
        <xdr:cNvPr id="312" name="円/楕円 311"/>
        <xdr:cNvSpPr/>
      </xdr:nvSpPr>
      <xdr:spPr>
        <a:xfrm>
          <a:off x="9588500" y="639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140441</xdr:rowOff>
    </xdr:from>
    <xdr:ext cx="534377" cy="259045"/>
    <xdr:sp macro="" textlink="">
      <xdr:nvSpPr>
        <xdr:cNvPr id="313" name="テキスト ボックス 312"/>
        <xdr:cNvSpPr txBox="1"/>
      </xdr:nvSpPr>
      <xdr:spPr>
        <a:xfrm>
          <a:off x="9372111" y="648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15,162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74136</xdr:rowOff>
    </xdr:from>
    <xdr:to>
      <xdr:col>12</xdr:col>
      <xdr:colOff>561975</xdr:colOff>
      <xdr:row>38</xdr:row>
      <xdr:rowOff>4287</xdr:rowOff>
    </xdr:to>
    <xdr:sp macro="" textlink="">
      <xdr:nvSpPr>
        <xdr:cNvPr id="314" name="円/楕円 313"/>
        <xdr:cNvSpPr/>
      </xdr:nvSpPr>
      <xdr:spPr>
        <a:xfrm>
          <a:off x="8699500" y="641778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166864</xdr:rowOff>
    </xdr:from>
    <xdr:ext cx="534377" cy="259045"/>
    <xdr:sp macro="" textlink="">
      <xdr:nvSpPr>
        <xdr:cNvPr id="315" name="テキスト ボックス 314"/>
        <xdr:cNvSpPr txBox="1"/>
      </xdr:nvSpPr>
      <xdr:spPr>
        <a:xfrm>
          <a:off x="8483111" y="651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13,775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125133</xdr:rowOff>
    </xdr:from>
    <xdr:to>
      <xdr:col>11</xdr:col>
      <xdr:colOff>358775</xdr:colOff>
      <xdr:row>36</xdr:row>
      <xdr:rowOff>55283</xdr:rowOff>
    </xdr:to>
    <xdr:sp macro="" textlink="">
      <xdr:nvSpPr>
        <xdr:cNvPr id="316" name="円/楕円 315"/>
        <xdr:cNvSpPr/>
      </xdr:nvSpPr>
      <xdr:spPr>
        <a:xfrm>
          <a:off x="7810500" y="612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46410</xdr:rowOff>
    </xdr:from>
    <xdr:ext cx="534377" cy="259045"/>
    <xdr:sp macro="" textlink="">
      <xdr:nvSpPr>
        <xdr:cNvPr id="317" name="テキスト ボックス 316"/>
        <xdr:cNvSpPr txBox="1"/>
      </xdr:nvSpPr>
      <xdr:spPr>
        <a:xfrm>
          <a:off x="7594111" y="6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29,098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69926</xdr:rowOff>
    </xdr:from>
    <xdr:to>
      <xdr:col>10</xdr:col>
      <xdr:colOff>155575</xdr:colOff>
      <xdr:row>38</xdr:row>
      <xdr:rowOff>76</xdr:rowOff>
    </xdr:to>
    <xdr:sp macro="" textlink="">
      <xdr:nvSpPr>
        <xdr:cNvPr id="318" name="円/楕円 317"/>
        <xdr:cNvSpPr/>
      </xdr:nvSpPr>
      <xdr:spPr>
        <a:xfrm>
          <a:off x="6921500" y="64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162653</xdr:rowOff>
    </xdr:from>
    <xdr:ext cx="534377" cy="259045"/>
    <xdr:sp macro="" textlink="">
      <xdr:nvSpPr>
        <xdr:cNvPr id="319" name="テキスト ボックス 318"/>
        <xdr:cNvSpPr txBox="1"/>
      </xdr:nvSpPr>
      <xdr:spPr>
        <a:xfrm>
          <a:off x="6705111" y="650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0" name="テキスト ボックス 329"/>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32" name="テキスト ボックス 331"/>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148534</xdr:rowOff>
    </xdr:from>
    <xdr:to>
      <xdr:col>15</xdr:col>
      <xdr:colOff>180340</xdr:colOff>
      <xdr:row>59</xdr:row>
      <xdr:rowOff>101703</xdr:rowOff>
    </xdr:to>
    <xdr:cxnSp macro="">
      <xdr:nvCxnSpPr>
        <xdr:cNvPr id="346" name="直線コネクタ 345"/>
        <xdr:cNvCxnSpPr/>
      </xdr:nvCxnSpPr>
      <xdr:spPr>
        <a:xfrm flipV="1">
          <a:off x="10475595" y="8721034"/>
          <a:ext cx="1270" cy="1496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105530</xdr:rowOff>
    </xdr:from>
    <xdr:ext cx="534377" cy="259045"/>
    <xdr:sp macro="" textlink="">
      <xdr:nvSpPr>
        <xdr:cNvPr id="347" name="普通建設事業費最小値テキスト"/>
        <xdr:cNvSpPr txBox="1"/>
      </xdr:nvSpPr>
      <xdr:spPr>
        <a:xfrm>
          <a:off x="10528300" y="102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19,827</a:t>
          </a:r>
          <a:endParaRPr kumimoji="1" lang="ja-JP" altLang="en-US" sz="1000" b="1">
            <a:latin typeface="ＭＳ Ｐゴシック"/>
          </a:endParaRPr>
        </a:p>
      </xdr:txBody>
    </xdr:sp>
    <xdr:clientData/>
  </xdr:oneCellAnchor>
  <xdr:twoCellAnchor>
    <xdr:from>
      <xdr:col>15</xdr:col>
      <xdr:colOff>92075</xdr:colOff>
      <xdr:row>59</xdr:row>
      <xdr:rowOff>101703</xdr:rowOff>
    </xdr:from>
    <xdr:to>
      <xdr:col>15</xdr:col>
      <xdr:colOff>269875</xdr:colOff>
      <xdr:row>59</xdr:row>
      <xdr:rowOff>101703</xdr:rowOff>
    </xdr:to>
    <xdr:cxnSp macro="">
      <xdr:nvCxnSpPr>
        <xdr:cNvPr id="348" name="直線コネクタ 347"/>
        <xdr:cNvCxnSpPr/>
      </xdr:nvCxnSpPr>
      <xdr:spPr>
        <a:xfrm>
          <a:off x="10388600" y="10217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95211</xdr:rowOff>
    </xdr:from>
    <xdr:ext cx="599010" cy="259045"/>
    <xdr:sp macro="" textlink="">
      <xdr:nvSpPr>
        <xdr:cNvPr id="349" name="普通建設事業費最大値テキスト"/>
        <xdr:cNvSpPr txBox="1"/>
      </xdr:nvSpPr>
      <xdr:spPr>
        <a:xfrm>
          <a:off x="10528300" y="849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111,459</a:t>
          </a:r>
          <a:endParaRPr kumimoji="1" lang="ja-JP" altLang="en-US" sz="1000" b="1">
            <a:latin typeface="ＭＳ Ｐゴシック"/>
          </a:endParaRPr>
        </a:p>
      </xdr:txBody>
    </xdr:sp>
    <xdr:clientData/>
  </xdr:oneCellAnchor>
  <xdr:twoCellAnchor>
    <xdr:from>
      <xdr:col>15</xdr:col>
      <xdr:colOff>92075</xdr:colOff>
      <xdr:row>50</xdr:row>
      <xdr:rowOff>148534</xdr:rowOff>
    </xdr:from>
    <xdr:to>
      <xdr:col>15</xdr:col>
      <xdr:colOff>269875</xdr:colOff>
      <xdr:row>50</xdr:row>
      <xdr:rowOff>148534</xdr:rowOff>
    </xdr:to>
    <xdr:cxnSp macro="">
      <xdr:nvCxnSpPr>
        <xdr:cNvPr id="350" name="直線コネクタ 349"/>
        <xdr:cNvCxnSpPr/>
      </xdr:nvCxnSpPr>
      <xdr:spPr>
        <a:xfrm>
          <a:off x="10388600" y="872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38169</xdr:rowOff>
    </xdr:from>
    <xdr:to>
      <xdr:col>15</xdr:col>
      <xdr:colOff>180975</xdr:colOff>
      <xdr:row>58</xdr:row>
      <xdr:rowOff>49060</xdr:rowOff>
    </xdr:to>
    <xdr:cxnSp macro="">
      <xdr:nvCxnSpPr>
        <xdr:cNvPr id="351" name="直線コネクタ 350"/>
        <xdr:cNvCxnSpPr/>
      </xdr:nvCxnSpPr>
      <xdr:spPr>
        <a:xfrm>
          <a:off x="9639300" y="9982269"/>
          <a:ext cx="838200" cy="10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52684</xdr:rowOff>
    </xdr:from>
    <xdr:ext cx="534377" cy="259045"/>
    <xdr:sp macro="" textlink="">
      <xdr:nvSpPr>
        <xdr:cNvPr id="352" name="普通建設事業費平均値テキスト"/>
        <xdr:cNvSpPr txBox="1"/>
      </xdr:nvSpPr>
      <xdr:spPr>
        <a:xfrm>
          <a:off x="10528300" y="9482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29807</xdr:rowOff>
    </xdr:from>
    <xdr:to>
      <xdr:col>15</xdr:col>
      <xdr:colOff>231775</xdr:colOff>
      <xdr:row>56</xdr:row>
      <xdr:rowOff>131407</xdr:rowOff>
    </xdr:to>
    <xdr:sp macro="" textlink="">
      <xdr:nvSpPr>
        <xdr:cNvPr id="353" name="フローチャート : 判断 352"/>
        <xdr:cNvSpPr/>
      </xdr:nvSpPr>
      <xdr:spPr>
        <a:xfrm>
          <a:off x="10426700" y="963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38169</xdr:rowOff>
    </xdr:from>
    <xdr:to>
      <xdr:col>14</xdr:col>
      <xdr:colOff>28575</xdr:colOff>
      <xdr:row>58</xdr:row>
      <xdr:rowOff>54759</xdr:rowOff>
    </xdr:to>
    <xdr:cxnSp macro="">
      <xdr:nvCxnSpPr>
        <xdr:cNvPr id="354" name="直線コネクタ 353"/>
        <xdr:cNvCxnSpPr/>
      </xdr:nvCxnSpPr>
      <xdr:spPr>
        <a:xfrm flipV="1">
          <a:off x="8750300" y="9982269"/>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6734</xdr:rowOff>
    </xdr:from>
    <xdr:to>
      <xdr:col>14</xdr:col>
      <xdr:colOff>79375</xdr:colOff>
      <xdr:row>57</xdr:row>
      <xdr:rowOff>108334</xdr:rowOff>
    </xdr:to>
    <xdr:sp macro="" textlink="">
      <xdr:nvSpPr>
        <xdr:cNvPr id="355" name="フローチャート : 判断 354"/>
        <xdr:cNvSpPr/>
      </xdr:nvSpPr>
      <xdr:spPr>
        <a:xfrm>
          <a:off x="9588500" y="9779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124861</xdr:rowOff>
    </xdr:from>
    <xdr:ext cx="534377" cy="259045"/>
    <xdr:sp macro="" textlink="">
      <xdr:nvSpPr>
        <xdr:cNvPr id="356" name="テキスト ボックス 355"/>
        <xdr:cNvSpPr txBox="1"/>
      </xdr:nvSpPr>
      <xdr:spPr>
        <a:xfrm>
          <a:off x="9372111" y="955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54759</xdr:rowOff>
    </xdr:from>
    <xdr:to>
      <xdr:col>12</xdr:col>
      <xdr:colOff>511175</xdr:colOff>
      <xdr:row>58</xdr:row>
      <xdr:rowOff>161385</xdr:rowOff>
    </xdr:to>
    <xdr:cxnSp macro="">
      <xdr:nvCxnSpPr>
        <xdr:cNvPr id="357" name="直線コネクタ 356"/>
        <xdr:cNvCxnSpPr/>
      </xdr:nvCxnSpPr>
      <xdr:spPr>
        <a:xfrm flipV="1">
          <a:off x="7861300" y="9998859"/>
          <a:ext cx="889000" cy="106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152304</xdr:rowOff>
    </xdr:from>
    <xdr:to>
      <xdr:col>12</xdr:col>
      <xdr:colOff>561975</xdr:colOff>
      <xdr:row>57</xdr:row>
      <xdr:rowOff>82454</xdr:rowOff>
    </xdr:to>
    <xdr:sp macro="" textlink="">
      <xdr:nvSpPr>
        <xdr:cNvPr id="358" name="フローチャート : 判断 357"/>
        <xdr:cNvSpPr/>
      </xdr:nvSpPr>
      <xdr:spPr>
        <a:xfrm>
          <a:off x="8699500" y="97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98981</xdr:rowOff>
    </xdr:from>
    <xdr:ext cx="534377" cy="259045"/>
    <xdr:sp macro="" textlink="">
      <xdr:nvSpPr>
        <xdr:cNvPr id="359" name="テキスト ボックス 358"/>
        <xdr:cNvSpPr txBox="1"/>
      </xdr:nvSpPr>
      <xdr:spPr>
        <a:xfrm>
          <a:off x="8483111" y="952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2785</xdr:rowOff>
    </xdr:from>
    <xdr:to>
      <xdr:col>11</xdr:col>
      <xdr:colOff>307975</xdr:colOff>
      <xdr:row>58</xdr:row>
      <xdr:rowOff>161385</xdr:rowOff>
    </xdr:to>
    <xdr:cxnSp macro="">
      <xdr:nvCxnSpPr>
        <xdr:cNvPr id="360" name="直線コネクタ 359"/>
        <xdr:cNvCxnSpPr/>
      </xdr:nvCxnSpPr>
      <xdr:spPr>
        <a:xfrm>
          <a:off x="6972300" y="9946885"/>
          <a:ext cx="889000" cy="15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13119</xdr:rowOff>
    </xdr:from>
    <xdr:to>
      <xdr:col>11</xdr:col>
      <xdr:colOff>358775</xdr:colOff>
      <xdr:row>57</xdr:row>
      <xdr:rowOff>114719</xdr:rowOff>
    </xdr:to>
    <xdr:sp macro="" textlink="">
      <xdr:nvSpPr>
        <xdr:cNvPr id="361" name="フローチャート : 判断 360"/>
        <xdr:cNvSpPr/>
      </xdr:nvSpPr>
      <xdr:spPr>
        <a:xfrm>
          <a:off x="7810500" y="9785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131246</xdr:rowOff>
    </xdr:from>
    <xdr:ext cx="534377" cy="259045"/>
    <xdr:sp macro="" textlink="">
      <xdr:nvSpPr>
        <xdr:cNvPr id="362" name="テキスト ボックス 361"/>
        <xdr:cNvSpPr txBox="1"/>
      </xdr:nvSpPr>
      <xdr:spPr>
        <a:xfrm>
          <a:off x="7594111" y="956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73796</xdr:rowOff>
    </xdr:from>
    <xdr:to>
      <xdr:col>10</xdr:col>
      <xdr:colOff>155575</xdr:colOff>
      <xdr:row>58</xdr:row>
      <xdr:rowOff>3946</xdr:rowOff>
    </xdr:to>
    <xdr:sp macro="" textlink="">
      <xdr:nvSpPr>
        <xdr:cNvPr id="363" name="フローチャート : 判断 362"/>
        <xdr:cNvSpPr/>
      </xdr:nvSpPr>
      <xdr:spPr>
        <a:xfrm>
          <a:off x="6921500" y="984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20473</xdr:rowOff>
    </xdr:from>
    <xdr:ext cx="534377" cy="259045"/>
    <xdr:sp macro="" textlink="">
      <xdr:nvSpPr>
        <xdr:cNvPr id="364" name="テキスト ボックス 363"/>
        <xdr:cNvSpPr txBox="1"/>
      </xdr:nvSpPr>
      <xdr:spPr>
        <a:xfrm>
          <a:off x="6705111" y="962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169710</xdr:rowOff>
    </xdr:from>
    <xdr:to>
      <xdr:col>15</xdr:col>
      <xdr:colOff>231775</xdr:colOff>
      <xdr:row>58</xdr:row>
      <xdr:rowOff>99860</xdr:rowOff>
    </xdr:to>
    <xdr:sp macro="" textlink="">
      <xdr:nvSpPr>
        <xdr:cNvPr id="370" name="円/楕円 369"/>
        <xdr:cNvSpPr/>
      </xdr:nvSpPr>
      <xdr:spPr>
        <a:xfrm>
          <a:off x="10426700" y="99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148137</xdr:rowOff>
    </xdr:from>
    <xdr:ext cx="534377" cy="259045"/>
    <xdr:sp macro="" textlink="">
      <xdr:nvSpPr>
        <xdr:cNvPr id="371" name="普通建設事業費該当値テキスト"/>
        <xdr:cNvSpPr txBox="1"/>
      </xdr:nvSpPr>
      <xdr:spPr>
        <a:xfrm>
          <a:off x="10528300" y="992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33,551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158819</xdr:rowOff>
    </xdr:from>
    <xdr:to>
      <xdr:col>14</xdr:col>
      <xdr:colOff>79375</xdr:colOff>
      <xdr:row>58</xdr:row>
      <xdr:rowOff>88969</xdr:rowOff>
    </xdr:to>
    <xdr:sp macro="" textlink="">
      <xdr:nvSpPr>
        <xdr:cNvPr id="372" name="円/楕円 371"/>
        <xdr:cNvSpPr/>
      </xdr:nvSpPr>
      <xdr:spPr>
        <a:xfrm>
          <a:off x="9588500" y="993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80096</xdr:rowOff>
    </xdr:from>
    <xdr:ext cx="534377" cy="259045"/>
    <xdr:sp macro="" textlink="">
      <xdr:nvSpPr>
        <xdr:cNvPr id="373" name="テキスト ボックス 372"/>
        <xdr:cNvSpPr txBox="1"/>
      </xdr:nvSpPr>
      <xdr:spPr>
        <a:xfrm>
          <a:off x="9372111" y="1002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34,218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3959</xdr:rowOff>
    </xdr:from>
    <xdr:to>
      <xdr:col>12</xdr:col>
      <xdr:colOff>561975</xdr:colOff>
      <xdr:row>58</xdr:row>
      <xdr:rowOff>105559</xdr:rowOff>
    </xdr:to>
    <xdr:sp macro="" textlink="">
      <xdr:nvSpPr>
        <xdr:cNvPr id="374" name="円/楕円 373"/>
        <xdr:cNvSpPr/>
      </xdr:nvSpPr>
      <xdr:spPr>
        <a:xfrm>
          <a:off x="8699500" y="994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96686</xdr:rowOff>
    </xdr:from>
    <xdr:ext cx="534377" cy="259045"/>
    <xdr:sp macro="" textlink="">
      <xdr:nvSpPr>
        <xdr:cNvPr id="375" name="テキスト ボックス 374"/>
        <xdr:cNvSpPr txBox="1"/>
      </xdr:nvSpPr>
      <xdr:spPr>
        <a:xfrm>
          <a:off x="8483111" y="1004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33,202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110585</xdr:rowOff>
    </xdr:from>
    <xdr:to>
      <xdr:col>11</xdr:col>
      <xdr:colOff>358775</xdr:colOff>
      <xdr:row>59</xdr:row>
      <xdr:rowOff>40735</xdr:rowOff>
    </xdr:to>
    <xdr:sp macro="" textlink="">
      <xdr:nvSpPr>
        <xdr:cNvPr id="376" name="円/楕円 375"/>
        <xdr:cNvSpPr/>
      </xdr:nvSpPr>
      <xdr:spPr>
        <a:xfrm>
          <a:off x="7810500" y="100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31862</xdr:rowOff>
    </xdr:from>
    <xdr:ext cx="534377" cy="259045"/>
    <xdr:sp macro="" textlink="">
      <xdr:nvSpPr>
        <xdr:cNvPr id="377" name="テキスト ボックス 376"/>
        <xdr:cNvSpPr txBox="1"/>
      </xdr:nvSpPr>
      <xdr:spPr>
        <a:xfrm>
          <a:off x="7594111" y="1014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26,672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123435</xdr:rowOff>
    </xdr:from>
    <xdr:to>
      <xdr:col>10</xdr:col>
      <xdr:colOff>155575</xdr:colOff>
      <xdr:row>58</xdr:row>
      <xdr:rowOff>53585</xdr:rowOff>
    </xdr:to>
    <xdr:sp macro="" textlink="">
      <xdr:nvSpPr>
        <xdr:cNvPr id="378" name="円/楕円 377"/>
        <xdr:cNvSpPr/>
      </xdr:nvSpPr>
      <xdr:spPr>
        <a:xfrm>
          <a:off x="6921500" y="989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44712</xdr:rowOff>
    </xdr:from>
    <xdr:ext cx="534377" cy="259045"/>
    <xdr:sp macro="" textlink="">
      <xdr:nvSpPr>
        <xdr:cNvPr id="379" name="テキスト ボックス 378"/>
        <xdr:cNvSpPr txBox="1"/>
      </xdr:nvSpPr>
      <xdr:spPr>
        <a:xfrm>
          <a:off x="6705111" y="998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104290</xdr:rowOff>
    </xdr:from>
    <xdr:to>
      <xdr:col>15</xdr:col>
      <xdr:colOff>180340</xdr:colOff>
      <xdr:row>78</xdr:row>
      <xdr:rowOff>50431</xdr:rowOff>
    </xdr:to>
    <xdr:cxnSp macro="">
      <xdr:nvCxnSpPr>
        <xdr:cNvPr id="401" name="直線コネクタ 400"/>
        <xdr:cNvCxnSpPr/>
      </xdr:nvCxnSpPr>
      <xdr:spPr>
        <a:xfrm flipV="1">
          <a:off x="10475595" y="12277240"/>
          <a:ext cx="1270" cy="11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54258</xdr:rowOff>
    </xdr:from>
    <xdr:ext cx="469744" cy="259045"/>
    <xdr:sp macro="" textlink="">
      <xdr:nvSpPr>
        <xdr:cNvPr id="402" name="普通建設事業費 （ うち新規整備　）最小値テキスト"/>
        <xdr:cNvSpPr txBox="1"/>
      </xdr:nvSpPr>
      <xdr:spPr>
        <a:xfrm>
          <a:off x="10528300" y="1342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3,905</a:t>
          </a:r>
          <a:endParaRPr kumimoji="1" lang="ja-JP" altLang="en-US" sz="1000" b="1">
            <a:latin typeface="ＭＳ Ｐゴシック"/>
          </a:endParaRPr>
        </a:p>
      </xdr:txBody>
    </xdr:sp>
    <xdr:clientData/>
  </xdr:oneCellAnchor>
  <xdr:twoCellAnchor>
    <xdr:from>
      <xdr:col>15</xdr:col>
      <xdr:colOff>92075</xdr:colOff>
      <xdr:row>78</xdr:row>
      <xdr:rowOff>50431</xdr:rowOff>
    </xdr:from>
    <xdr:to>
      <xdr:col>15</xdr:col>
      <xdr:colOff>269875</xdr:colOff>
      <xdr:row>78</xdr:row>
      <xdr:rowOff>50431</xdr:rowOff>
    </xdr:to>
    <xdr:cxnSp macro="">
      <xdr:nvCxnSpPr>
        <xdr:cNvPr id="403" name="直線コネクタ 402"/>
        <xdr:cNvCxnSpPr/>
      </xdr:nvCxnSpPr>
      <xdr:spPr>
        <a:xfrm>
          <a:off x="10388600" y="13423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50967</xdr:rowOff>
    </xdr:from>
    <xdr:ext cx="534377" cy="259045"/>
    <xdr:sp macro="" textlink="">
      <xdr:nvSpPr>
        <xdr:cNvPr id="404" name="普通建設事業費 （ うち新規整備　）最大値テキスト"/>
        <xdr:cNvSpPr txBox="1"/>
      </xdr:nvSpPr>
      <xdr:spPr>
        <a:xfrm>
          <a:off x="10528300" y="120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54,049</a:t>
          </a:r>
          <a:endParaRPr kumimoji="1" lang="ja-JP" altLang="en-US" sz="1000" b="1">
            <a:latin typeface="ＭＳ Ｐゴシック"/>
          </a:endParaRPr>
        </a:p>
      </xdr:txBody>
    </xdr:sp>
    <xdr:clientData/>
  </xdr:oneCellAnchor>
  <xdr:twoCellAnchor>
    <xdr:from>
      <xdr:col>15</xdr:col>
      <xdr:colOff>92075</xdr:colOff>
      <xdr:row>71</xdr:row>
      <xdr:rowOff>104290</xdr:rowOff>
    </xdr:from>
    <xdr:to>
      <xdr:col>15</xdr:col>
      <xdr:colOff>269875</xdr:colOff>
      <xdr:row>71</xdr:row>
      <xdr:rowOff>104290</xdr:rowOff>
    </xdr:to>
    <xdr:cxnSp macro="">
      <xdr:nvCxnSpPr>
        <xdr:cNvPr id="405" name="直線コネクタ 404"/>
        <xdr:cNvCxnSpPr/>
      </xdr:nvCxnSpPr>
      <xdr:spPr>
        <a:xfrm>
          <a:off x="10388600" y="1227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45310</xdr:rowOff>
    </xdr:from>
    <xdr:to>
      <xdr:col>15</xdr:col>
      <xdr:colOff>180975</xdr:colOff>
      <xdr:row>77</xdr:row>
      <xdr:rowOff>86482</xdr:rowOff>
    </xdr:to>
    <xdr:cxnSp macro="">
      <xdr:nvCxnSpPr>
        <xdr:cNvPr id="406" name="直線コネクタ 405"/>
        <xdr:cNvCxnSpPr/>
      </xdr:nvCxnSpPr>
      <xdr:spPr>
        <a:xfrm flipV="1">
          <a:off x="9639300" y="13246960"/>
          <a:ext cx="838200" cy="4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73303</xdr:rowOff>
    </xdr:from>
    <xdr:ext cx="534377" cy="259045"/>
    <xdr:sp macro="" textlink="">
      <xdr:nvSpPr>
        <xdr:cNvPr id="407" name="普通建設事業費 （ うち新規整備　）平均値テキスト"/>
        <xdr:cNvSpPr txBox="1"/>
      </xdr:nvSpPr>
      <xdr:spPr>
        <a:xfrm>
          <a:off x="10528300" y="129320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16,683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50426</xdr:rowOff>
    </xdr:from>
    <xdr:to>
      <xdr:col>15</xdr:col>
      <xdr:colOff>231775</xdr:colOff>
      <xdr:row>76</xdr:row>
      <xdr:rowOff>152026</xdr:rowOff>
    </xdr:to>
    <xdr:sp macro="" textlink="">
      <xdr:nvSpPr>
        <xdr:cNvPr id="408" name="フローチャート : 判断 407"/>
        <xdr:cNvSpPr/>
      </xdr:nvSpPr>
      <xdr:spPr>
        <a:xfrm>
          <a:off x="10426700" y="1308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161051</xdr:rowOff>
    </xdr:from>
    <xdr:to>
      <xdr:col>14</xdr:col>
      <xdr:colOff>28575</xdr:colOff>
      <xdr:row>77</xdr:row>
      <xdr:rowOff>86482</xdr:rowOff>
    </xdr:to>
    <xdr:cxnSp macro="">
      <xdr:nvCxnSpPr>
        <xdr:cNvPr id="409" name="直線コネクタ 408"/>
        <xdr:cNvCxnSpPr/>
      </xdr:nvCxnSpPr>
      <xdr:spPr>
        <a:xfrm>
          <a:off x="8750300" y="13191251"/>
          <a:ext cx="889000" cy="9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145159</xdr:rowOff>
    </xdr:from>
    <xdr:to>
      <xdr:col>14</xdr:col>
      <xdr:colOff>79375</xdr:colOff>
      <xdr:row>77</xdr:row>
      <xdr:rowOff>75309</xdr:rowOff>
    </xdr:to>
    <xdr:sp macro="" textlink="">
      <xdr:nvSpPr>
        <xdr:cNvPr id="410" name="フローチャート : 判断 409"/>
        <xdr:cNvSpPr/>
      </xdr:nvSpPr>
      <xdr:spPr>
        <a:xfrm>
          <a:off x="9588500" y="131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91836</xdr:rowOff>
    </xdr:from>
    <xdr:ext cx="534377" cy="259045"/>
    <xdr:sp macro="" textlink="">
      <xdr:nvSpPr>
        <xdr:cNvPr id="411" name="テキスト ボックス 410"/>
        <xdr:cNvSpPr txBox="1"/>
      </xdr:nvSpPr>
      <xdr:spPr>
        <a:xfrm>
          <a:off x="9372111" y="1295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69607</xdr:rowOff>
    </xdr:from>
    <xdr:to>
      <xdr:col>12</xdr:col>
      <xdr:colOff>561975</xdr:colOff>
      <xdr:row>76</xdr:row>
      <xdr:rowOff>171207</xdr:rowOff>
    </xdr:to>
    <xdr:sp macro="" textlink="">
      <xdr:nvSpPr>
        <xdr:cNvPr id="412" name="フローチャート : 判断 411"/>
        <xdr:cNvSpPr/>
      </xdr:nvSpPr>
      <xdr:spPr>
        <a:xfrm>
          <a:off x="8699500" y="1309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16283</xdr:rowOff>
    </xdr:from>
    <xdr:ext cx="534377" cy="259045"/>
    <xdr:sp macro="" textlink="">
      <xdr:nvSpPr>
        <xdr:cNvPr id="413" name="テキスト ボックス 412"/>
        <xdr:cNvSpPr txBox="1"/>
      </xdr:nvSpPr>
      <xdr:spPr>
        <a:xfrm>
          <a:off x="8483111" y="1287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165960</xdr:rowOff>
    </xdr:from>
    <xdr:to>
      <xdr:col>15</xdr:col>
      <xdr:colOff>231775</xdr:colOff>
      <xdr:row>77</xdr:row>
      <xdr:rowOff>96110</xdr:rowOff>
    </xdr:to>
    <xdr:sp macro="" textlink="">
      <xdr:nvSpPr>
        <xdr:cNvPr id="419" name="円/楕円 418"/>
        <xdr:cNvSpPr/>
      </xdr:nvSpPr>
      <xdr:spPr>
        <a:xfrm>
          <a:off x="10426700" y="1319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144387</xdr:rowOff>
    </xdr:from>
    <xdr:ext cx="534377" cy="259045"/>
    <xdr:sp macro="" textlink="">
      <xdr:nvSpPr>
        <xdr:cNvPr id="420" name="普通建設事業費 （ うち新規整備　）該当値テキスト"/>
        <xdr:cNvSpPr txBox="1"/>
      </xdr:nvSpPr>
      <xdr:spPr>
        <a:xfrm>
          <a:off x="10528300" y="131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35682</xdr:rowOff>
    </xdr:from>
    <xdr:to>
      <xdr:col>14</xdr:col>
      <xdr:colOff>79375</xdr:colOff>
      <xdr:row>77</xdr:row>
      <xdr:rowOff>137282</xdr:rowOff>
    </xdr:to>
    <xdr:sp macro="" textlink="">
      <xdr:nvSpPr>
        <xdr:cNvPr id="421" name="円/楕円 420"/>
        <xdr:cNvSpPr/>
      </xdr:nvSpPr>
      <xdr:spPr>
        <a:xfrm>
          <a:off x="9588500" y="132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128409</xdr:rowOff>
    </xdr:from>
    <xdr:ext cx="469744" cy="259045"/>
    <xdr:sp macro="" textlink="">
      <xdr:nvSpPr>
        <xdr:cNvPr id="422" name="テキスト ボックス 421"/>
        <xdr:cNvSpPr txBox="1"/>
      </xdr:nvSpPr>
      <xdr:spPr>
        <a:xfrm>
          <a:off x="9404427" y="13330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110251</xdr:rowOff>
    </xdr:from>
    <xdr:to>
      <xdr:col>12</xdr:col>
      <xdr:colOff>561975</xdr:colOff>
      <xdr:row>77</xdr:row>
      <xdr:rowOff>40401</xdr:rowOff>
    </xdr:to>
    <xdr:sp macro="" textlink="">
      <xdr:nvSpPr>
        <xdr:cNvPr id="423" name="円/楕円 422"/>
        <xdr:cNvSpPr/>
      </xdr:nvSpPr>
      <xdr:spPr>
        <a:xfrm>
          <a:off x="8699500" y="1314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31528</xdr:rowOff>
    </xdr:from>
    <xdr:ext cx="534377" cy="259045"/>
    <xdr:sp macro="" textlink="">
      <xdr:nvSpPr>
        <xdr:cNvPr id="424" name="テキスト ボックス 423"/>
        <xdr:cNvSpPr txBox="1"/>
      </xdr:nvSpPr>
      <xdr:spPr>
        <a:xfrm>
          <a:off x="8483111" y="1323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6" name="テキスト ボックス 43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2" name="テキスト ボックス 44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4" name="テキスト ボックス 44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30854</xdr:rowOff>
    </xdr:from>
    <xdr:to>
      <xdr:col>15</xdr:col>
      <xdr:colOff>180340</xdr:colOff>
      <xdr:row>99</xdr:row>
      <xdr:rowOff>57486</xdr:rowOff>
    </xdr:to>
    <xdr:cxnSp macro="">
      <xdr:nvCxnSpPr>
        <xdr:cNvPr id="450" name="直線コネクタ 449"/>
        <xdr:cNvCxnSpPr/>
      </xdr:nvCxnSpPr>
      <xdr:spPr>
        <a:xfrm flipV="1">
          <a:off x="10475595" y="15632804"/>
          <a:ext cx="1270" cy="1398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61313</xdr:rowOff>
    </xdr:from>
    <xdr:ext cx="469744" cy="259045"/>
    <xdr:sp macro="" textlink="">
      <xdr:nvSpPr>
        <xdr:cNvPr id="451" name="普通建設事業費 （ うち更新整備　）最小値テキスト"/>
        <xdr:cNvSpPr txBox="1"/>
      </xdr:nvSpPr>
      <xdr:spPr>
        <a:xfrm>
          <a:off x="10528300" y="1703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2,535</a:t>
          </a:r>
          <a:endParaRPr kumimoji="1" lang="ja-JP" altLang="en-US" sz="1000" b="1">
            <a:latin typeface="ＭＳ Ｐゴシック"/>
          </a:endParaRPr>
        </a:p>
      </xdr:txBody>
    </xdr:sp>
    <xdr:clientData/>
  </xdr:oneCellAnchor>
  <xdr:twoCellAnchor>
    <xdr:from>
      <xdr:col>15</xdr:col>
      <xdr:colOff>92075</xdr:colOff>
      <xdr:row>99</xdr:row>
      <xdr:rowOff>57486</xdr:rowOff>
    </xdr:from>
    <xdr:to>
      <xdr:col>15</xdr:col>
      <xdr:colOff>269875</xdr:colOff>
      <xdr:row>99</xdr:row>
      <xdr:rowOff>57486</xdr:rowOff>
    </xdr:to>
    <xdr:cxnSp macro="">
      <xdr:nvCxnSpPr>
        <xdr:cNvPr id="452" name="直線コネクタ 451"/>
        <xdr:cNvCxnSpPr/>
      </xdr:nvCxnSpPr>
      <xdr:spPr>
        <a:xfrm>
          <a:off x="10388600" y="17031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148981</xdr:rowOff>
    </xdr:from>
    <xdr:ext cx="534377" cy="259045"/>
    <xdr:sp macro="" textlink="">
      <xdr:nvSpPr>
        <xdr:cNvPr id="453" name="普通建設事業費 （ うち更新整備　）最大値テキスト"/>
        <xdr:cNvSpPr txBox="1"/>
      </xdr:nvSpPr>
      <xdr:spPr>
        <a:xfrm>
          <a:off x="10528300" y="1540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88,166</a:t>
          </a:r>
          <a:endParaRPr kumimoji="1" lang="ja-JP" altLang="en-US" sz="1000" b="1">
            <a:latin typeface="ＭＳ Ｐゴシック"/>
          </a:endParaRPr>
        </a:p>
      </xdr:txBody>
    </xdr:sp>
    <xdr:clientData/>
  </xdr:oneCellAnchor>
  <xdr:twoCellAnchor>
    <xdr:from>
      <xdr:col>15</xdr:col>
      <xdr:colOff>92075</xdr:colOff>
      <xdr:row>91</xdr:row>
      <xdr:rowOff>30854</xdr:rowOff>
    </xdr:from>
    <xdr:to>
      <xdr:col>15</xdr:col>
      <xdr:colOff>269875</xdr:colOff>
      <xdr:row>91</xdr:row>
      <xdr:rowOff>30854</xdr:rowOff>
    </xdr:to>
    <xdr:cxnSp macro="">
      <xdr:nvCxnSpPr>
        <xdr:cNvPr id="454" name="直線コネクタ 453"/>
        <xdr:cNvCxnSpPr/>
      </xdr:nvCxnSpPr>
      <xdr:spPr>
        <a:xfrm>
          <a:off x="10388600" y="15632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74239</xdr:rowOff>
    </xdr:from>
    <xdr:to>
      <xdr:col>15</xdr:col>
      <xdr:colOff>180975</xdr:colOff>
      <xdr:row>97</xdr:row>
      <xdr:rowOff>107091</xdr:rowOff>
    </xdr:to>
    <xdr:cxnSp macro="">
      <xdr:nvCxnSpPr>
        <xdr:cNvPr id="455" name="直線コネクタ 454"/>
        <xdr:cNvCxnSpPr/>
      </xdr:nvCxnSpPr>
      <xdr:spPr>
        <a:xfrm>
          <a:off x="9639300" y="16704889"/>
          <a:ext cx="838200" cy="32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158804</xdr:rowOff>
    </xdr:from>
    <xdr:ext cx="534377" cy="259045"/>
    <xdr:sp macro="" textlink="">
      <xdr:nvSpPr>
        <xdr:cNvPr id="456" name="普通建設事業費 （ うち更新整備　）平均値テキスト"/>
        <xdr:cNvSpPr txBox="1"/>
      </xdr:nvSpPr>
      <xdr:spPr>
        <a:xfrm>
          <a:off x="10528300" y="1644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135927</xdr:rowOff>
    </xdr:from>
    <xdr:to>
      <xdr:col>15</xdr:col>
      <xdr:colOff>231775</xdr:colOff>
      <xdr:row>97</xdr:row>
      <xdr:rowOff>66077</xdr:rowOff>
    </xdr:to>
    <xdr:sp macro="" textlink="">
      <xdr:nvSpPr>
        <xdr:cNvPr id="457" name="フローチャート : 判断 456"/>
        <xdr:cNvSpPr/>
      </xdr:nvSpPr>
      <xdr:spPr>
        <a:xfrm>
          <a:off x="10426700" y="1659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74239</xdr:rowOff>
    </xdr:from>
    <xdr:to>
      <xdr:col>14</xdr:col>
      <xdr:colOff>28575</xdr:colOff>
      <xdr:row>98</xdr:row>
      <xdr:rowOff>14867</xdr:rowOff>
    </xdr:to>
    <xdr:cxnSp macro="">
      <xdr:nvCxnSpPr>
        <xdr:cNvPr id="458" name="直線コネクタ 457"/>
        <xdr:cNvCxnSpPr/>
      </xdr:nvCxnSpPr>
      <xdr:spPr>
        <a:xfrm flipV="1">
          <a:off x="8750300" y="16704889"/>
          <a:ext cx="889000" cy="11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115891</xdr:rowOff>
    </xdr:from>
    <xdr:to>
      <xdr:col>14</xdr:col>
      <xdr:colOff>79375</xdr:colOff>
      <xdr:row>98</xdr:row>
      <xdr:rowOff>46041</xdr:rowOff>
    </xdr:to>
    <xdr:sp macro="" textlink="">
      <xdr:nvSpPr>
        <xdr:cNvPr id="459" name="フローチャート : 判断 458"/>
        <xdr:cNvSpPr/>
      </xdr:nvSpPr>
      <xdr:spPr>
        <a:xfrm>
          <a:off x="9588500" y="1674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37168</xdr:rowOff>
    </xdr:from>
    <xdr:ext cx="534377" cy="259045"/>
    <xdr:sp macro="" textlink="">
      <xdr:nvSpPr>
        <xdr:cNvPr id="460" name="テキスト ボックス 459"/>
        <xdr:cNvSpPr txBox="1"/>
      </xdr:nvSpPr>
      <xdr:spPr>
        <a:xfrm>
          <a:off x="9372111" y="168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75298</xdr:rowOff>
    </xdr:from>
    <xdr:to>
      <xdr:col>12</xdr:col>
      <xdr:colOff>561975</xdr:colOff>
      <xdr:row>98</xdr:row>
      <xdr:rowOff>5448</xdr:rowOff>
    </xdr:to>
    <xdr:sp macro="" textlink="">
      <xdr:nvSpPr>
        <xdr:cNvPr id="461" name="フローチャート : 判断 460"/>
        <xdr:cNvSpPr/>
      </xdr:nvSpPr>
      <xdr:spPr>
        <a:xfrm>
          <a:off x="8699500" y="167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21975</xdr:rowOff>
    </xdr:from>
    <xdr:ext cx="534377" cy="259045"/>
    <xdr:sp macro="" textlink="">
      <xdr:nvSpPr>
        <xdr:cNvPr id="462" name="テキスト ボックス 461"/>
        <xdr:cNvSpPr txBox="1"/>
      </xdr:nvSpPr>
      <xdr:spPr>
        <a:xfrm>
          <a:off x="8483111" y="1648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56291</xdr:rowOff>
    </xdr:from>
    <xdr:to>
      <xdr:col>15</xdr:col>
      <xdr:colOff>231775</xdr:colOff>
      <xdr:row>97</xdr:row>
      <xdr:rowOff>157891</xdr:rowOff>
    </xdr:to>
    <xdr:sp macro="" textlink="">
      <xdr:nvSpPr>
        <xdr:cNvPr id="468" name="円/楕円 467"/>
        <xdr:cNvSpPr/>
      </xdr:nvSpPr>
      <xdr:spPr>
        <a:xfrm>
          <a:off x="10426700" y="166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34718</xdr:rowOff>
    </xdr:from>
    <xdr:ext cx="534377" cy="259045"/>
    <xdr:sp macro="" textlink="">
      <xdr:nvSpPr>
        <xdr:cNvPr id="469" name="普通建設事業費 （ うち更新整備　）該当値テキスト"/>
        <xdr:cNvSpPr txBox="1"/>
      </xdr:nvSpPr>
      <xdr:spPr>
        <a:xfrm>
          <a:off x="10528300" y="1666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23439</xdr:rowOff>
    </xdr:from>
    <xdr:to>
      <xdr:col>14</xdr:col>
      <xdr:colOff>79375</xdr:colOff>
      <xdr:row>97</xdr:row>
      <xdr:rowOff>125039</xdr:rowOff>
    </xdr:to>
    <xdr:sp macro="" textlink="">
      <xdr:nvSpPr>
        <xdr:cNvPr id="470" name="円/楕円 469"/>
        <xdr:cNvSpPr/>
      </xdr:nvSpPr>
      <xdr:spPr>
        <a:xfrm>
          <a:off x="9588500" y="166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141566</xdr:rowOff>
    </xdr:from>
    <xdr:ext cx="534377" cy="259045"/>
    <xdr:sp macro="" textlink="">
      <xdr:nvSpPr>
        <xdr:cNvPr id="471" name="テキスト ボックス 470"/>
        <xdr:cNvSpPr txBox="1"/>
      </xdr:nvSpPr>
      <xdr:spPr>
        <a:xfrm>
          <a:off x="9372111" y="164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22,509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135517</xdr:rowOff>
    </xdr:from>
    <xdr:to>
      <xdr:col>12</xdr:col>
      <xdr:colOff>561975</xdr:colOff>
      <xdr:row>98</xdr:row>
      <xdr:rowOff>65667</xdr:rowOff>
    </xdr:to>
    <xdr:sp macro="" textlink="">
      <xdr:nvSpPr>
        <xdr:cNvPr id="472" name="円/楕円 471"/>
        <xdr:cNvSpPr/>
      </xdr:nvSpPr>
      <xdr:spPr>
        <a:xfrm>
          <a:off x="8699500" y="1676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56794</xdr:rowOff>
    </xdr:from>
    <xdr:ext cx="534377" cy="259045"/>
    <xdr:sp macro="" textlink="">
      <xdr:nvSpPr>
        <xdr:cNvPr id="473" name="テキスト ボックス 472"/>
        <xdr:cNvSpPr txBox="1"/>
      </xdr:nvSpPr>
      <xdr:spPr>
        <a:xfrm>
          <a:off x="8483111" y="1685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4" name="直線コネクタ 48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5" name="テキスト ボックス 48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6" name="直線コネクタ 48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7" name="テキスト ボックス 486"/>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8" name="直線コネクタ 48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9" name="テキスト ボックス 488"/>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0" name="直線コネクタ 48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91" name="テキスト ボックス 490"/>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2" name="直線コネクタ 49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3" name="テキスト ボックス 492"/>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4" name="直線コネクタ 49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38299</xdr:rowOff>
    </xdr:from>
    <xdr:ext cx="467179" cy="259045"/>
    <xdr:sp macro="" textlink="">
      <xdr:nvSpPr>
        <xdr:cNvPr id="495" name="テキスト ボックス 494"/>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97" name="テキスト ボックス 496"/>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90388</xdr:rowOff>
    </xdr:from>
    <xdr:to>
      <xdr:col>23</xdr:col>
      <xdr:colOff>516889</xdr:colOff>
      <xdr:row>39</xdr:row>
      <xdr:rowOff>98878</xdr:rowOff>
    </xdr:to>
    <xdr:cxnSp macro="">
      <xdr:nvCxnSpPr>
        <xdr:cNvPr id="499" name="直線コネクタ 498"/>
        <xdr:cNvCxnSpPr/>
      </xdr:nvCxnSpPr>
      <xdr:spPr>
        <a:xfrm flipV="1">
          <a:off x="16317595" y="5233888"/>
          <a:ext cx="1269" cy="155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50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1" name="直線コネクタ 50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37065</xdr:rowOff>
    </xdr:from>
    <xdr:ext cx="469744" cy="259045"/>
    <xdr:sp macro="" textlink="">
      <xdr:nvSpPr>
        <xdr:cNvPr id="502" name="災害復旧事業費最大値テキスト"/>
        <xdr:cNvSpPr txBox="1"/>
      </xdr:nvSpPr>
      <xdr:spPr>
        <a:xfrm>
          <a:off x="16370300" y="500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30</xdr:row>
      <xdr:rowOff>90388</xdr:rowOff>
    </xdr:from>
    <xdr:to>
      <xdr:col>23</xdr:col>
      <xdr:colOff>606425</xdr:colOff>
      <xdr:row>30</xdr:row>
      <xdr:rowOff>90388</xdr:rowOff>
    </xdr:to>
    <xdr:cxnSp macro="">
      <xdr:nvCxnSpPr>
        <xdr:cNvPr id="503" name="直線コネクタ 502"/>
        <xdr:cNvCxnSpPr/>
      </xdr:nvCxnSpPr>
      <xdr:spPr>
        <a:xfrm>
          <a:off x="16230600" y="523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93327</xdr:rowOff>
    </xdr:from>
    <xdr:to>
      <xdr:col>23</xdr:col>
      <xdr:colOff>517525</xdr:colOff>
      <xdr:row>38</xdr:row>
      <xdr:rowOff>119780</xdr:rowOff>
    </xdr:to>
    <xdr:cxnSp macro="">
      <xdr:nvCxnSpPr>
        <xdr:cNvPr id="504" name="直線コネクタ 503"/>
        <xdr:cNvCxnSpPr/>
      </xdr:nvCxnSpPr>
      <xdr:spPr>
        <a:xfrm flipV="1">
          <a:off x="15481300" y="6265527"/>
          <a:ext cx="838200" cy="36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96065</xdr:rowOff>
    </xdr:from>
    <xdr:ext cx="378565" cy="259045"/>
    <xdr:sp macro="" textlink="">
      <xdr:nvSpPr>
        <xdr:cNvPr id="505" name="災害復旧事業費平均値テキスト"/>
        <xdr:cNvSpPr txBox="1"/>
      </xdr:nvSpPr>
      <xdr:spPr>
        <a:xfrm>
          <a:off x="16370300" y="6439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117638</xdr:rowOff>
    </xdr:from>
    <xdr:to>
      <xdr:col>23</xdr:col>
      <xdr:colOff>568325</xdr:colOff>
      <xdr:row>38</xdr:row>
      <xdr:rowOff>47788</xdr:rowOff>
    </xdr:to>
    <xdr:sp macro="" textlink="">
      <xdr:nvSpPr>
        <xdr:cNvPr id="506" name="フローチャート : 判断 505"/>
        <xdr:cNvSpPr/>
      </xdr:nvSpPr>
      <xdr:spPr>
        <a:xfrm>
          <a:off x="16268700" y="6461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58384</xdr:rowOff>
    </xdr:from>
    <xdr:to>
      <xdr:col>22</xdr:col>
      <xdr:colOff>365125</xdr:colOff>
      <xdr:row>38</xdr:row>
      <xdr:rowOff>119780</xdr:rowOff>
    </xdr:to>
    <xdr:cxnSp macro="">
      <xdr:nvCxnSpPr>
        <xdr:cNvPr id="507" name="直線コネクタ 506"/>
        <xdr:cNvCxnSpPr/>
      </xdr:nvCxnSpPr>
      <xdr:spPr>
        <a:xfrm>
          <a:off x="14592300" y="6573484"/>
          <a:ext cx="889000" cy="61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123190</xdr:rowOff>
    </xdr:from>
    <xdr:to>
      <xdr:col>22</xdr:col>
      <xdr:colOff>415925</xdr:colOff>
      <xdr:row>39</xdr:row>
      <xdr:rowOff>53340</xdr:rowOff>
    </xdr:to>
    <xdr:sp macro="" textlink="">
      <xdr:nvSpPr>
        <xdr:cNvPr id="508" name="フローチャート : 判断 507"/>
        <xdr:cNvSpPr/>
      </xdr:nvSpPr>
      <xdr:spPr>
        <a:xfrm>
          <a:off x="15430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44467</xdr:rowOff>
    </xdr:from>
    <xdr:ext cx="378565" cy="259045"/>
    <xdr:sp macro="" textlink="">
      <xdr:nvSpPr>
        <xdr:cNvPr id="509" name="テキスト ボックス 508"/>
        <xdr:cNvSpPr txBox="1"/>
      </xdr:nvSpPr>
      <xdr:spPr>
        <a:xfrm>
          <a:off x="15292017" y="6731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86795</xdr:rowOff>
    </xdr:from>
    <xdr:to>
      <xdr:col>21</xdr:col>
      <xdr:colOff>161925</xdr:colOff>
      <xdr:row>38</xdr:row>
      <xdr:rowOff>58384</xdr:rowOff>
    </xdr:to>
    <xdr:cxnSp macro="">
      <xdr:nvCxnSpPr>
        <xdr:cNvPr id="510" name="直線コネクタ 509"/>
        <xdr:cNvCxnSpPr/>
      </xdr:nvCxnSpPr>
      <xdr:spPr>
        <a:xfrm>
          <a:off x="13703300" y="6430445"/>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123843</xdr:rowOff>
    </xdr:from>
    <xdr:to>
      <xdr:col>21</xdr:col>
      <xdr:colOff>212725</xdr:colOff>
      <xdr:row>36</xdr:row>
      <xdr:rowOff>53993</xdr:rowOff>
    </xdr:to>
    <xdr:sp macro="" textlink="">
      <xdr:nvSpPr>
        <xdr:cNvPr id="511" name="フローチャート : 判断 510"/>
        <xdr:cNvSpPr/>
      </xdr:nvSpPr>
      <xdr:spPr>
        <a:xfrm>
          <a:off x="14541500" y="6124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34</xdr:row>
      <xdr:rowOff>70520</xdr:rowOff>
    </xdr:from>
    <xdr:ext cx="469744" cy="259045"/>
    <xdr:sp macro="" textlink="">
      <xdr:nvSpPr>
        <xdr:cNvPr id="512" name="テキスト ボックス 511"/>
        <xdr:cNvSpPr txBox="1"/>
      </xdr:nvSpPr>
      <xdr:spPr>
        <a:xfrm>
          <a:off x="14357427" y="5899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86795</xdr:rowOff>
    </xdr:from>
    <xdr:to>
      <xdr:col>19</xdr:col>
      <xdr:colOff>644525</xdr:colOff>
      <xdr:row>39</xdr:row>
      <xdr:rowOff>79284</xdr:rowOff>
    </xdr:to>
    <xdr:cxnSp macro="">
      <xdr:nvCxnSpPr>
        <xdr:cNvPr id="513" name="直線コネクタ 512"/>
        <xdr:cNvCxnSpPr/>
      </xdr:nvCxnSpPr>
      <xdr:spPr>
        <a:xfrm flipV="1">
          <a:off x="12814300" y="6430445"/>
          <a:ext cx="889000" cy="3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33</xdr:row>
      <xdr:rowOff>36322</xdr:rowOff>
    </xdr:from>
    <xdr:to>
      <xdr:col>20</xdr:col>
      <xdr:colOff>9525</xdr:colOff>
      <xdr:row>33</xdr:row>
      <xdr:rowOff>137922</xdr:rowOff>
    </xdr:to>
    <xdr:sp macro="" textlink="">
      <xdr:nvSpPr>
        <xdr:cNvPr id="514" name="フローチャート : 判断 513"/>
        <xdr:cNvSpPr/>
      </xdr:nvSpPr>
      <xdr:spPr>
        <a:xfrm>
          <a:off x="13652500" y="569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31</xdr:row>
      <xdr:rowOff>154449</xdr:rowOff>
    </xdr:from>
    <xdr:ext cx="469744" cy="259045"/>
    <xdr:sp macro="" textlink="">
      <xdr:nvSpPr>
        <xdr:cNvPr id="515" name="テキスト ボックス 514"/>
        <xdr:cNvSpPr txBox="1"/>
      </xdr:nvSpPr>
      <xdr:spPr>
        <a:xfrm>
          <a:off x="13468427" y="546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390525</xdr:colOff>
      <xdr:row>33</xdr:row>
      <xdr:rowOff>43833</xdr:rowOff>
    </xdr:from>
    <xdr:to>
      <xdr:col>18</xdr:col>
      <xdr:colOff>492125</xdr:colOff>
      <xdr:row>33</xdr:row>
      <xdr:rowOff>145433</xdr:rowOff>
    </xdr:to>
    <xdr:sp macro="" textlink="">
      <xdr:nvSpPr>
        <xdr:cNvPr id="516" name="フローチャート : 判断 515"/>
        <xdr:cNvSpPr/>
      </xdr:nvSpPr>
      <xdr:spPr>
        <a:xfrm>
          <a:off x="12763500" y="57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31</xdr:row>
      <xdr:rowOff>161960</xdr:rowOff>
    </xdr:from>
    <xdr:ext cx="469744" cy="259045"/>
    <xdr:sp macro="" textlink="">
      <xdr:nvSpPr>
        <xdr:cNvPr id="517" name="テキスト ボックス 516"/>
        <xdr:cNvSpPr txBox="1"/>
      </xdr:nvSpPr>
      <xdr:spPr>
        <a:xfrm>
          <a:off x="12579427" y="5476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42527</xdr:rowOff>
    </xdr:from>
    <xdr:to>
      <xdr:col>23</xdr:col>
      <xdr:colOff>568325</xdr:colOff>
      <xdr:row>36</xdr:row>
      <xdr:rowOff>144127</xdr:rowOff>
    </xdr:to>
    <xdr:sp macro="" textlink="">
      <xdr:nvSpPr>
        <xdr:cNvPr id="523" name="円/楕円 522"/>
        <xdr:cNvSpPr/>
      </xdr:nvSpPr>
      <xdr:spPr>
        <a:xfrm>
          <a:off x="16268700" y="621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65404</xdr:rowOff>
    </xdr:from>
    <xdr:ext cx="469744" cy="259045"/>
    <xdr:sp macro="" textlink="">
      <xdr:nvSpPr>
        <xdr:cNvPr id="524" name="災害復旧事業費該当値テキスト"/>
        <xdr:cNvSpPr txBox="1"/>
      </xdr:nvSpPr>
      <xdr:spPr>
        <a:xfrm>
          <a:off x="16370300" y="606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68980</xdr:rowOff>
    </xdr:from>
    <xdr:to>
      <xdr:col>22</xdr:col>
      <xdr:colOff>415925</xdr:colOff>
      <xdr:row>38</xdr:row>
      <xdr:rowOff>170580</xdr:rowOff>
    </xdr:to>
    <xdr:sp macro="" textlink="">
      <xdr:nvSpPr>
        <xdr:cNvPr id="525" name="円/楕円 524"/>
        <xdr:cNvSpPr/>
      </xdr:nvSpPr>
      <xdr:spPr>
        <a:xfrm>
          <a:off x="15430500" y="65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15656</xdr:rowOff>
    </xdr:from>
    <xdr:ext cx="378565" cy="259045"/>
    <xdr:sp macro="" textlink="">
      <xdr:nvSpPr>
        <xdr:cNvPr id="526" name="テキスト ボックス 525"/>
        <xdr:cNvSpPr txBox="1"/>
      </xdr:nvSpPr>
      <xdr:spPr>
        <a:xfrm>
          <a:off x="15292017" y="635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7584</xdr:rowOff>
    </xdr:from>
    <xdr:to>
      <xdr:col>21</xdr:col>
      <xdr:colOff>212725</xdr:colOff>
      <xdr:row>38</xdr:row>
      <xdr:rowOff>109184</xdr:rowOff>
    </xdr:to>
    <xdr:sp macro="" textlink="">
      <xdr:nvSpPr>
        <xdr:cNvPr id="527" name="円/楕円 526"/>
        <xdr:cNvSpPr/>
      </xdr:nvSpPr>
      <xdr:spPr>
        <a:xfrm>
          <a:off x="14541500" y="652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100311</xdr:rowOff>
    </xdr:from>
    <xdr:ext cx="378565" cy="259045"/>
    <xdr:sp macro="" textlink="">
      <xdr:nvSpPr>
        <xdr:cNvPr id="528" name="テキスト ボックス 527"/>
        <xdr:cNvSpPr txBox="1"/>
      </xdr:nvSpPr>
      <xdr:spPr>
        <a:xfrm>
          <a:off x="14403017" y="6615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35995</xdr:rowOff>
    </xdr:from>
    <xdr:to>
      <xdr:col>20</xdr:col>
      <xdr:colOff>9525</xdr:colOff>
      <xdr:row>37</xdr:row>
      <xdr:rowOff>137595</xdr:rowOff>
    </xdr:to>
    <xdr:sp macro="" textlink="">
      <xdr:nvSpPr>
        <xdr:cNvPr id="529" name="円/楕円 528"/>
        <xdr:cNvSpPr/>
      </xdr:nvSpPr>
      <xdr:spPr>
        <a:xfrm>
          <a:off x="13652500" y="637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128722</xdr:rowOff>
    </xdr:from>
    <xdr:ext cx="469744" cy="259045"/>
    <xdr:sp macro="" textlink="">
      <xdr:nvSpPr>
        <xdr:cNvPr id="530" name="テキスト ボックス 529"/>
        <xdr:cNvSpPr txBox="1"/>
      </xdr:nvSpPr>
      <xdr:spPr>
        <a:xfrm>
          <a:off x="13468427" y="647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28484</xdr:rowOff>
    </xdr:from>
    <xdr:to>
      <xdr:col>18</xdr:col>
      <xdr:colOff>492125</xdr:colOff>
      <xdr:row>39</xdr:row>
      <xdr:rowOff>130084</xdr:rowOff>
    </xdr:to>
    <xdr:sp macro="" textlink="">
      <xdr:nvSpPr>
        <xdr:cNvPr id="531" name="円/楕円 530"/>
        <xdr:cNvSpPr/>
      </xdr:nvSpPr>
      <xdr:spPr>
        <a:xfrm>
          <a:off x="12763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39</xdr:row>
      <xdr:rowOff>121211</xdr:rowOff>
    </xdr:from>
    <xdr:ext cx="313932" cy="259045"/>
    <xdr:sp macro="" textlink="">
      <xdr:nvSpPr>
        <xdr:cNvPr id="532" name="テキスト ボックス 531"/>
        <xdr:cNvSpPr txBox="1"/>
      </xdr:nvSpPr>
      <xdr:spPr>
        <a:xfrm>
          <a:off x="12657333" y="680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フローチャート :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7" name="フローチャート :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8" name="テキスト ボックス 55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0" name="フローチャート :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1" name="テキスト ボックス 56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3" name="フローチャート :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4" name="テキスト ボックス 56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フローチャート :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6" name="テキスト ボックス 56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2" name="円/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4" name="円/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5" name="テキスト ボックス 57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6" name="円/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7" name="テキスト ボックス 57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8" name="円/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9" name="テキスト ボックス 57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0" name="円/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1" name="テキスト ボックス 58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2" name="直線コネクタ 59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3" name="テキスト ボックス 59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4" name="直線コネクタ 59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5" name="テキスト ボックス 59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6" name="直線コネクタ 59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7" name="テキスト ボックス 59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8" name="直線コネクタ 59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9" name="テキスト ボックス 59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0" name="直線コネクタ 59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01" name="テキスト ボックス 60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85617</xdr:rowOff>
    </xdr:from>
    <xdr:to>
      <xdr:col>23</xdr:col>
      <xdr:colOff>516889</xdr:colOff>
      <xdr:row>77</xdr:row>
      <xdr:rowOff>113297</xdr:rowOff>
    </xdr:to>
    <xdr:cxnSp macro="">
      <xdr:nvCxnSpPr>
        <xdr:cNvPr id="605" name="直線コネクタ 604"/>
        <xdr:cNvCxnSpPr/>
      </xdr:nvCxnSpPr>
      <xdr:spPr>
        <a:xfrm flipV="1">
          <a:off x="16317595" y="12087117"/>
          <a:ext cx="1269" cy="1227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117124</xdr:rowOff>
    </xdr:from>
    <xdr:ext cx="534377" cy="259045"/>
    <xdr:sp macro="" textlink="">
      <xdr:nvSpPr>
        <xdr:cNvPr id="606" name="公債費最小値テキスト"/>
        <xdr:cNvSpPr txBox="1"/>
      </xdr:nvSpPr>
      <xdr:spPr>
        <a:xfrm>
          <a:off x="16370300" y="1331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77</xdr:row>
      <xdr:rowOff>113297</xdr:rowOff>
    </xdr:from>
    <xdr:to>
      <xdr:col>23</xdr:col>
      <xdr:colOff>606425</xdr:colOff>
      <xdr:row>77</xdr:row>
      <xdr:rowOff>113297</xdr:rowOff>
    </xdr:to>
    <xdr:cxnSp macro="">
      <xdr:nvCxnSpPr>
        <xdr:cNvPr id="607" name="直線コネクタ 606"/>
        <xdr:cNvCxnSpPr/>
      </xdr:nvCxnSpPr>
      <xdr:spPr>
        <a:xfrm>
          <a:off x="16230600" y="1331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32294</xdr:rowOff>
    </xdr:from>
    <xdr:ext cx="534377" cy="259045"/>
    <xdr:sp macro="" textlink="">
      <xdr:nvSpPr>
        <xdr:cNvPr id="608" name="公債費最大値テキスト"/>
        <xdr:cNvSpPr txBox="1"/>
      </xdr:nvSpPr>
      <xdr:spPr>
        <a:xfrm>
          <a:off x="16370300" y="11862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70</xdr:row>
      <xdr:rowOff>85617</xdr:rowOff>
    </xdr:from>
    <xdr:to>
      <xdr:col>23</xdr:col>
      <xdr:colOff>606425</xdr:colOff>
      <xdr:row>70</xdr:row>
      <xdr:rowOff>85617</xdr:rowOff>
    </xdr:to>
    <xdr:cxnSp macro="">
      <xdr:nvCxnSpPr>
        <xdr:cNvPr id="609" name="直線コネクタ 608"/>
        <xdr:cNvCxnSpPr/>
      </xdr:nvCxnSpPr>
      <xdr:spPr>
        <a:xfrm>
          <a:off x="16230600" y="12087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91218</xdr:rowOff>
    </xdr:from>
    <xdr:to>
      <xdr:col>23</xdr:col>
      <xdr:colOff>517525</xdr:colOff>
      <xdr:row>76</xdr:row>
      <xdr:rowOff>104972</xdr:rowOff>
    </xdr:to>
    <xdr:cxnSp macro="">
      <xdr:nvCxnSpPr>
        <xdr:cNvPr id="610" name="直線コネクタ 609"/>
        <xdr:cNvCxnSpPr/>
      </xdr:nvCxnSpPr>
      <xdr:spPr>
        <a:xfrm flipV="1">
          <a:off x="15481300" y="13121418"/>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165936</xdr:rowOff>
    </xdr:from>
    <xdr:ext cx="534377" cy="259045"/>
    <xdr:sp macro="" textlink="">
      <xdr:nvSpPr>
        <xdr:cNvPr id="611" name="公債費平均値テキスト"/>
        <xdr:cNvSpPr txBox="1"/>
      </xdr:nvSpPr>
      <xdr:spPr>
        <a:xfrm>
          <a:off x="16370300" y="12681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143059</xdr:rowOff>
    </xdr:from>
    <xdr:to>
      <xdr:col>23</xdr:col>
      <xdr:colOff>568325</xdr:colOff>
      <xdr:row>75</xdr:row>
      <xdr:rowOff>73209</xdr:rowOff>
    </xdr:to>
    <xdr:sp macro="" textlink="">
      <xdr:nvSpPr>
        <xdr:cNvPr id="612" name="フローチャート : 判断 611"/>
        <xdr:cNvSpPr/>
      </xdr:nvSpPr>
      <xdr:spPr>
        <a:xfrm>
          <a:off x="16268700" y="12830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60489</xdr:rowOff>
    </xdr:from>
    <xdr:to>
      <xdr:col>22</xdr:col>
      <xdr:colOff>365125</xdr:colOff>
      <xdr:row>76</xdr:row>
      <xdr:rowOff>104972</xdr:rowOff>
    </xdr:to>
    <xdr:cxnSp macro="">
      <xdr:nvCxnSpPr>
        <xdr:cNvPr id="613" name="直線コネクタ 612"/>
        <xdr:cNvCxnSpPr/>
      </xdr:nvCxnSpPr>
      <xdr:spPr>
        <a:xfrm>
          <a:off x="14592300" y="13090689"/>
          <a:ext cx="889000" cy="4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80251</xdr:rowOff>
    </xdr:from>
    <xdr:to>
      <xdr:col>22</xdr:col>
      <xdr:colOff>415925</xdr:colOff>
      <xdr:row>76</xdr:row>
      <xdr:rowOff>10401</xdr:rowOff>
    </xdr:to>
    <xdr:sp macro="" textlink="">
      <xdr:nvSpPr>
        <xdr:cNvPr id="614" name="フローチャート : 判断 613"/>
        <xdr:cNvSpPr/>
      </xdr:nvSpPr>
      <xdr:spPr>
        <a:xfrm>
          <a:off x="15430500" y="1293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26928</xdr:rowOff>
    </xdr:from>
    <xdr:ext cx="534377" cy="259045"/>
    <xdr:sp macro="" textlink="">
      <xdr:nvSpPr>
        <xdr:cNvPr id="615" name="テキスト ボックス 614"/>
        <xdr:cNvSpPr txBox="1"/>
      </xdr:nvSpPr>
      <xdr:spPr>
        <a:xfrm>
          <a:off x="15214111" y="1271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60489</xdr:rowOff>
    </xdr:from>
    <xdr:to>
      <xdr:col>21</xdr:col>
      <xdr:colOff>161925</xdr:colOff>
      <xdr:row>76</xdr:row>
      <xdr:rowOff>100857</xdr:rowOff>
    </xdr:to>
    <xdr:cxnSp macro="">
      <xdr:nvCxnSpPr>
        <xdr:cNvPr id="616" name="直線コネクタ 615"/>
        <xdr:cNvCxnSpPr/>
      </xdr:nvCxnSpPr>
      <xdr:spPr>
        <a:xfrm flipV="1">
          <a:off x="13703300" y="13090689"/>
          <a:ext cx="889000" cy="40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64612</xdr:rowOff>
    </xdr:from>
    <xdr:to>
      <xdr:col>21</xdr:col>
      <xdr:colOff>212725</xdr:colOff>
      <xdr:row>75</xdr:row>
      <xdr:rowOff>166212</xdr:rowOff>
    </xdr:to>
    <xdr:sp macro="" textlink="">
      <xdr:nvSpPr>
        <xdr:cNvPr id="617" name="フローチャート : 判断 616"/>
        <xdr:cNvSpPr/>
      </xdr:nvSpPr>
      <xdr:spPr>
        <a:xfrm>
          <a:off x="14541500" y="129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11289</xdr:rowOff>
    </xdr:from>
    <xdr:ext cx="534377" cy="259045"/>
    <xdr:sp macro="" textlink="">
      <xdr:nvSpPr>
        <xdr:cNvPr id="618" name="テキスト ボックス 617"/>
        <xdr:cNvSpPr txBox="1"/>
      </xdr:nvSpPr>
      <xdr:spPr>
        <a:xfrm>
          <a:off x="14325111" y="126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100857</xdr:rowOff>
    </xdr:from>
    <xdr:to>
      <xdr:col>19</xdr:col>
      <xdr:colOff>644525</xdr:colOff>
      <xdr:row>76</xdr:row>
      <xdr:rowOff>113221</xdr:rowOff>
    </xdr:to>
    <xdr:cxnSp macro="">
      <xdr:nvCxnSpPr>
        <xdr:cNvPr id="619" name="直線コネクタ 618"/>
        <xdr:cNvCxnSpPr/>
      </xdr:nvCxnSpPr>
      <xdr:spPr>
        <a:xfrm flipV="1">
          <a:off x="12814300" y="13131057"/>
          <a:ext cx="889000" cy="1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47771</xdr:rowOff>
    </xdr:from>
    <xdr:to>
      <xdr:col>20</xdr:col>
      <xdr:colOff>9525</xdr:colOff>
      <xdr:row>75</xdr:row>
      <xdr:rowOff>149371</xdr:rowOff>
    </xdr:to>
    <xdr:sp macro="" textlink="">
      <xdr:nvSpPr>
        <xdr:cNvPr id="620" name="フローチャート : 判断 619"/>
        <xdr:cNvSpPr/>
      </xdr:nvSpPr>
      <xdr:spPr>
        <a:xfrm>
          <a:off x="13652500" y="1290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165898</xdr:rowOff>
    </xdr:from>
    <xdr:ext cx="534377" cy="259045"/>
    <xdr:sp macro="" textlink="">
      <xdr:nvSpPr>
        <xdr:cNvPr id="621" name="テキスト ボックス 620"/>
        <xdr:cNvSpPr txBox="1"/>
      </xdr:nvSpPr>
      <xdr:spPr>
        <a:xfrm>
          <a:off x="13436111" y="1268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39275</xdr:rowOff>
    </xdr:from>
    <xdr:to>
      <xdr:col>18</xdr:col>
      <xdr:colOff>492125</xdr:colOff>
      <xdr:row>75</xdr:row>
      <xdr:rowOff>140875</xdr:rowOff>
    </xdr:to>
    <xdr:sp macro="" textlink="">
      <xdr:nvSpPr>
        <xdr:cNvPr id="622" name="フローチャート : 判断 621"/>
        <xdr:cNvSpPr/>
      </xdr:nvSpPr>
      <xdr:spPr>
        <a:xfrm>
          <a:off x="12763500" y="1289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157402</xdr:rowOff>
    </xdr:from>
    <xdr:ext cx="534377" cy="259045"/>
    <xdr:sp macro="" textlink="">
      <xdr:nvSpPr>
        <xdr:cNvPr id="623" name="テキスト ボックス 622"/>
        <xdr:cNvSpPr txBox="1"/>
      </xdr:nvSpPr>
      <xdr:spPr>
        <a:xfrm>
          <a:off x="12547111" y="1267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40418</xdr:rowOff>
    </xdr:from>
    <xdr:to>
      <xdr:col>23</xdr:col>
      <xdr:colOff>568325</xdr:colOff>
      <xdr:row>76</xdr:row>
      <xdr:rowOff>142018</xdr:rowOff>
    </xdr:to>
    <xdr:sp macro="" textlink="">
      <xdr:nvSpPr>
        <xdr:cNvPr id="629" name="円/楕円 628"/>
        <xdr:cNvSpPr/>
      </xdr:nvSpPr>
      <xdr:spPr>
        <a:xfrm>
          <a:off x="16268700" y="13070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18845</xdr:rowOff>
    </xdr:from>
    <xdr:ext cx="534377" cy="259045"/>
    <xdr:sp macro="" textlink="">
      <xdr:nvSpPr>
        <xdr:cNvPr id="630" name="公債費該当値テキスト"/>
        <xdr:cNvSpPr txBox="1"/>
      </xdr:nvSpPr>
      <xdr:spPr>
        <a:xfrm>
          <a:off x="16370300" y="13049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54172</xdr:rowOff>
    </xdr:from>
    <xdr:to>
      <xdr:col>22</xdr:col>
      <xdr:colOff>415925</xdr:colOff>
      <xdr:row>76</xdr:row>
      <xdr:rowOff>155772</xdr:rowOff>
    </xdr:to>
    <xdr:sp macro="" textlink="">
      <xdr:nvSpPr>
        <xdr:cNvPr id="631" name="円/楕円 630"/>
        <xdr:cNvSpPr/>
      </xdr:nvSpPr>
      <xdr:spPr>
        <a:xfrm>
          <a:off x="15430500" y="130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146899</xdr:rowOff>
    </xdr:from>
    <xdr:ext cx="534377" cy="259045"/>
    <xdr:sp macro="" textlink="">
      <xdr:nvSpPr>
        <xdr:cNvPr id="632" name="テキスト ボックス 631"/>
        <xdr:cNvSpPr txBox="1"/>
      </xdr:nvSpPr>
      <xdr:spPr>
        <a:xfrm>
          <a:off x="15214111" y="1317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23,823</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9689</xdr:rowOff>
    </xdr:from>
    <xdr:to>
      <xdr:col>21</xdr:col>
      <xdr:colOff>212725</xdr:colOff>
      <xdr:row>76</xdr:row>
      <xdr:rowOff>111289</xdr:rowOff>
    </xdr:to>
    <xdr:sp macro="" textlink="">
      <xdr:nvSpPr>
        <xdr:cNvPr id="633" name="円/楕円 632"/>
        <xdr:cNvSpPr/>
      </xdr:nvSpPr>
      <xdr:spPr>
        <a:xfrm>
          <a:off x="14541500" y="13039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102416</xdr:rowOff>
    </xdr:from>
    <xdr:ext cx="534377" cy="259045"/>
    <xdr:sp macro="" textlink="">
      <xdr:nvSpPr>
        <xdr:cNvPr id="634" name="テキスト ボックス 633"/>
        <xdr:cNvSpPr txBox="1"/>
      </xdr:nvSpPr>
      <xdr:spPr>
        <a:xfrm>
          <a:off x="14325111" y="1313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50057</xdr:rowOff>
    </xdr:from>
    <xdr:to>
      <xdr:col>20</xdr:col>
      <xdr:colOff>9525</xdr:colOff>
      <xdr:row>76</xdr:row>
      <xdr:rowOff>151657</xdr:rowOff>
    </xdr:to>
    <xdr:sp macro="" textlink="">
      <xdr:nvSpPr>
        <xdr:cNvPr id="635" name="円/楕円 634"/>
        <xdr:cNvSpPr/>
      </xdr:nvSpPr>
      <xdr:spPr>
        <a:xfrm>
          <a:off x="13652500" y="130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142784</xdr:rowOff>
    </xdr:from>
    <xdr:ext cx="534377" cy="259045"/>
    <xdr:sp macro="" textlink="">
      <xdr:nvSpPr>
        <xdr:cNvPr id="636" name="テキスト ボックス 635"/>
        <xdr:cNvSpPr txBox="1"/>
      </xdr:nvSpPr>
      <xdr:spPr>
        <a:xfrm>
          <a:off x="13436111" y="131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62421</xdr:rowOff>
    </xdr:from>
    <xdr:to>
      <xdr:col>18</xdr:col>
      <xdr:colOff>492125</xdr:colOff>
      <xdr:row>76</xdr:row>
      <xdr:rowOff>164021</xdr:rowOff>
    </xdr:to>
    <xdr:sp macro="" textlink="">
      <xdr:nvSpPr>
        <xdr:cNvPr id="637" name="円/楕円 636"/>
        <xdr:cNvSpPr/>
      </xdr:nvSpPr>
      <xdr:spPr>
        <a:xfrm>
          <a:off x="12763500" y="1309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155148</xdr:rowOff>
    </xdr:from>
    <xdr:ext cx="534377" cy="259045"/>
    <xdr:sp macro="" textlink="">
      <xdr:nvSpPr>
        <xdr:cNvPr id="638" name="テキスト ボックス 637"/>
        <xdr:cNvSpPr txBox="1"/>
      </xdr:nvSpPr>
      <xdr:spPr>
        <a:xfrm>
          <a:off x="12547111" y="131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9" name="直線コネクタ 64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50" name="テキスト ボックス 649"/>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2" name="テキスト ボックス 65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53" name="直線コネクタ 65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90</xdr:row>
      <xdr:rowOff>111777</xdr:rowOff>
    </xdr:from>
    <xdr:ext cx="531299" cy="259045"/>
    <xdr:sp macro="" textlink="">
      <xdr:nvSpPr>
        <xdr:cNvPr id="654" name="テキスト ボックス 65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5" name="直線コネクタ 65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6" name="テキスト ボックス 65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164560</xdr:rowOff>
    </xdr:from>
    <xdr:to>
      <xdr:col>23</xdr:col>
      <xdr:colOff>516889</xdr:colOff>
      <xdr:row>98</xdr:row>
      <xdr:rowOff>9170</xdr:rowOff>
    </xdr:to>
    <xdr:cxnSp macro="">
      <xdr:nvCxnSpPr>
        <xdr:cNvPr id="658" name="直線コネクタ 657"/>
        <xdr:cNvCxnSpPr/>
      </xdr:nvCxnSpPr>
      <xdr:spPr>
        <a:xfrm flipV="1">
          <a:off x="16317595" y="15595060"/>
          <a:ext cx="1269" cy="1216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12997</xdr:rowOff>
    </xdr:from>
    <xdr:ext cx="378565" cy="259045"/>
    <xdr:sp macro="" textlink="">
      <xdr:nvSpPr>
        <xdr:cNvPr id="659" name="積立金最小値テキスト"/>
        <xdr:cNvSpPr txBox="1"/>
      </xdr:nvSpPr>
      <xdr:spPr>
        <a:xfrm>
          <a:off x="16370300" y="16815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98</xdr:row>
      <xdr:rowOff>9170</xdr:rowOff>
    </xdr:from>
    <xdr:to>
      <xdr:col>23</xdr:col>
      <xdr:colOff>606425</xdr:colOff>
      <xdr:row>98</xdr:row>
      <xdr:rowOff>9170</xdr:rowOff>
    </xdr:to>
    <xdr:cxnSp macro="">
      <xdr:nvCxnSpPr>
        <xdr:cNvPr id="660" name="直線コネクタ 659"/>
        <xdr:cNvCxnSpPr/>
      </xdr:nvCxnSpPr>
      <xdr:spPr>
        <a:xfrm>
          <a:off x="16230600" y="1681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111237</xdr:rowOff>
    </xdr:from>
    <xdr:ext cx="534377" cy="259045"/>
    <xdr:sp macro="" textlink="">
      <xdr:nvSpPr>
        <xdr:cNvPr id="661" name="積立金最大値テキスト"/>
        <xdr:cNvSpPr txBox="1"/>
      </xdr:nvSpPr>
      <xdr:spPr>
        <a:xfrm>
          <a:off x="16370300" y="15370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21,565</a:t>
          </a:r>
          <a:endParaRPr kumimoji="1" lang="ja-JP" altLang="en-US" sz="1000" b="1">
            <a:latin typeface="ＭＳ Ｐゴシック"/>
          </a:endParaRPr>
        </a:p>
      </xdr:txBody>
    </xdr:sp>
    <xdr:clientData/>
  </xdr:oneCellAnchor>
  <xdr:twoCellAnchor>
    <xdr:from>
      <xdr:col>23</xdr:col>
      <xdr:colOff>428625</xdr:colOff>
      <xdr:row>90</xdr:row>
      <xdr:rowOff>164560</xdr:rowOff>
    </xdr:from>
    <xdr:to>
      <xdr:col>23</xdr:col>
      <xdr:colOff>606425</xdr:colOff>
      <xdr:row>90</xdr:row>
      <xdr:rowOff>164560</xdr:rowOff>
    </xdr:to>
    <xdr:cxnSp macro="">
      <xdr:nvCxnSpPr>
        <xdr:cNvPr id="662" name="直線コネクタ 661"/>
        <xdr:cNvCxnSpPr/>
      </xdr:nvCxnSpPr>
      <xdr:spPr>
        <a:xfrm>
          <a:off x="16230600" y="15595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167532</xdr:rowOff>
    </xdr:from>
    <xdr:to>
      <xdr:col>23</xdr:col>
      <xdr:colOff>517525</xdr:colOff>
      <xdr:row>98</xdr:row>
      <xdr:rowOff>9170</xdr:rowOff>
    </xdr:to>
    <xdr:cxnSp macro="">
      <xdr:nvCxnSpPr>
        <xdr:cNvPr id="663" name="直線コネクタ 662"/>
        <xdr:cNvCxnSpPr/>
      </xdr:nvCxnSpPr>
      <xdr:spPr>
        <a:xfrm>
          <a:off x="15481300" y="16626732"/>
          <a:ext cx="838200" cy="18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167212</xdr:rowOff>
    </xdr:from>
    <xdr:ext cx="469744" cy="259045"/>
    <xdr:sp macro="" textlink="">
      <xdr:nvSpPr>
        <xdr:cNvPr id="664" name="積立金平均値テキスト"/>
        <xdr:cNvSpPr txBox="1"/>
      </xdr:nvSpPr>
      <xdr:spPr>
        <a:xfrm>
          <a:off x="16370300" y="16283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144335</xdr:rowOff>
    </xdr:from>
    <xdr:to>
      <xdr:col>23</xdr:col>
      <xdr:colOff>568325</xdr:colOff>
      <xdr:row>96</xdr:row>
      <xdr:rowOff>74485</xdr:rowOff>
    </xdr:to>
    <xdr:sp macro="" textlink="">
      <xdr:nvSpPr>
        <xdr:cNvPr id="665" name="フローチャート : 判断 664"/>
        <xdr:cNvSpPr/>
      </xdr:nvSpPr>
      <xdr:spPr>
        <a:xfrm>
          <a:off x="16268700" y="164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167532</xdr:rowOff>
    </xdr:from>
    <xdr:to>
      <xdr:col>22</xdr:col>
      <xdr:colOff>365125</xdr:colOff>
      <xdr:row>97</xdr:row>
      <xdr:rowOff>159245</xdr:rowOff>
    </xdr:to>
    <xdr:cxnSp macro="">
      <xdr:nvCxnSpPr>
        <xdr:cNvPr id="666" name="直線コネクタ 665"/>
        <xdr:cNvCxnSpPr/>
      </xdr:nvCxnSpPr>
      <xdr:spPr>
        <a:xfrm flipV="1">
          <a:off x="14592300" y="16626732"/>
          <a:ext cx="889000" cy="16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11061</xdr:rowOff>
    </xdr:from>
    <xdr:to>
      <xdr:col>22</xdr:col>
      <xdr:colOff>415925</xdr:colOff>
      <xdr:row>94</xdr:row>
      <xdr:rowOff>112661</xdr:rowOff>
    </xdr:to>
    <xdr:sp macro="" textlink="">
      <xdr:nvSpPr>
        <xdr:cNvPr id="667" name="フローチャート : 判断 666"/>
        <xdr:cNvSpPr/>
      </xdr:nvSpPr>
      <xdr:spPr>
        <a:xfrm>
          <a:off x="15430500" y="1612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129188</xdr:rowOff>
    </xdr:from>
    <xdr:ext cx="534377" cy="259045"/>
    <xdr:sp macro="" textlink="">
      <xdr:nvSpPr>
        <xdr:cNvPr id="668" name="テキスト ボックス 667"/>
        <xdr:cNvSpPr txBox="1"/>
      </xdr:nvSpPr>
      <xdr:spPr>
        <a:xfrm>
          <a:off x="15214111" y="1590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108896</xdr:rowOff>
    </xdr:from>
    <xdr:to>
      <xdr:col>21</xdr:col>
      <xdr:colOff>161925</xdr:colOff>
      <xdr:row>97</xdr:row>
      <xdr:rowOff>159245</xdr:rowOff>
    </xdr:to>
    <xdr:cxnSp macro="">
      <xdr:nvCxnSpPr>
        <xdr:cNvPr id="669" name="直線コネクタ 668"/>
        <xdr:cNvCxnSpPr/>
      </xdr:nvCxnSpPr>
      <xdr:spPr>
        <a:xfrm>
          <a:off x="13703300" y="16739546"/>
          <a:ext cx="88900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157880</xdr:rowOff>
    </xdr:from>
    <xdr:to>
      <xdr:col>21</xdr:col>
      <xdr:colOff>212725</xdr:colOff>
      <xdr:row>95</xdr:row>
      <xdr:rowOff>88030</xdr:rowOff>
    </xdr:to>
    <xdr:sp macro="" textlink="">
      <xdr:nvSpPr>
        <xdr:cNvPr id="670" name="フローチャート : 判断 669"/>
        <xdr:cNvSpPr/>
      </xdr:nvSpPr>
      <xdr:spPr>
        <a:xfrm>
          <a:off x="14541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93</xdr:row>
      <xdr:rowOff>104557</xdr:rowOff>
    </xdr:from>
    <xdr:ext cx="469744" cy="259045"/>
    <xdr:sp macro="" textlink="">
      <xdr:nvSpPr>
        <xdr:cNvPr id="671" name="テキスト ボックス 670"/>
        <xdr:cNvSpPr txBox="1"/>
      </xdr:nvSpPr>
      <xdr:spPr>
        <a:xfrm>
          <a:off x="14357427" y="160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108896</xdr:rowOff>
    </xdr:from>
    <xdr:to>
      <xdr:col>19</xdr:col>
      <xdr:colOff>644525</xdr:colOff>
      <xdr:row>97</xdr:row>
      <xdr:rowOff>136100</xdr:rowOff>
    </xdr:to>
    <xdr:cxnSp macro="">
      <xdr:nvCxnSpPr>
        <xdr:cNvPr id="672" name="直線コネクタ 671"/>
        <xdr:cNvCxnSpPr/>
      </xdr:nvCxnSpPr>
      <xdr:spPr>
        <a:xfrm flipV="1">
          <a:off x="12814300" y="16739546"/>
          <a:ext cx="8890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92</xdr:row>
      <xdr:rowOff>114960</xdr:rowOff>
    </xdr:from>
    <xdr:to>
      <xdr:col>20</xdr:col>
      <xdr:colOff>9525</xdr:colOff>
      <xdr:row>93</xdr:row>
      <xdr:rowOff>45110</xdr:rowOff>
    </xdr:to>
    <xdr:sp macro="" textlink="">
      <xdr:nvSpPr>
        <xdr:cNvPr id="673" name="フローチャート : 判断 672"/>
        <xdr:cNvSpPr/>
      </xdr:nvSpPr>
      <xdr:spPr>
        <a:xfrm>
          <a:off x="13652500" y="1588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61637</xdr:rowOff>
    </xdr:from>
    <xdr:ext cx="534377" cy="259045"/>
    <xdr:sp macro="" textlink="">
      <xdr:nvSpPr>
        <xdr:cNvPr id="674" name="テキスト ボックス 673"/>
        <xdr:cNvSpPr txBox="1"/>
      </xdr:nvSpPr>
      <xdr:spPr>
        <a:xfrm>
          <a:off x="13436111" y="1566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390525</xdr:colOff>
      <xdr:row>90</xdr:row>
      <xdr:rowOff>106159</xdr:rowOff>
    </xdr:from>
    <xdr:to>
      <xdr:col>18</xdr:col>
      <xdr:colOff>492125</xdr:colOff>
      <xdr:row>91</xdr:row>
      <xdr:rowOff>36309</xdr:rowOff>
    </xdr:to>
    <xdr:sp macro="" textlink="">
      <xdr:nvSpPr>
        <xdr:cNvPr id="675" name="フローチャート : 判断 674"/>
        <xdr:cNvSpPr/>
      </xdr:nvSpPr>
      <xdr:spPr>
        <a:xfrm>
          <a:off x="12763500" y="1553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89</xdr:row>
      <xdr:rowOff>52836</xdr:rowOff>
    </xdr:from>
    <xdr:ext cx="534377" cy="259045"/>
    <xdr:sp macro="" textlink="">
      <xdr:nvSpPr>
        <xdr:cNvPr id="676" name="テキスト ボックス 675"/>
        <xdr:cNvSpPr txBox="1"/>
      </xdr:nvSpPr>
      <xdr:spPr>
        <a:xfrm>
          <a:off x="12547111" y="153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7" name="テキスト ボックス 67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8" name="テキスト ボックス 67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9" name="テキスト ボックス 67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0" name="テキスト ボックス 67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1" name="テキスト ボックス 68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129820</xdr:rowOff>
    </xdr:from>
    <xdr:to>
      <xdr:col>23</xdr:col>
      <xdr:colOff>568325</xdr:colOff>
      <xdr:row>98</xdr:row>
      <xdr:rowOff>59970</xdr:rowOff>
    </xdr:to>
    <xdr:sp macro="" textlink="">
      <xdr:nvSpPr>
        <xdr:cNvPr id="682" name="円/楕円 681"/>
        <xdr:cNvSpPr/>
      </xdr:nvSpPr>
      <xdr:spPr>
        <a:xfrm>
          <a:off x="16268700" y="1676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44747</xdr:rowOff>
    </xdr:from>
    <xdr:ext cx="378565" cy="259045"/>
    <xdr:sp macro="" textlink="">
      <xdr:nvSpPr>
        <xdr:cNvPr id="683" name="積立金該当値テキスト"/>
        <xdr:cNvSpPr txBox="1"/>
      </xdr:nvSpPr>
      <xdr:spPr>
        <a:xfrm>
          <a:off x="16370300" y="16675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116732</xdr:rowOff>
    </xdr:from>
    <xdr:to>
      <xdr:col>22</xdr:col>
      <xdr:colOff>415925</xdr:colOff>
      <xdr:row>97</xdr:row>
      <xdr:rowOff>46882</xdr:rowOff>
    </xdr:to>
    <xdr:sp macro="" textlink="">
      <xdr:nvSpPr>
        <xdr:cNvPr id="684" name="円/楕円 683"/>
        <xdr:cNvSpPr/>
      </xdr:nvSpPr>
      <xdr:spPr>
        <a:xfrm>
          <a:off x="15430500" y="1657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38009</xdr:rowOff>
    </xdr:from>
    <xdr:ext cx="469744" cy="259045"/>
    <xdr:sp macro="" textlink="">
      <xdr:nvSpPr>
        <xdr:cNvPr id="685" name="テキスト ボックス 684"/>
        <xdr:cNvSpPr txBox="1"/>
      </xdr:nvSpPr>
      <xdr:spPr>
        <a:xfrm>
          <a:off x="15246427" y="1666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108445</xdr:rowOff>
    </xdr:from>
    <xdr:to>
      <xdr:col>21</xdr:col>
      <xdr:colOff>212725</xdr:colOff>
      <xdr:row>98</xdr:row>
      <xdr:rowOff>38595</xdr:rowOff>
    </xdr:to>
    <xdr:sp macro="" textlink="">
      <xdr:nvSpPr>
        <xdr:cNvPr id="686" name="円/楕円 685"/>
        <xdr:cNvSpPr/>
      </xdr:nvSpPr>
      <xdr:spPr>
        <a:xfrm>
          <a:off x="14541500" y="167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98</xdr:row>
      <xdr:rowOff>29722</xdr:rowOff>
    </xdr:from>
    <xdr:ext cx="378565" cy="259045"/>
    <xdr:sp macro="" textlink="">
      <xdr:nvSpPr>
        <xdr:cNvPr id="687" name="テキスト ボックス 686"/>
        <xdr:cNvSpPr txBox="1"/>
      </xdr:nvSpPr>
      <xdr:spPr>
        <a:xfrm>
          <a:off x="14403017" y="16831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58096</xdr:rowOff>
    </xdr:from>
    <xdr:to>
      <xdr:col>20</xdr:col>
      <xdr:colOff>9525</xdr:colOff>
      <xdr:row>97</xdr:row>
      <xdr:rowOff>159696</xdr:rowOff>
    </xdr:to>
    <xdr:sp macro="" textlink="">
      <xdr:nvSpPr>
        <xdr:cNvPr id="688" name="円/楕円 687"/>
        <xdr:cNvSpPr/>
      </xdr:nvSpPr>
      <xdr:spPr>
        <a:xfrm>
          <a:off x="13652500" y="166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150823</xdr:rowOff>
    </xdr:from>
    <xdr:ext cx="469744" cy="259045"/>
    <xdr:sp macro="" textlink="">
      <xdr:nvSpPr>
        <xdr:cNvPr id="689" name="テキスト ボックス 688"/>
        <xdr:cNvSpPr txBox="1"/>
      </xdr:nvSpPr>
      <xdr:spPr>
        <a:xfrm>
          <a:off x="13468427" y="1678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85300</xdr:rowOff>
    </xdr:from>
    <xdr:to>
      <xdr:col>18</xdr:col>
      <xdr:colOff>492125</xdr:colOff>
      <xdr:row>98</xdr:row>
      <xdr:rowOff>15450</xdr:rowOff>
    </xdr:to>
    <xdr:sp macro="" textlink="">
      <xdr:nvSpPr>
        <xdr:cNvPr id="690" name="円/楕円 689"/>
        <xdr:cNvSpPr/>
      </xdr:nvSpPr>
      <xdr:spPr>
        <a:xfrm>
          <a:off x="12763500" y="1671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6577</xdr:rowOff>
    </xdr:from>
    <xdr:ext cx="469744" cy="259045"/>
    <xdr:sp macro="" textlink="">
      <xdr:nvSpPr>
        <xdr:cNvPr id="691" name="テキスト ボックス 690"/>
        <xdr:cNvSpPr txBox="1"/>
      </xdr:nvSpPr>
      <xdr:spPr>
        <a:xfrm>
          <a:off x="12579427" y="1680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2" name="正方形/長方形 69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3" name="正方形/長方形 69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4" name="正方形/長方形 69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5" name="正方形/長方形 69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6" name="正方形/長方形 69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7" name="正方形/長方形 69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8" name="正方形/長方形 69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9" name="正方形/長方形 69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0" name="テキスト ボックス 69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1" name="直線コネクタ 70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2" name="直線コネクタ 70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3" name="テキスト ボックス 70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4" name="直線コネクタ 70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5" name="テキスト ボックス 70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6" name="直線コネクタ 70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7" name="テキスト ボックス 70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8" name="直線コネクタ 70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09" name="テキスト ボックス 70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1" name="テキスト ボックス 71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151816</xdr:rowOff>
    </xdr:from>
    <xdr:to>
      <xdr:col>32</xdr:col>
      <xdr:colOff>186689</xdr:colOff>
      <xdr:row>38</xdr:row>
      <xdr:rowOff>139700</xdr:rowOff>
    </xdr:to>
    <xdr:cxnSp macro="">
      <xdr:nvCxnSpPr>
        <xdr:cNvPr id="713" name="直線コネクタ 712"/>
        <xdr:cNvCxnSpPr/>
      </xdr:nvCxnSpPr>
      <xdr:spPr>
        <a:xfrm flipV="1">
          <a:off x="22159595" y="5295316"/>
          <a:ext cx="1269" cy="1359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5" name="直線コネクタ 71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98493</xdr:rowOff>
    </xdr:from>
    <xdr:ext cx="469744" cy="259045"/>
    <xdr:sp macro="" textlink="">
      <xdr:nvSpPr>
        <xdr:cNvPr id="716" name="投資及び出資金最大値テキスト"/>
        <xdr:cNvSpPr txBox="1"/>
      </xdr:nvSpPr>
      <xdr:spPr>
        <a:xfrm>
          <a:off x="22212300" y="507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5,947</a:t>
          </a:r>
          <a:endParaRPr kumimoji="1" lang="ja-JP" altLang="en-US" sz="1000" b="1">
            <a:latin typeface="ＭＳ Ｐゴシック"/>
          </a:endParaRPr>
        </a:p>
      </xdr:txBody>
    </xdr:sp>
    <xdr:clientData/>
  </xdr:oneCellAnchor>
  <xdr:twoCellAnchor>
    <xdr:from>
      <xdr:col>32</xdr:col>
      <xdr:colOff>98425</xdr:colOff>
      <xdr:row>30</xdr:row>
      <xdr:rowOff>151816</xdr:rowOff>
    </xdr:from>
    <xdr:to>
      <xdr:col>32</xdr:col>
      <xdr:colOff>276225</xdr:colOff>
      <xdr:row>30</xdr:row>
      <xdr:rowOff>151816</xdr:rowOff>
    </xdr:to>
    <xdr:cxnSp macro="">
      <xdr:nvCxnSpPr>
        <xdr:cNvPr id="717" name="直線コネクタ 716"/>
        <xdr:cNvCxnSpPr/>
      </xdr:nvCxnSpPr>
      <xdr:spPr>
        <a:xfrm>
          <a:off x="22072600" y="529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8" name="直線コネクタ 71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128236</xdr:rowOff>
    </xdr:from>
    <xdr:ext cx="469744" cy="259045"/>
    <xdr:sp macro="" textlink="">
      <xdr:nvSpPr>
        <xdr:cNvPr id="719" name="投資及び出資金平均値テキスト"/>
        <xdr:cNvSpPr txBox="1"/>
      </xdr:nvSpPr>
      <xdr:spPr>
        <a:xfrm>
          <a:off x="22212300" y="612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105359</xdr:rowOff>
    </xdr:from>
    <xdr:to>
      <xdr:col>32</xdr:col>
      <xdr:colOff>238125</xdr:colOff>
      <xdr:row>37</xdr:row>
      <xdr:rowOff>35509</xdr:rowOff>
    </xdr:to>
    <xdr:sp macro="" textlink="">
      <xdr:nvSpPr>
        <xdr:cNvPr id="720" name="フローチャート : 判断 719"/>
        <xdr:cNvSpPr/>
      </xdr:nvSpPr>
      <xdr:spPr>
        <a:xfrm>
          <a:off x="22110700" y="627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21" name="直線コネクタ 72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101244</xdr:rowOff>
    </xdr:from>
    <xdr:to>
      <xdr:col>31</xdr:col>
      <xdr:colOff>85725</xdr:colOff>
      <xdr:row>38</xdr:row>
      <xdr:rowOff>31394</xdr:rowOff>
    </xdr:to>
    <xdr:sp macro="" textlink="">
      <xdr:nvSpPr>
        <xdr:cNvPr id="722" name="フローチャート : 判断 721"/>
        <xdr:cNvSpPr/>
      </xdr:nvSpPr>
      <xdr:spPr>
        <a:xfrm>
          <a:off x="21272500" y="644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47921</xdr:rowOff>
    </xdr:from>
    <xdr:ext cx="378565" cy="259045"/>
    <xdr:sp macro="" textlink="">
      <xdr:nvSpPr>
        <xdr:cNvPr id="723" name="テキスト ボックス 722"/>
        <xdr:cNvSpPr txBox="1"/>
      </xdr:nvSpPr>
      <xdr:spPr>
        <a:xfrm>
          <a:off x="21134017" y="6220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4" name="直線コネクタ 72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133477</xdr:rowOff>
    </xdr:from>
    <xdr:to>
      <xdr:col>29</xdr:col>
      <xdr:colOff>568325</xdr:colOff>
      <xdr:row>38</xdr:row>
      <xdr:rowOff>63627</xdr:rowOff>
    </xdr:to>
    <xdr:sp macro="" textlink="">
      <xdr:nvSpPr>
        <xdr:cNvPr id="725" name="フローチャート : 判断 724"/>
        <xdr:cNvSpPr/>
      </xdr:nvSpPr>
      <xdr:spPr>
        <a:xfrm>
          <a:off x="20383500" y="6477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80154</xdr:rowOff>
    </xdr:from>
    <xdr:ext cx="378565" cy="259045"/>
    <xdr:sp macro="" textlink="">
      <xdr:nvSpPr>
        <xdr:cNvPr id="726" name="テキスト ボックス 725"/>
        <xdr:cNvSpPr txBox="1"/>
      </xdr:nvSpPr>
      <xdr:spPr>
        <a:xfrm>
          <a:off x="20245017" y="6252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7" name="直線コネクタ 72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135077</xdr:rowOff>
    </xdr:from>
    <xdr:to>
      <xdr:col>28</xdr:col>
      <xdr:colOff>365125</xdr:colOff>
      <xdr:row>38</xdr:row>
      <xdr:rowOff>65227</xdr:rowOff>
    </xdr:to>
    <xdr:sp macro="" textlink="">
      <xdr:nvSpPr>
        <xdr:cNvPr id="728" name="フローチャート : 判断 727"/>
        <xdr:cNvSpPr/>
      </xdr:nvSpPr>
      <xdr:spPr>
        <a:xfrm>
          <a:off x="19494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81754</xdr:rowOff>
    </xdr:from>
    <xdr:ext cx="378565" cy="259045"/>
    <xdr:sp macro="" textlink="">
      <xdr:nvSpPr>
        <xdr:cNvPr id="729" name="テキスト ボックス 728"/>
        <xdr:cNvSpPr txBox="1"/>
      </xdr:nvSpPr>
      <xdr:spPr>
        <a:xfrm>
          <a:off x="19356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133706</xdr:rowOff>
    </xdr:from>
    <xdr:to>
      <xdr:col>27</xdr:col>
      <xdr:colOff>161925</xdr:colOff>
      <xdr:row>38</xdr:row>
      <xdr:rowOff>63856</xdr:rowOff>
    </xdr:to>
    <xdr:sp macro="" textlink="">
      <xdr:nvSpPr>
        <xdr:cNvPr id="730" name="フローチャート : 判断 729"/>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80383</xdr:rowOff>
    </xdr:from>
    <xdr:ext cx="378565" cy="259045"/>
    <xdr:sp macro="" textlink="">
      <xdr:nvSpPr>
        <xdr:cNvPr id="731" name="テキスト ボックス 730"/>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7" name="円/楕円 73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9" name="円/楕円 73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40" name="テキスト ボックス 73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41" name="円/楕円 74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2" name="テキスト ボックス 74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3" name="円/楕円 74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4" name="テキスト ボックス 74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5" name="円/楕円 74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6" name="テキスト ボックス 74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7" name="直線コネクタ 75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8" name="テキスト ボックス 75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9" name="直線コネクタ 75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0" name="テキスト ボックス 75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1" name="直線コネクタ 76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2" name="テキスト ボックス 76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3" name="直線コネクタ 76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4" name="テキスト ボックス 76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5" name="直線コネクタ 76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6" name="テキスト ボックス 76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7" name="直線コネクタ 76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8" name="テキスト ボックス 76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165189</xdr:rowOff>
    </xdr:from>
    <xdr:to>
      <xdr:col>32</xdr:col>
      <xdr:colOff>186689</xdr:colOff>
      <xdr:row>59</xdr:row>
      <xdr:rowOff>42621</xdr:rowOff>
    </xdr:to>
    <xdr:cxnSp macro="">
      <xdr:nvCxnSpPr>
        <xdr:cNvPr id="770" name="直線コネクタ 769"/>
        <xdr:cNvCxnSpPr/>
      </xdr:nvCxnSpPr>
      <xdr:spPr>
        <a:xfrm flipV="1">
          <a:off x="22159595" y="8566239"/>
          <a:ext cx="1269" cy="1591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46448</xdr:rowOff>
    </xdr:from>
    <xdr:ext cx="313932" cy="259045"/>
    <xdr:sp macro="" textlink="">
      <xdr:nvSpPr>
        <xdr:cNvPr id="771" name="貸付金最小値テキスト"/>
        <xdr:cNvSpPr txBox="1"/>
      </xdr:nvSpPr>
      <xdr:spPr>
        <a:xfrm>
          <a:off x="22212300" y="10161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32</xdr:col>
      <xdr:colOff>98425</xdr:colOff>
      <xdr:row>59</xdr:row>
      <xdr:rowOff>42621</xdr:rowOff>
    </xdr:from>
    <xdr:to>
      <xdr:col>32</xdr:col>
      <xdr:colOff>276225</xdr:colOff>
      <xdr:row>59</xdr:row>
      <xdr:rowOff>42621</xdr:rowOff>
    </xdr:to>
    <xdr:cxnSp macro="">
      <xdr:nvCxnSpPr>
        <xdr:cNvPr id="772" name="直線コネクタ 771"/>
        <xdr:cNvCxnSpPr/>
      </xdr:nvCxnSpPr>
      <xdr:spPr>
        <a:xfrm>
          <a:off x="22072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111866</xdr:rowOff>
    </xdr:from>
    <xdr:ext cx="534377" cy="259045"/>
    <xdr:sp macro="" textlink="">
      <xdr:nvSpPr>
        <xdr:cNvPr id="773" name="貸付金最大値テキスト"/>
        <xdr:cNvSpPr txBox="1"/>
      </xdr:nvSpPr>
      <xdr:spPr>
        <a:xfrm>
          <a:off x="22212300" y="834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41,831</a:t>
          </a:r>
          <a:endParaRPr kumimoji="1" lang="ja-JP" altLang="en-US" sz="1000" b="1">
            <a:latin typeface="ＭＳ Ｐゴシック"/>
          </a:endParaRPr>
        </a:p>
      </xdr:txBody>
    </xdr:sp>
    <xdr:clientData/>
  </xdr:oneCellAnchor>
  <xdr:twoCellAnchor>
    <xdr:from>
      <xdr:col>32</xdr:col>
      <xdr:colOff>98425</xdr:colOff>
      <xdr:row>49</xdr:row>
      <xdr:rowOff>165189</xdr:rowOff>
    </xdr:from>
    <xdr:to>
      <xdr:col>32</xdr:col>
      <xdr:colOff>276225</xdr:colOff>
      <xdr:row>49</xdr:row>
      <xdr:rowOff>165189</xdr:rowOff>
    </xdr:to>
    <xdr:cxnSp macro="">
      <xdr:nvCxnSpPr>
        <xdr:cNvPr id="774" name="直線コネクタ 773"/>
        <xdr:cNvCxnSpPr/>
      </xdr:nvCxnSpPr>
      <xdr:spPr>
        <a:xfrm>
          <a:off x="22072600" y="856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144805</xdr:rowOff>
    </xdr:from>
    <xdr:to>
      <xdr:col>32</xdr:col>
      <xdr:colOff>187325</xdr:colOff>
      <xdr:row>57</xdr:row>
      <xdr:rowOff>145834</xdr:rowOff>
    </xdr:to>
    <xdr:cxnSp macro="">
      <xdr:nvCxnSpPr>
        <xdr:cNvPr id="775" name="直線コネクタ 774"/>
        <xdr:cNvCxnSpPr/>
      </xdr:nvCxnSpPr>
      <xdr:spPr>
        <a:xfrm flipV="1">
          <a:off x="21323300" y="9917455"/>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129989</xdr:rowOff>
    </xdr:from>
    <xdr:ext cx="534377" cy="259045"/>
    <xdr:sp macro="" textlink="">
      <xdr:nvSpPr>
        <xdr:cNvPr id="776" name="貸付金平均値テキスト"/>
        <xdr:cNvSpPr txBox="1"/>
      </xdr:nvSpPr>
      <xdr:spPr>
        <a:xfrm>
          <a:off x="22212300" y="9559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10,522</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107112</xdr:rowOff>
    </xdr:from>
    <xdr:to>
      <xdr:col>32</xdr:col>
      <xdr:colOff>238125</xdr:colOff>
      <xdr:row>57</xdr:row>
      <xdr:rowOff>37262</xdr:rowOff>
    </xdr:to>
    <xdr:sp macro="" textlink="">
      <xdr:nvSpPr>
        <xdr:cNvPr id="777" name="フローチャート : 判断 776"/>
        <xdr:cNvSpPr/>
      </xdr:nvSpPr>
      <xdr:spPr>
        <a:xfrm>
          <a:off x="22110700" y="9708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145834</xdr:rowOff>
    </xdr:from>
    <xdr:to>
      <xdr:col>31</xdr:col>
      <xdr:colOff>34925</xdr:colOff>
      <xdr:row>57</xdr:row>
      <xdr:rowOff>146444</xdr:rowOff>
    </xdr:to>
    <xdr:cxnSp macro="">
      <xdr:nvCxnSpPr>
        <xdr:cNvPr id="778" name="直線コネクタ 777"/>
        <xdr:cNvCxnSpPr/>
      </xdr:nvCxnSpPr>
      <xdr:spPr>
        <a:xfrm flipV="1">
          <a:off x="20434300" y="9918484"/>
          <a:ext cx="88900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69964</xdr:rowOff>
    </xdr:from>
    <xdr:to>
      <xdr:col>31</xdr:col>
      <xdr:colOff>85725</xdr:colOff>
      <xdr:row>58</xdr:row>
      <xdr:rowOff>114</xdr:rowOff>
    </xdr:to>
    <xdr:sp macro="" textlink="">
      <xdr:nvSpPr>
        <xdr:cNvPr id="779" name="フローチャート : 判断 778"/>
        <xdr:cNvSpPr/>
      </xdr:nvSpPr>
      <xdr:spPr>
        <a:xfrm>
          <a:off x="21272500" y="984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16641</xdr:rowOff>
    </xdr:from>
    <xdr:ext cx="469744" cy="259045"/>
    <xdr:sp macro="" textlink="">
      <xdr:nvSpPr>
        <xdr:cNvPr id="780" name="テキスト ボックス 779"/>
        <xdr:cNvSpPr txBox="1"/>
      </xdr:nvSpPr>
      <xdr:spPr>
        <a:xfrm>
          <a:off x="21088427" y="96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146444</xdr:rowOff>
    </xdr:from>
    <xdr:to>
      <xdr:col>29</xdr:col>
      <xdr:colOff>517525</xdr:colOff>
      <xdr:row>57</xdr:row>
      <xdr:rowOff>147091</xdr:rowOff>
    </xdr:to>
    <xdr:cxnSp macro="">
      <xdr:nvCxnSpPr>
        <xdr:cNvPr id="781" name="直線コネクタ 780"/>
        <xdr:cNvCxnSpPr/>
      </xdr:nvCxnSpPr>
      <xdr:spPr>
        <a:xfrm flipV="1">
          <a:off x="19545300" y="9919094"/>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90424</xdr:rowOff>
    </xdr:from>
    <xdr:to>
      <xdr:col>29</xdr:col>
      <xdr:colOff>568325</xdr:colOff>
      <xdr:row>58</xdr:row>
      <xdr:rowOff>20574</xdr:rowOff>
    </xdr:to>
    <xdr:sp macro="" textlink="">
      <xdr:nvSpPr>
        <xdr:cNvPr id="782" name="フローチャート : 判断 781"/>
        <xdr:cNvSpPr/>
      </xdr:nvSpPr>
      <xdr:spPr>
        <a:xfrm>
          <a:off x="20383500" y="98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37101</xdr:rowOff>
    </xdr:from>
    <xdr:ext cx="469744" cy="259045"/>
    <xdr:sp macro="" textlink="">
      <xdr:nvSpPr>
        <xdr:cNvPr id="783" name="テキスト ボックス 782"/>
        <xdr:cNvSpPr txBox="1"/>
      </xdr:nvSpPr>
      <xdr:spPr>
        <a:xfrm>
          <a:off x="20199427" y="963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146368</xdr:rowOff>
    </xdr:from>
    <xdr:to>
      <xdr:col>28</xdr:col>
      <xdr:colOff>314325</xdr:colOff>
      <xdr:row>57</xdr:row>
      <xdr:rowOff>147091</xdr:rowOff>
    </xdr:to>
    <xdr:cxnSp macro="">
      <xdr:nvCxnSpPr>
        <xdr:cNvPr id="784" name="直線コネクタ 783"/>
        <xdr:cNvCxnSpPr/>
      </xdr:nvCxnSpPr>
      <xdr:spPr>
        <a:xfrm>
          <a:off x="18656300" y="9919018"/>
          <a:ext cx="889000" cy="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110236</xdr:rowOff>
    </xdr:from>
    <xdr:to>
      <xdr:col>28</xdr:col>
      <xdr:colOff>365125</xdr:colOff>
      <xdr:row>58</xdr:row>
      <xdr:rowOff>40386</xdr:rowOff>
    </xdr:to>
    <xdr:sp macro="" textlink="">
      <xdr:nvSpPr>
        <xdr:cNvPr id="785" name="フローチャート : 判断 784"/>
        <xdr:cNvSpPr/>
      </xdr:nvSpPr>
      <xdr:spPr>
        <a:xfrm>
          <a:off x="19494500" y="988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31513</xdr:rowOff>
    </xdr:from>
    <xdr:ext cx="469744" cy="259045"/>
    <xdr:sp macro="" textlink="">
      <xdr:nvSpPr>
        <xdr:cNvPr id="786" name="テキスト ボックス 785"/>
        <xdr:cNvSpPr txBox="1"/>
      </xdr:nvSpPr>
      <xdr:spPr>
        <a:xfrm>
          <a:off x="19310427" y="997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98844</xdr:rowOff>
    </xdr:from>
    <xdr:to>
      <xdr:col>27</xdr:col>
      <xdr:colOff>161925</xdr:colOff>
      <xdr:row>58</xdr:row>
      <xdr:rowOff>28994</xdr:rowOff>
    </xdr:to>
    <xdr:sp macro="" textlink="">
      <xdr:nvSpPr>
        <xdr:cNvPr id="787" name="フローチャート : 判断 786"/>
        <xdr:cNvSpPr/>
      </xdr:nvSpPr>
      <xdr:spPr>
        <a:xfrm>
          <a:off x="18605500" y="987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20121</xdr:rowOff>
    </xdr:from>
    <xdr:ext cx="469744" cy="259045"/>
    <xdr:sp macro="" textlink="">
      <xdr:nvSpPr>
        <xdr:cNvPr id="788" name="テキスト ボックス 787"/>
        <xdr:cNvSpPr txBox="1"/>
      </xdr:nvSpPr>
      <xdr:spPr>
        <a:xfrm>
          <a:off x="18421427" y="996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9" name="テキスト ボックス 78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0" name="テキスト ボックス 78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1" name="テキスト ボックス 79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2" name="テキスト ボックス 79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3" name="テキスト ボックス 79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94005</xdr:rowOff>
    </xdr:from>
    <xdr:to>
      <xdr:col>32</xdr:col>
      <xdr:colOff>238125</xdr:colOff>
      <xdr:row>58</xdr:row>
      <xdr:rowOff>24155</xdr:rowOff>
    </xdr:to>
    <xdr:sp macro="" textlink="">
      <xdr:nvSpPr>
        <xdr:cNvPr id="794" name="円/楕円 793"/>
        <xdr:cNvSpPr/>
      </xdr:nvSpPr>
      <xdr:spPr>
        <a:xfrm>
          <a:off x="22110700" y="98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72432</xdr:rowOff>
    </xdr:from>
    <xdr:ext cx="469744" cy="259045"/>
    <xdr:sp macro="" textlink="">
      <xdr:nvSpPr>
        <xdr:cNvPr id="795" name="貸付金該当値テキスト"/>
        <xdr:cNvSpPr txBox="1"/>
      </xdr:nvSpPr>
      <xdr:spPr>
        <a:xfrm>
          <a:off x="22212300" y="984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6,366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95034</xdr:rowOff>
    </xdr:from>
    <xdr:to>
      <xdr:col>31</xdr:col>
      <xdr:colOff>85725</xdr:colOff>
      <xdr:row>58</xdr:row>
      <xdr:rowOff>25184</xdr:rowOff>
    </xdr:to>
    <xdr:sp macro="" textlink="">
      <xdr:nvSpPr>
        <xdr:cNvPr id="796" name="円/楕円 795"/>
        <xdr:cNvSpPr/>
      </xdr:nvSpPr>
      <xdr:spPr>
        <a:xfrm>
          <a:off x="21272500" y="986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16311</xdr:rowOff>
    </xdr:from>
    <xdr:ext cx="469744" cy="259045"/>
    <xdr:sp macro="" textlink="">
      <xdr:nvSpPr>
        <xdr:cNvPr id="797" name="テキスト ボックス 796"/>
        <xdr:cNvSpPr txBox="1"/>
      </xdr:nvSpPr>
      <xdr:spPr>
        <a:xfrm>
          <a:off x="21088427" y="996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95644</xdr:rowOff>
    </xdr:from>
    <xdr:to>
      <xdr:col>29</xdr:col>
      <xdr:colOff>568325</xdr:colOff>
      <xdr:row>58</xdr:row>
      <xdr:rowOff>25794</xdr:rowOff>
    </xdr:to>
    <xdr:sp macro="" textlink="">
      <xdr:nvSpPr>
        <xdr:cNvPr id="798" name="円/楕円 797"/>
        <xdr:cNvSpPr/>
      </xdr:nvSpPr>
      <xdr:spPr>
        <a:xfrm>
          <a:off x="20383500" y="986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16921</xdr:rowOff>
    </xdr:from>
    <xdr:ext cx="469744" cy="259045"/>
    <xdr:sp macro="" textlink="">
      <xdr:nvSpPr>
        <xdr:cNvPr id="799" name="テキスト ボックス 798"/>
        <xdr:cNvSpPr txBox="1"/>
      </xdr:nvSpPr>
      <xdr:spPr>
        <a:xfrm>
          <a:off x="20199427" y="996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96291</xdr:rowOff>
    </xdr:from>
    <xdr:to>
      <xdr:col>28</xdr:col>
      <xdr:colOff>365125</xdr:colOff>
      <xdr:row>58</xdr:row>
      <xdr:rowOff>26441</xdr:rowOff>
    </xdr:to>
    <xdr:sp macro="" textlink="">
      <xdr:nvSpPr>
        <xdr:cNvPr id="800" name="円/楕円 799"/>
        <xdr:cNvSpPr/>
      </xdr:nvSpPr>
      <xdr:spPr>
        <a:xfrm>
          <a:off x="19494500" y="986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42968</xdr:rowOff>
    </xdr:from>
    <xdr:ext cx="469744" cy="259045"/>
    <xdr:sp macro="" textlink="">
      <xdr:nvSpPr>
        <xdr:cNvPr id="801" name="テキスト ボックス 800"/>
        <xdr:cNvSpPr txBox="1"/>
      </xdr:nvSpPr>
      <xdr:spPr>
        <a:xfrm>
          <a:off x="19310427" y="964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95568</xdr:rowOff>
    </xdr:from>
    <xdr:to>
      <xdr:col>27</xdr:col>
      <xdr:colOff>161925</xdr:colOff>
      <xdr:row>58</xdr:row>
      <xdr:rowOff>25718</xdr:rowOff>
    </xdr:to>
    <xdr:sp macro="" textlink="">
      <xdr:nvSpPr>
        <xdr:cNvPr id="802" name="円/楕円 801"/>
        <xdr:cNvSpPr/>
      </xdr:nvSpPr>
      <xdr:spPr>
        <a:xfrm>
          <a:off x="18605500" y="986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42245</xdr:rowOff>
    </xdr:from>
    <xdr:ext cx="469744" cy="259045"/>
    <xdr:sp macro="" textlink="">
      <xdr:nvSpPr>
        <xdr:cNvPr id="803" name="テキスト ボックス 802"/>
        <xdr:cNvSpPr txBox="1"/>
      </xdr:nvSpPr>
      <xdr:spPr>
        <a:xfrm>
          <a:off x="18421427" y="964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4" name="正方形/長方形 80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5" name="正方形/長方形 80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6" name="正方形/長方形 80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7" name="正方形/長方形 80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8" name="正方形/長方形 80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9" name="正方形/長方形 80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0" name="正方形/長方形 80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1" name="正方形/長方形 81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2" name="テキスト ボックス 81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3" name="直線コネクタ 81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4" name="テキスト ボックス 813"/>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5" name="直線コネクタ 81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6" name="テキスト ボックス 81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7" name="直線コネクタ 81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8" name="テキスト ボックス 81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9" name="直線コネクタ 81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0" name="テキスト ボックス 81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1" name="直線コネクタ 82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2" name="テキスト ボックス 82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3" name="直線コネクタ 82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24" name="テキスト ボックス 823"/>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5" name="直線コネクタ 82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6" name="テキスト ボックス 825"/>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78587</xdr:rowOff>
    </xdr:from>
    <xdr:to>
      <xdr:col>32</xdr:col>
      <xdr:colOff>186689</xdr:colOff>
      <xdr:row>78</xdr:row>
      <xdr:rowOff>31420</xdr:rowOff>
    </xdr:to>
    <xdr:cxnSp macro="">
      <xdr:nvCxnSpPr>
        <xdr:cNvPr id="828" name="直線コネクタ 827"/>
        <xdr:cNvCxnSpPr/>
      </xdr:nvCxnSpPr>
      <xdr:spPr>
        <a:xfrm flipV="1">
          <a:off x="22159595" y="12080087"/>
          <a:ext cx="1269" cy="132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35247</xdr:rowOff>
    </xdr:from>
    <xdr:ext cx="534377" cy="259045"/>
    <xdr:sp macro="" textlink="">
      <xdr:nvSpPr>
        <xdr:cNvPr id="829" name="繰出金最小値テキスト"/>
        <xdr:cNvSpPr txBox="1"/>
      </xdr:nvSpPr>
      <xdr:spPr>
        <a:xfrm>
          <a:off x="22212300" y="134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24,842</a:t>
          </a:r>
          <a:endParaRPr kumimoji="1" lang="ja-JP" altLang="en-US" sz="1000" b="1">
            <a:latin typeface="ＭＳ Ｐゴシック"/>
          </a:endParaRPr>
        </a:p>
      </xdr:txBody>
    </xdr:sp>
    <xdr:clientData/>
  </xdr:oneCellAnchor>
  <xdr:twoCellAnchor>
    <xdr:from>
      <xdr:col>32</xdr:col>
      <xdr:colOff>98425</xdr:colOff>
      <xdr:row>78</xdr:row>
      <xdr:rowOff>31420</xdr:rowOff>
    </xdr:from>
    <xdr:to>
      <xdr:col>32</xdr:col>
      <xdr:colOff>276225</xdr:colOff>
      <xdr:row>78</xdr:row>
      <xdr:rowOff>31420</xdr:rowOff>
    </xdr:to>
    <xdr:cxnSp macro="">
      <xdr:nvCxnSpPr>
        <xdr:cNvPr id="830" name="直線コネクタ 829"/>
        <xdr:cNvCxnSpPr/>
      </xdr:nvCxnSpPr>
      <xdr:spPr>
        <a:xfrm>
          <a:off x="22072600" y="1340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25264</xdr:rowOff>
    </xdr:from>
    <xdr:ext cx="534377" cy="259045"/>
    <xdr:sp macro="" textlink="">
      <xdr:nvSpPr>
        <xdr:cNvPr id="831" name="繰出金最大値テキスト"/>
        <xdr:cNvSpPr txBox="1"/>
      </xdr:nvSpPr>
      <xdr:spPr>
        <a:xfrm>
          <a:off x="22212300" y="1185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59,604</a:t>
          </a:r>
          <a:endParaRPr kumimoji="1" lang="ja-JP" altLang="en-US" sz="1000" b="1">
            <a:latin typeface="ＭＳ Ｐゴシック"/>
          </a:endParaRPr>
        </a:p>
      </xdr:txBody>
    </xdr:sp>
    <xdr:clientData/>
  </xdr:oneCellAnchor>
  <xdr:twoCellAnchor>
    <xdr:from>
      <xdr:col>32</xdr:col>
      <xdr:colOff>98425</xdr:colOff>
      <xdr:row>70</xdr:row>
      <xdr:rowOff>78587</xdr:rowOff>
    </xdr:from>
    <xdr:to>
      <xdr:col>32</xdr:col>
      <xdr:colOff>276225</xdr:colOff>
      <xdr:row>70</xdr:row>
      <xdr:rowOff>78587</xdr:rowOff>
    </xdr:to>
    <xdr:cxnSp macro="">
      <xdr:nvCxnSpPr>
        <xdr:cNvPr id="832" name="直線コネクタ 831"/>
        <xdr:cNvCxnSpPr/>
      </xdr:nvCxnSpPr>
      <xdr:spPr>
        <a:xfrm>
          <a:off x="22072600" y="12080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18542</xdr:rowOff>
    </xdr:from>
    <xdr:to>
      <xdr:col>32</xdr:col>
      <xdr:colOff>187325</xdr:colOff>
      <xdr:row>76</xdr:row>
      <xdr:rowOff>31648</xdr:rowOff>
    </xdr:to>
    <xdr:cxnSp macro="">
      <xdr:nvCxnSpPr>
        <xdr:cNvPr id="833" name="直線コネクタ 832"/>
        <xdr:cNvCxnSpPr/>
      </xdr:nvCxnSpPr>
      <xdr:spPr>
        <a:xfrm>
          <a:off x="21323300" y="13048742"/>
          <a:ext cx="8382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15841</xdr:rowOff>
    </xdr:from>
    <xdr:ext cx="534377" cy="259045"/>
    <xdr:sp macro="" textlink="">
      <xdr:nvSpPr>
        <xdr:cNvPr id="834" name="繰出金平均値テキスト"/>
        <xdr:cNvSpPr txBox="1"/>
      </xdr:nvSpPr>
      <xdr:spPr>
        <a:xfrm>
          <a:off x="22212300" y="12703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38,018</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164414</xdr:rowOff>
    </xdr:from>
    <xdr:to>
      <xdr:col>32</xdr:col>
      <xdr:colOff>238125</xdr:colOff>
      <xdr:row>75</xdr:row>
      <xdr:rowOff>94564</xdr:rowOff>
    </xdr:to>
    <xdr:sp macro="" textlink="">
      <xdr:nvSpPr>
        <xdr:cNvPr id="835" name="フローチャート : 判断 834"/>
        <xdr:cNvSpPr/>
      </xdr:nvSpPr>
      <xdr:spPr>
        <a:xfrm>
          <a:off x="22110700" y="128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18542</xdr:rowOff>
    </xdr:from>
    <xdr:to>
      <xdr:col>31</xdr:col>
      <xdr:colOff>34925</xdr:colOff>
      <xdr:row>76</xdr:row>
      <xdr:rowOff>81445</xdr:rowOff>
    </xdr:to>
    <xdr:cxnSp macro="">
      <xdr:nvCxnSpPr>
        <xdr:cNvPr id="836" name="直線コネクタ 835"/>
        <xdr:cNvCxnSpPr/>
      </xdr:nvCxnSpPr>
      <xdr:spPr>
        <a:xfrm flipV="1">
          <a:off x="20434300" y="13048742"/>
          <a:ext cx="889000" cy="6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135115</xdr:rowOff>
    </xdr:from>
    <xdr:to>
      <xdr:col>31</xdr:col>
      <xdr:colOff>85725</xdr:colOff>
      <xdr:row>75</xdr:row>
      <xdr:rowOff>65265</xdr:rowOff>
    </xdr:to>
    <xdr:sp macro="" textlink="">
      <xdr:nvSpPr>
        <xdr:cNvPr id="837" name="フローチャート : 判断 836"/>
        <xdr:cNvSpPr/>
      </xdr:nvSpPr>
      <xdr:spPr>
        <a:xfrm>
          <a:off x="212725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81792</xdr:rowOff>
    </xdr:from>
    <xdr:ext cx="534377" cy="259045"/>
    <xdr:sp macro="" textlink="">
      <xdr:nvSpPr>
        <xdr:cNvPr id="838" name="テキスト ボックス 837"/>
        <xdr:cNvSpPr txBox="1"/>
      </xdr:nvSpPr>
      <xdr:spPr>
        <a:xfrm>
          <a:off x="21056111" y="1259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68529</xdr:rowOff>
    </xdr:from>
    <xdr:to>
      <xdr:col>29</xdr:col>
      <xdr:colOff>517525</xdr:colOff>
      <xdr:row>76</xdr:row>
      <xdr:rowOff>81445</xdr:rowOff>
    </xdr:to>
    <xdr:cxnSp macro="">
      <xdr:nvCxnSpPr>
        <xdr:cNvPr id="839" name="直線コネクタ 838"/>
        <xdr:cNvCxnSpPr/>
      </xdr:nvCxnSpPr>
      <xdr:spPr>
        <a:xfrm>
          <a:off x="19545300" y="13098729"/>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80746</xdr:rowOff>
    </xdr:from>
    <xdr:to>
      <xdr:col>29</xdr:col>
      <xdr:colOff>568325</xdr:colOff>
      <xdr:row>76</xdr:row>
      <xdr:rowOff>10895</xdr:rowOff>
    </xdr:to>
    <xdr:sp macro="" textlink="">
      <xdr:nvSpPr>
        <xdr:cNvPr id="840" name="フローチャート : 判断 839"/>
        <xdr:cNvSpPr/>
      </xdr:nvSpPr>
      <xdr:spPr>
        <a:xfrm>
          <a:off x="20383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27423</xdr:rowOff>
    </xdr:from>
    <xdr:ext cx="534377" cy="259045"/>
    <xdr:sp macro="" textlink="">
      <xdr:nvSpPr>
        <xdr:cNvPr id="841" name="テキスト ボックス 840"/>
        <xdr:cNvSpPr txBox="1"/>
      </xdr:nvSpPr>
      <xdr:spPr>
        <a:xfrm>
          <a:off x="20167111" y="1271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23648</xdr:rowOff>
    </xdr:from>
    <xdr:to>
      <xdr:col>28</xdr:col>
      <xdr:colOff>314325</xdr:colOff>
      <xdr:row>76</xdr:row>
      <xdr:rowOff>68529</xdr:rowOff>
    </xdr:to>
    <xdr:cxnSp macro="">
      <xdr:nvCxnSpPr>
        <xdr:cNvPr id="842" name="直線コネクタ 841"/>
        <xdr:cNvCxnSpPr/>
      </xdr:nvCxnSpPr>
      <xdr:spPr>
        <a:xfrm>
          <a:off x="18656300" y="13053848"/>
          <a:ext cx="889000" cy="4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116522</xdr:rowOff>
    </xdr:from>
    <xdr:to>
      <xdr:col>28</xdr:col>
      <xdr:colOff>365125</xdr:colOff>
      <xdr:row>76</xdr:row>
      <xdr:rowOff>46673</xdr:rowOff>
    </xdr:to>
    <xdr:sp macro="" textlink="">
      <xdr:nvSpPr>
        <xdr:cNvPr id="843" name="フローチャート : 判断 842"/>
        <xdr:cNvSpPr/>
      </xdr:nvSpPr>
      <xdr:spPr>
        <a:xfrm>
          <a:off x="19494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63199</xdr:rowOff>
    </xdr:from>
    <xdr:ext cx="534377" cy="259045"/>
    <xdr:sp macro="" textlink="">
      <xdr:nvSpPr>
        <xdr:cNvPr id="844" name="テキスト ボックス 843"/>
        <xdr:cNvSpPr txBox="1"/>
      </xdr:nvSpPr>
      <xdr:spPr>
        <a:xfrm>
          <a:off x="19278111" y="1275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137630</xdr:rowOff>
    </xdr:from>
    <xdr:to>
      <xdr:col>27</xdr:col>
      <xdr:colOff>161925</xdr:colOff>
      <xdr:row>76</xdr:row>
      <xdr:rowOff>67779</xdr:rowOff>
    </xdr:to>
    <xdr:sp macro="" textlink="">
      <xdr:nvSpPr>
        <xdr:cNvPr id="845" name="フローチャート : 判断 844"/>
        <xdr:cNvSpPr/>
      </xdr:nvSpPr>
      <xdr:spPr>
        <a:xfrm>
          <a:off x="18605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84307</xdr:rowOff>
    </xdr:from>
    <xdr:ext cx="534377" cy="259045"/>
    <xdr:sp macro="" textlink="">
      <xdr:nvSpPr>
        <xdr:cNvPr id="846" name="テキスト ボックス 845"/>
        <xdr:cNvSpPr txBox="1"/>
      </xdr:nvSpPr>
      <xdr:spPr>
        <a:xfrm>
          <a:off x="18389111" y="1277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7" name="テキスト ボックス 84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8" name="テキスト ボックス 84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9" name="テキスト ボックス 84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0" name="テキスト ボックス 84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1" name="テキスト ボックス 85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152298</xdr:rowOff>
    </xdr:from>
    <xdr:to>
      <xdr:col>32</xdr:col>
      <xdr:colOff>238125</xdr:colOff>
      <xdr:row>76</xdr:row>
      <xdr:rowOff>82448</xdr:rowOff>
    </xdr:to>
    <xdr:sp macro="" textlink="">
      <xdr:nvSpPr>
        <xdr:cNvPr id="852" name="円/楕円 851"/>
        <xdr:cNvSpPr/>
      </xdr:nvSpPr>
      <xdr:spPr>
        <a:xfrm>
          <a:off x="22110700" y="1301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130725</xdr:rowOff>
    </xdr:from>
    <xdr:ext cx="534377" cy="259045"/>
    <xdr:sp macro="" textlink="">
      <xdr:nvSpPr>
        <xdr:cNvPr id="853" name="繰出金該当値テキスト"/>
        <xdr:cNvSpPr txBox="1"/>
      </xdr:nvSpPr>
      <xdr:spPr>
        <a:xfrm>
          <a:off x="22212300" y="12989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33,836</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139192</xdr:rowOff>
    </xdr:from>
    <xdr:to>
      <xdr:col>31</xdr:col>
      <xdr:colOff>85725</xdr:colOff>
      <xdr:row>76</xdr:row>
      <xdr:rowOff>69342</xdr:rowOff>
    </xdr:to>
    <xdr:sp macro="" textlink="">
      <xdr:nvSpPr>
        <xdr:cNvPr id="854" name="円/楕円 853"/>
        <xdr:cNvSpPr/>
      </xdr:nvSpPr>
      <xdr:spPr>
        <a:xfrm>
          <a:off x="21272500" y="1299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60469</xdr:rowOff>
    </xdr:from>
    <xdr:ext cx="534377" cy="259045"/>
    <xdr:sp macro="" textlink="">
      <xdr:nvSpPr>
        <xdr:cNvPr id="855" name="テキスト ボックス 854"/>
        <xdr:cNvSpPr txBox="1"/>
      </xdr:nvSpPr>
      <xdr:spPr>
        <a:xfrm>
          <a:off x="21056111" y="1309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34,180</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30645</xdr:rowOff>
    </xdr:from>
    <xdr:to>
      <xdr:col>29</xdr:col>
      <xdr:colOff>568325</xdr:colOff>
      <xdr:row>76</xdr:row>
      <xdr:rowOff>132245</xdr:rowOff>
    </xdr:to>
    <xdr:sp macro="" textlink="">
      <xdr:nvSpPr>
        <xdr:cNvPr id="856" name="円/楕円 855"/>
        <xdr:cNvSpPr/>
      </xdr:nvSpPr>
      <xdr:spPr>
        <a:xfrm>
          <a:off x="20383500" y="1306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123372</xdr:rowOff>
    </xdr:from>
    <xdr:ext cx="534377" cy="259045"/>
    <xdr:sp macro="" textlink="">
      <xdr:nvSpPr>
        <xdr:cNvPr id="857" name="テキスト ボックス 856"/>
        <xdr:cNvSpPr txBox="1"/>
      </xdr:nvSpPr>
      <xdr:spPr>
        <a:xfrm>
          <a:off x="20167111" y="1315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17729</xdr:rowOff>
    </xdr:from>
    <xdr:to>
      <xdr:col>28</xdr:col>
      <xdr:colOff>365125</xdr:colOff>
      <xdr:row>76</xdr:row>
      <xdr:rowOff>119329</xdr:rowOff>
    </xdr:to>
    <xdr:sp macro="" textlink="">
      <xdr:nvSpPr>
        <xdr:cNvPr id="858" name="円/楕円 857"/>
        <xdr:cNvSpPr/>
      </xdr:nvSpPr>
      <xdr:spPr>
        <a:xfrm>
          <a:off x="19494500" y="1304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110456</xdr:rowOff>
    </xdr:from>
    <xdr:ext cx="534377" cy="259045"/>
    <xdr:sp macro="" textlink="">
      <xdr:nvSpPr>
        <xdr:cNvPr id="859" name="テキスト ボックス 858"/>
        <xdr:cNvSpPr txBox="1"/>
      </xdr:nvSpPr>
      <xdr:spPr>
        <a:xfrm>
          <a:off x="19278111" y="1314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32,868</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144297</xdr:rowOff>
    </xdr:from>
    <xdr:to>
      <xdr:col>27</xdr:col>
      <xdr:colOff>161925</xdr:colOff>
      <xdr:row>76</xdr:row>
      <xdr:rowOff>74448</xdr:rowOff>
    </xdr:to>
    <xdr:sp macro="" textlink="">
      <xdr:nvSpPr>
        <xdr:cNvPr id="860" name="円/楕円 859"/>
        <xdr:cNvSpPr/>
      </xdr:nvSpPr>
      <xdr:spPr>
        <a:xfrm>
          <a:off x="18605500" y="1300304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65575</xdr:rowOff>
    </xdr:from>
    <xdr:ext cx="534377" cy="259045"/>
    <xdr:sp macro="" textlink="">
      <xdr:nvSpPr>
        <xdr:cNvPr id="861" name="テキスト ボックス 860"/>
        <xdr:cNvSpPr txBox="1"/>
      </xdr:nvSpPr>
      <xdr:spPr>
        <a:xfrm>
          <a:off x="18389111" y="13095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34,046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2" name="正方形/長方形 86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3" name="正方形/長方形 86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4" name="正方形/長方形 86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5" name="正方形/長方形 86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6" name="正方形/長方形 86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7" name="正方形/長方形 86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8" name="正方形/長方形 86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9" name="正方形/長方形 86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0" name="テキスト ボックス 86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1" name="直線コネクタ 87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2" name="直線コネクタ 87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3" name="テキスト ボックス 87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5" name="テキスト ボックス 87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7" name="直線コネクタ 87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9" name="直線コネクタ 87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1" name="直線コネクタ 88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2" name="直線コネクタ 88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4" name="フローチャート : 判断 88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5" name="直線コネクタ 88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6" name="フローチャート : 判断 88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7" name="テキスト ボックス 88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8" name="直線コネクタ 88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9" name="フローチャート : 判断 88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0" name="テキスト ボックス 88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1" name="直線コネクタ 89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2" name="フローチャート : 判断 89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3" name="テキスト ボックス 89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4" name="フローチャート : 判断 89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5" name="テキスト ボックス 89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1" name="円/楕円 90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3" name="円/楕円 90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4" name="テキスト ボックス 90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5" name="円/楕円 90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6" name="テキスト ボックス 90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7" name="円/楕円 90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8" name="テキスト ボックス 90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9" name="円/楕円 90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0" name="テキスト ボックス 90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歳出決算総額は、住民一人当たり</a:t>
          </a:r>
          <a:r>
            <a:rPr lang="en-US" altLang="ja-JP" sz="1100">
              <a:solidFill>
                <a:schemeClr val="dk1"/>
              </a:solidFill>
              <a:effectLst/>
              <a:latin typeface="+mn-ea"/>
              <a:ea typeface="+mn-ea"/>
              <a:cs typeface="+mn-cs"/>
            </a:rPr>
            <a:t>314,110</a:t>
          </a:r>
          <a:r>
            <a:rPr lang="ja-JP" altLang="ja-JP" sz="1100">
              <a:solidFill>
                <a:schemeClr val="dk1"/>
              </a:solidFill>
              <a:effectLst/>
              <a:latin typeface="+mn-ea"/>
              <a:ea typeface="+mn-ea"/>
              <a:cs typeface="+mn-cs"/>
            </a:rPr>
            <a:t>円となっている。</a:t>
          </a:r>
          <a:endParaRPr lang="ja-JP" altLang="ja-JP" sz="1100">
            <a:effectLst/>
            <a:latin typeface="+mn-ea"/>
            <a:ea typeface="+mn-ea"/>
          </a:endParaRPr>
        </a:p>
        <a:p>
          <a:r>
            <a:rPr lang="ja-JP" altLang="ja-JP" sz="1100">
              <a:solidFill>
                <a:schemeClr val="dk1"/>
              </a:solidFill>
              <a:effectLst/>
              <a:latin typeface="+mn-ea"/>
              <a:ea typeface="+mn-ea"/>
              <a:cs typeface="+mn-cs"/>
            </a:rPr>
            <a:t>主な構成項目について類似団体と比較してみると、人件費、維持補修費は平均を上回っている。これは、本市が広域にわたることから、その人員配置や施設修繕に経費を要することが要因となっている。</a:t>
          </a:r>
          <a:endParaRPr lang="ja-JP" altLang="ja-JP" sz="1100">
            <a:effectLst/>
            <a:latin typeface="+mn-ea"/>
            <a:ea typeface="+mn-ea"/>
          </a:endParaRPr>
        </a:p>
        <a:p>
          <a:r>
            <a:rPr lang="ja-JP" altLang="ja-JP" sz="1100">
              <a:solidFill>
                <a:schemeClr val="dk1"/>
              </a:solidFill>
              <a:effectLst/>
              <a:latin typeface="+mn-ea"/>
              <a:ea typeface="+mn-ea"/>
              <a:cs typeface="+mn-cs"/>
            </a:rPr>
            <a:t>また、投資的経費である災害復旧費が大幅に増加しているが、これは平成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に発生した福増クリーンセンター第二工場の火災に係る復旧事業によるものである。同じく投資的経費である普通建設事業費は減少しているが、施設の老朽化が著しく、今後改修に多くの経費を要することが想定されるため、公共施設の配置の最適化等により、適切な執行に</a:t>
          </a:r>
          <a:r>
            <a:rPr lang="ja-JP" altLang="en-US" sz="1100">
              <a:solidFill>
                <a:schemeClr val="dk1"/>
              </a:solidFill>
              <a:effectLst/>
              <a:latin typeface="+mn-ea"/>
              <a:ea typeface="+mn-ea"/>
              <a:cs typeface="+mn-cs"/>
            </a:rPr>
            <a:t>努めていく。</a:t>
          </a:r>
          <a:endParaRPr lang="ja-JP" altLang="ja-JP" sz="1100">
            <a:effectLst/>
            <a:latin typeface="+mn-ea"/>
            <a:ea typeface="+mn-ea"/>
          </a:endParaRPr>
        </a:p>
        <a:p>
          <a:r>
            <a:rPr lang="ja-JP" altLang="ja-JP" sz="1100">
              <a:solidFill>
                <a:schemeClr val="dk1"/>
              </a:solidFill>
              <a:effectLst/>
              <a:latin typeface="+mn-ea"/>
              <a:ea typeface="+mn-ea"/>
              <a:cs typeface="+mn-cs"/>
            </a:rPr>
            <a:t>その他の多くの項目は類似団体と比較して低い数値である。補助費等については類似団体の中で一番低い数値であるが、市直営事業が多く、一部事務組合への負担金が少ないことが要因の一つであると考えられる。</a:t>
          </a:r>
          <a:endParaRPr lang="ja-JP" altLang="ja-JP" sz="1100">
            <a:effectLst/>
            <a:latin typeface="+mn-ea"/>
            <a:ea typeface="+mn-ea"/>
          </a:endParaRPr>
        </a:p>
        <a:p>
          <a:r>
            <a:rPr lang="ja-JP" altLang="ja-JP" sz="1100">
              <a:solidFill>
                <a:schemeClr val="dk1"/>
              </a:solidFill>
              <a:effectLst/>
              <a:latin typeface="+mn-ea"/>
              <a:ea typeface="+mn-ea"/>
              <a:cs typeface="+mn-cs"/>
            </a:rPr>
            <a:t>また、積立金についても低位で推移しているが、これは地方自治法第</a:t>
          </a:r>
          <a:r>
            <a:rPr lang="en-US" altLang="ja-JP" sz="1100">
              <a:solidFill>
                <a:schemeClr val="dk1"/>
              </a:solidFill>
              <a:effectLst/>
              <a:latin typeface="+mn-ea"/>
              <a:ea typeface="+mn-ea"/>
              <a:cs typeface="+mn-cs"/>
            </a:rPr>
            <a:t>233</a:t>
          </a:r>
          <a:r>
            <a:rPr lang="ja-JP" altLang="ja-JP" sz="1100">
              <a:solidFill>
                <a:schemeClr val="dk1"/>
              </a:solidFill>
              <a:effectLst/>
              <a:latin typeface="+mn-ea"/>
              <a:ea typeface="+mn-ea"/>
              <a:cs typeface="+mn-cs"/>
            </a:rPr>
            <a:t>条の</a:t>
          </a:r>
          <a:r>
            <a:rPr lang="en-US" altLang="ja-JP" sz="1100">
              <a:solidFill>
                <a:schemeClr val="dk1"/>
              </a:solidFill>
              <a:effectLst/>
              <a:latin typeface="+mn-ea"/>
              <a:ea typeface="+mn-ea"/>
              <a:cs typeface="+mn-cs"/>
            </a:rPr>
            <a:t>2</a:t>
          </a:r>
          <a:r>
            <a:rPr lang="ja-JP" altLang="ja-JP" sz="1100">
              <a:solidFill>
                <a:schemeClr val="dk1"/>
              </a:solidFill>
              <a:effectLst/>
              <a:latin typeface="+mn-ea"/>
              <a:ea typeface="+mn-ea"/>
              <a:cs typeface="+mn-cs"/>
            </a:rPr>
            <a:t>の規定により、歳計剰余金処分を行っているため、決算額に反映されないことが要因となる。</a:t>
          </a:r>
          <a:endParaRPr lang="ja-JP" altLang="ja-JP" sz="1100">
            <a:effectLst/>
            <a:latin typeface="+mn-ea"/>
            <a:ea typeface="+mn-ea"/>
          </a:endParaRPr>
        </a:p>
        <a:p>
          <a:r>
            <a:rPr lang="ja-JP" altLang="ja-JP" sz="1100">
              <a:solidFill>
                <a:schemeClr val="dk1"/>
              </a:solidFill>
              <a:effectLst/>
              <a:latin typeface="+mn-ea"/>
              <a:ea typeface="+mn-ea"/>
              <a:cs typeface="+mn-cs"/>
            </a:rPr>
            <a:t>扶助費については毎年増加している状況であり、生活保護費を中心に今後も増加傾向である。引き続き、生活保護の自立助長への取り組みや市単独扶助費の見直しを行うなどにより、健全な財政運用が図れるよう努めていく。</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千葉県市原市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279,093
273,994
368.17
90,872,683
87,665,920
2,993,743
50,805,518
50,462,185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56.3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2,600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2,800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103777</xdr:rowOff>
    </xdr:from>
    <xdr:to>
      <xdr:col>6</xdr:col>
      <xdr:colOff>510540</xdr:colOff>
      <xdr:row>38</xdr:row>
      <xdr:rowOff>149497</xdr:rowOff>
    </xdr:to>
    <xdr:cxnSp macro="">
      <xdr:nvCxnSpPr>
        <xdr:cNvPr id="58" name="直線コネクタ 57"/>
        <xdr:cNvCxnSpPr/>
      </xdr:nvCxnSpPr>
      <xdr:spPr>
        <a:xfrm flipV="1">
          <a:off x="4633595" y="5075827"/>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153324</xdr:rowOff>
    </xdr:from>
    <xdr:ext cx="469744" cy="259045"/>
    <xdr:sp macro="" textlink="">
      <xdr:nvSpPr>
        <xdr:cNvPr id="59" name="議会費最小値テキスト"/>
        <xdr:cNvSpPr txBox="1"/>
      </xdr:nvSpPr>
      <xdr:spPr>
        <a:xfrm>
          <a:off x="4686300" y="666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1,874</a:t>
          </a:r>
          <a:endParaRPr kumimoji="1" lang="ja-JP" altLang="en-US" sz="1000" b="1">
            <a:latin typeface="ＭＳ Ｐゴシック"/>
          </a:endParaRPr>
        </a:p>
      </xdr:txBody>
    </xdr:sp>
    <xdr:clientData/>
  </xdr:oneCellAnchor>
  <xdr:twoCellAnchor>
    <xdr:from>
      <xdr:col>6</xdr:col>
      <xdr:colOff>422275</xdr:colOff>
      <xdr:row>38</xdr:row>
      <xdr:rowOff>149497</xdr:rowOff>
    </xdr:from>
    <xdr:to>
      <xdr:col>6</xdr:col>
      <xdr:colOff>600075</xdr:colOff>
      <xdr:row>38</xdr:row>
      <xdr:rowOff>149497</xdr:rowOff>
    </xdr:to>
    <xdr:cxnSp macro="">
      <xdr:nvCxnSpPr>
        <xdr:cNvPr id="60" name="直線コネクタ 59"/>
        <xdr:cNvCxnSpPr/>
      </xdr:nvCxnSpPr>
      <xdr:spPr>
        <a:xfrm>
          <a:off x="4546600" y="66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50454</xdr:rowOff>
    </xdr:from>
    <xdr:ext cx="469744" cy="259045"/>
    <xdr:sp macro="" textlink="">
      <xdr:nvSpPr>
        <xdr:cNvPr id="61" name="議会費最大値テキスト"/>
        <xdr:cNvSpPr txBox="1"/>
      </xdr:nvSpPr>
      <xdr:spPr>
        <a:xfrm>
          <a:off x="4686300" y="4851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2,847</a:t>
          </a:r>
          <a:endParaRPr kumimoji="1" lang="ja-JP" altLang="en-US" sz="1000" b="1">
            <a:latin typeface="ＭＳ Ｐゴシック"/>
          </a:endParaRPr>
        </a:p>
      </xdr:txBody>
    </xdr:sp>
    <xdr:clientData/>
  </xdr:oneCellAnchor>
  <xdr:twoCellAnchor>
    <xdr:from>
      <xdr:col>6</xdr:col>
      <xdr:colOff>422275</xdr:colOff>
      <xdr:row>29</xdr:row>
      <xdr:rowOff>103777</xdr:rowOff>
    </xdr:from>
    <xdr:to>
      <xdr:col>6</xdr:col>
      <xdr:colOff>600075</xdr:colOff>
      <xdr:row>29</xdr:row>
      <xdr:rowOff>103777</xdr:rowOff>
    </xdr:to>
    <xdr:cxnSp macro="">
      <xdr:nvCxnSpPr>
        <xdr:cNvPr id="62" name="直線コネクタ 61"/>
        <xdr:cNvCxnSpPr/>
      </xdr:nvCxnSpPr>
      <xdr:spPr>
        <a:xfrm>
          <a:off x="4546600" y="507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30299</xdr:rowOff>
    </xdr:from>
    <xdr:to>
      <xdr:col>6</xdr:col>
      <xdr:colOff>511175</xdr:colOff>
      <xdr:row>37</xdr:row>
      <xdr:rowOff>40096</xdr:rowOff>
    </xdr:to>
    <xdr:cxnSp macro="">
      <xdr:nvCxnSpPr>
        <xdr:cNvPr id="63" name="直線コネクタ 62"/>
        <xdr:cNvCxnSpPr/>
      </xdr:nvCxnSpPr>
      <xdr:spPr>
        <a:xfrm>
          <a:off x="3797300" y="6202499"/>
          <a:ext cx="8382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110144</xdr:rowOff>
    </xdr:from>
    <xdr:ext cx="469744" cy="259045"/>
    <xdr:sp macro="" textlink="">
      <xdr:nvSpPr>
        <xdr:cNvPr id="64" name="議会費平均値テキスト"/>
        <xdr:cNvSpPr txBox="1"/>
      </xdr:nvSpPr>
      <xdr:spPr>
        <a:xfrm>
          <a:off x="4686300" y="57679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87267</xdr:rowOff>
    </xdr:from>
    <xdr:to>
      <xdr:col>6</xdr:col>
      <xdr:colOff>561975</xdr:colOff>
      <xdr:row>35</xdr:row>
      <xdr:rowOff>17417</xdr:rowOff>
    </xdr:to>
    <xdr:sp macro="" textlink="">
      <xdr:nvSpPr>
        <xdr:cNvPr id="65" name="フローチャート : 判断 64"/>
        <xdr:cNvSpPr/>
      </xdr:nvSpPr>
      <xdr:spPr>
        <a:xfrm>
          <a:off x="4584700" y="591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17236</xdr:rowOff>
    </xdr:from>
    <xdr:to>
      <xdr:col>5</xdr:col>
      <xdr:colOff>358775</xdr:colOff>
      <xdr:row>36</xdr:row>
      <xdr:rowOff>30299</xdr:rowOff>
    </xdr:to>
    <xdr:cxnSp macro="">
      <xdr:nvCxnSpPr>
        <xdr:cNvPr id="66" name="直線コネクタ 65"/>
        <xdr:cNvCxnSpPr/>
      </xdr:nvCxnSpPr>
      <xdr:spPr>
        <a:xfrm>
          <a:off x="2908300" y="618943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93799</xdr:rowOff>
    </xdr:from>
    <xdr:to>
      <xdr:col>5</xdr:col>
      <xdr:colOff>409575</xdr:colOff>
      <xdr:row>34</xdr:row>
      <xdr:rowOff>23949</xdr:rowOff>
    </xdr:to>
    <xdr:sp macro="" textlink="">
      <xdr:nvSpPr>
        <xdr:cNvPr id="67" name="フローチャート : 判断 66"/>
        <xdr:cNvSpPr/>
      </xdr:nvSpPr>
      <xdr:spPr>
        <a:xfrm>
          <a:off x="3746500" y="575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40476</xdr:rowOff>
    </xdr:from>
    <xdr:ext cx="469744" cy="259045"/>
    <xdr:sp macro="" textlink="">
      <xdr:nvSpPr>
        <xdr:cNvPr id="68" name="テキスト ボックス 67"/>
        <xdr:cNvSpPr txBox="1"/>
      </xdr:nvSpPr>
      <xdr:spPr>
        <a:xfrm>
          <a:off x="3562427" y="552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9072</xdr:rowOff>
    </xdr:from>
    <xdr:to>
      <xdr:col>4</xdr:col>
      <xdr:colOff>155575</xdr:colOff>
      <xdr:row>36</xdr:row>
      <xdr:rowOff>17236</xdr:rowOff>
    </xdr:to>
    <xdr:cxnSp macro="">
      <xdr:nvCxnSpPr>
        <xdr:cNvPr id="69" name="直線コネクタ 68"/>
        <xdr:cNvCxnSpPr/>
      </xdr:nvCxnSpPr>
      <xdr:spPr>
        <a:xfrm>
          <a:off x="2019300" y="6181272"/>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36649</xdr:rowOff>
    </xdr:from>
    <xdr:to>
      <xdr:col>4</xdr:col>
      <xdr:colOff>206375</xdr:colOff>
      <xdr:row>35</xdr:row>
      <xdr:rowOff>138249</xdr:rowOff>
    </xdr:to>
    <xdr:sp macro="" textlink="">
      <xdr:nvSpPr>
        <xdr:cNvPr id="70" name="フローチャート : 判断 69"/>
        <xdr:cNvSpPr/>
      </xdr:nvSpPr>
      <xdr:spPr>
        <a:xfrm>
          <a:off x="2857500" y="603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154776</xdr:rowOff>
    </xdr:from>
    <xdr:ext cx="469744" cy="259045"/>
    <xdr:sp macro="" textlink="">
      <xdr:nvSpPr>
        <xdr:cNvPr id="71" name="テキスト ボックス 70"/>
        <xdr:cNvSpPr txBox="1"/>
      </xdr:nvSpPr>
      <xdr:spPr>
        <a:xfrm>
          <a:off x="2673427" y="581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41728</xdr:rowOff>
    </xdr:from>
    <xdr:to>
      <xdr:col>2</xdr:col>
      <xdr:colOff>638175</xdr:colOff>
      <xdr:row>36</xdr:row>
      <xdr:rowOff>9072</xdr:rowOff>
    </xdr:to>
    <xdr:cxnSp macro="">
      <xdr:nvCxnSpPr>
        <xdr:cNvPr id="72" name="直線コネクタ 71"/>
        <xdr:cNvCxnSpPr/>
      </xdr:nvCxnSpPr>
      <xdr:spPr>
        <a:xfrm>
          <a:off x="1130300" y="6042478"/>
          <a:ext cx="889000" cy="13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64407</xdr:rowOff>
    </xdr:from>
    <xdr:to>
      <xdr:col>3</xdr:col>
      <xdr:colOff>3175</xdr:colOff>
      <xdr:row>35</xdr:row>
      <xdr:rowOff>166007</xdr:rowOff>
    </xdr:to>
    <xdr:sp macro="" textlink="">
      <xdr:nvSpPr>
        <xdr:cNvPr id="73" name="フローチャート : 判断 72"/>
        <xdr:cNvSpPr/>
      </xdr:nvSpPr>
      <xdr:spPr>
        <a:xfrm>
          <a:off x="1968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11084</xdr:rowOff>
    </xdr:from>
    <xdr:ext cx="469744" cy="259045"/>
    <xdr:sp macro="" textlink="">
      <xdr:nvSpPr>
        <xdr:cNvPr id="74" name="テキスト ボックス 73"/>
        <xdr:cNvSpPr txBox="1"/>
      </xdr:nvSpPr>
      <xdr:spPr>
        <a:xfrm>
          <a:off x="1784427" y="584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33383</xdr:rowOff>
    </xdr:from>
    <xdr:to>
      <xdr:col>1</xdr:col>
      <xdr:colOff>485775</xdr:colOff>
      <xdr:row>34</xdr:row>
      <xdr:rowOff>134983</xdr:rowOff>
    </xdr:to>
    <xdr:sp macro="" textlink="">
      <xdr:nvSpPr>
        <xdr:cNvPr id="75" name="フローチャート : 判断 74"/>
        <xdr:cNvSpPr/>
      </xdr:nvSpPr>
      <xdr:spPr>
        <a:xfrm>
          <a:off x="1079500" y="58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151510</xdr:rowOff>
    </xdr:from>
    <xdr:ext cx="469744" cy="259045"/>
    <xdr:sp macro="" textlink="">
      <xdr:nvSpPr>
        <xdr:cNvPr id="76" name="テキスト ボックス 75"/>
        <xdr:cNvSpPr txBox="1"/>
      </xdr:nvSpPr>
      <xdr:spPr>
        <a:xfrm>
          <a:off x="895427" y="5637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160746</xdr:rowOff>
    </xdr:from>
    <xdr:to>
      <xdr:col>6</xdr:col>
      <xdr:colOff>561975</xdr:colOff>
      <xdr:row>37</xdr:row>
      <xdr:rowOff>90896</xdr:rowOff>
    </xdr:to>
    <xdr:sp macro="" textlink="">
      <xdr:nvSpPr>
        <xdr:cNvPr id="82" name="円/楕円 81"/>
        <xdr:cNvSpPr/>
      </xdr:nvSpPr>
      <xdr:spPr>
        <a:xfrm>
          <a:off x="4584700" y="633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139173</xdr:rowOff>
    </xdr:from>
    <xdr:ext cx="469744" cy="259045"/>
    <xdr:sp macro="" textlink="">
      <xdr:nvSpPr>
        <xdr:cNvPr id="83" name="議会費該当値テキスト"/>
        <xdr:cNvSpPr txBox="1"/>
      </xdr:nvSpPr>
      <xdr:spPr>
        <a:xfrm>
          <a:off x="4686300" y="6311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150949</xdr:rowOff>
    </xdr:from>
    <xdr:to>
      <xdr:col>5</xdr:col>
      <xdr:colOff>409575</xdr:colOff>
      <xdr:row>36</xdr:row>
      <xdr:rowOff>81099</xdr:rowOff>
    </xdr:to>
    <xdr:sp macro="" textlink="">
      <xdr:nvSpPr>
        <xdr:cNvPr id="84" name="円/楕円 83"/>
        <xdr:cNvSpPr/>
      </xdr:nvSpPr>
      <xdr:spPr>
        <a:xfrm>
          <a:off x="3746500" y="615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72226</xdr:rowOff>
    </xdr:from>
    <xdr:ext cx="469744" cy="259045"/>
    <xdr:sp macro="" textlink="">
      <xdr:nvSpPr>
        <xdr:cNvPr id="85" name="テキスト ボックス 84"/>
        <xdr:cNvSpPr txBox="1"/>
      </xdr:nvSpPr>
      <xdr:spPr>
        <a:xfrm>
          <a:off x="3562427" y="6244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137886</xdr:rowOff>
    </xdr:from>
    <xdr:to>
      <xdr:col>4</xdr:col>
      <xdr:colOff>206375</xdr:colOff>
      <xdr:row>36</xdr:row>
      <xdr:rowOff>68036</xdr:rowOff>
    </xdr:to>
    <xdr:sp macro="" textlink="">
      <xdr:nvSpPr>
        <xdr:cNvPr id="86" name="円/楕円 85"/>
        <xdr:cNvSpPr/>
      </xdr:nvSpPr>
      <xdr:spPr>
        <a:xfrm>
          <a:off x="2857500" y="61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59163</xdr:rowOff>
    </xdr:from>
    <xdr:ext cx="469744" cy="259045"/>
    <xdr:sp macro="" textlink="">
      <xdr:nvSpPr>
        <xdr:cNvPr id="87" name="テキスト ボックス 86"/>
        <xdr:cNvSpPr txBox="1"/>
      </xdr:nvSpPr>
      <xdr:spPr>
        <a:xfrm>
          <a:off x="2673427" y="623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129722</xdr:rowOff>
    </xdr:from>
    <xdr:to>
      <xdr:col>3</xdr:col>
      <xdr:colOff>3175</xdr:colOff>
      <xdr:row>36</xdr:row>
      <xdr:rowOff>59872</xdr:rowOff>
    </xdr:to>
    <xdr:sp macro="" textlink="">
      <xdr:nvSpPr>
        <xdr:cNvPr id="88" name="円/楕円 87"/>
        <xdr:cNvSpPr/>
      </xdr:nvSpPr>
      <xdr:spPr>
        <a:xfrm>
          <a:off x="19685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50999</xdr:rowOff>
    </xdr:from>
    <xdr:ext cx="469744" cy="259045"/>
    <xdr:sp macro="" textlink="">
      <xdr:nvSpPr>
        <xdr:cNvPr id="89" name="テキスト ボックス 88"/>
        <xdr:cNvSpPr txBox="1"/>
      </xdr:nvSpPr>
      <xdr:spPr>
        <a:xfrm>
          <a:off x="1784427" y="622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162378</xdr:rowOff>
    </xdr:from>
    <xdr:to>
      <xdr:col>1</xdr:col>
      <xdr:colOff>485775</xdr:colOff>
      <xdr:row>35</xdr:row>
      <xdr:rowOff>92528</xdr:rowOff>
    </xdr:to>
    <xdr:sp macro="" textlink="">
      <xdr:nvSpPr>
        <xdr:cNvPr id="90" name="円/楕円 89"/>
        <xdr:cNvSpPr/>
      </xdr:nvSpPr>
      <xdr:spPr>
        <a:xfrm>
          <a:off x="1079500" y="599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83655</xdr:rowOff>
    </xdr:from>
    <xdr:ext cx="469744" cy="259045"/>
    <xdr:sp macro="" textlink="">
      <xdr:nvSpPr>
        <xdr:cNvPr id="91" name="テキスト ボックス 90"/>
        <xdr:cNvSpPr txBox="1"/>
      </xdr:nvSpPr>
      <xdr:spPr>
        <a:xfrm>
          <a:off x="895427" y="608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35192</xdr:rowOff>
    </xdr:from>
    <xdr:to>
      <xdr:col>6</xdr:col>
      <xdr:colOff>510540</xdr:colOff>
      <xdr:row>58</xdr:row>
      <xdr:rowOff>49479</xdr:rowOff>
    </xdr:to>
    <xdr:cxnSp macro="">
      <xdr:nvCxnSpPr>
        <xdr:cNvPr id="116" name="直線コネクタ 115"/>
        <xdr:cNvCxnSpPr/>
      </xdr:nvCxnSpPr>
      <xdr:spPr>
        <a:xfrm flipV="1">
          <a:off x="4633595" y="8779142"/>
          <a:ext cx="1270" cy="1214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53306</xdr:rowOff>
    </xdr:from>
    <xdr:ext cx="534377" cy="259045"/>
    <xdr:sp macro="" textlink="">
      <xdr:nvSpPr>
        <xdr:cNvPr id="117" name="総務費最小値テキスト"/>
        <xdr:cNvSpPr txBox="1"/>
      </xdr:nvSpPr>
      <xdr:spPr>
        <a:xfrm>
          <a:off x="4686300" y="99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28,736</a:t>
          </a:r>
          <a:endParaRPr kumimoji="1" lang="ja-JP" altLang="en-US" sz="1000" b="1">
            <a:latin typeface="ＭＳ Ｐゴシック"/>
          </a:endParaRPr>
        </a:p>
      </xdr:txBody>
    </xdr:sp>
    <xdr:clientData/>
  </xdr:oneCellAnchor>
  <xdr:twoCellAnchor>
    <xdr:from>
      <xdr:col>6</xdr:col>
      <xdr:colOff>422275</xdr:colOff>
      <xdr:row>58</xdr:row>
      <xdr:rowOff>49479</xdr:rowOff>
    </xdr:from>
    <xdr:to>
      <xdr:col>6</xdr:col>
      <xdr:colOff>600075</xdr:colOff>
      <xdr:row>58</xdr:row>
      <xdr:rowOff>49479</xdr:rowOff>
    </xdr:to>
    <xdr:cxnSp macro="">
      <xdr:nvCxnSpPr>
        <xdr:cNvPr id="118" name="直線コネクタ 117"/>
        <xdr:cNvCxnSpPr/>
      </xdr:nvCxnSpPr>
      <xdr:spPr>
        <a:xfrm>
          <a:off x="4546600" y="9993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153319</xdr:rowOff>
    </xdr:from>
    <xdr:ext cx="534377" cy="259045"/>
    <xdr:sp macro="" textlink="">
      <xdr:nvSpPr>
        <xdr:cNvPr id="119" name="総務費最大値テキスト"/>
        <xdr:cNvSpPr txBox="1"/>
      </xdr:nvSpPr>
      <xdr:spPr>
        <a:xfrm>
          <a:off x="4686300" y="855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92,486</a:t>
          </a:r>
          <a:endParaRPr kumimoji="1" lang="ja-JP" altLang="en-US" sz="1000" b="1">
            <a:latin typeface="ＭＳ Ｐゴシック"/>
          </a:endParaRPr>
        </a:p>
      </xdr:txBody>
    </xdr:sp>
    <xdr:clientData/>
  </xdr:oneCellAnchor>
  <xdr:twoCellAnchor>
    <xdr:from>
      <xdr:col>6</xdr:col>
      <xdr:colOff>422275</xdr:colOff>
      <xdr:row>51</xdr:row>
      <xdr:rowOff>35192</xdr:rowOff>
    </xdr:from>
    <xdr:to>
      <xdr:col>6</xdr:col>
      <xdr:colOff>600075</xdr:colOff>
      <xdr:row>51</xdr:row>
      <xdr:rowOff>35192</xdr:rowOff>
    </xdr:to>
    <xdr:cxnSp macro="">
      <xdr:nvCxnSpPr>
        <xdr:cNvPr id="120" name="直線コネクタ 119"/>
        <xdr:cNvCxnSpPr/>
      </xdr:nvCxnSpPr>
      <xdr:spPr>
        <a:xfrm>
          <a:off x="4546600" y="87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106038</xdr:rowOff>
    </xdr:from>
    <xdr:to>
      <xdr:col>6</xdr:col>
      <xdr:colOff>511175</xdr:colOff>
      <xdr:row>57</xdr:row>
      <xdr:rowOff>129013</xdr:rowOff>
    </xdr:to>
    <xdr:cxnSp macro="">
      <xdr:nvCxnSpPr>
        <xdr:cNvPr id="121" name="直線コネクタ 120"/>
        <xdr:cNvCxnSpPr/>
      </xdr:nvCxnSpPr>
      <xdr:spPr>
        <a:xfrm>
          <a:off x="3797300" y="9878688"/>
          <a:ext cx="838200" cy="2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91889</xdr:rowOff>
    </xdr:from>
    <xdr:ext cx="534377" cy="259045"/>
    <xdr:sp macro="" textlink="">
      <xdr:nvSpPr>
        <xdr:cNvPr id="122" name="総務費平均値テキスト"/>
        <xdr:cNvSpPr txBox="1"/>
      </xdr:nvSpPr>
      <xdr:spPr>
        <a:xfrm>
          <a:off x="4686300" y="952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43,044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69012</xdr:rowOff>
    </xdr:from>
    <xdr:to>
      <xdr:col>6</xdr:col>
      <xdr:colOff>561975</xdr:colOff>
      <xdr:row>56</xdr:row>
      <xdr:rowOff>170612</xdr:rowOff>
    </xdr:to>
    <xdr:sp macro="" textlink="">
      <xdr:nvSpPr>
        <xdr:cNvPr id="123" name="フローチャート : 判断 122"/>
        <xdr:cNvSpPr/>
      </xdr:nvSpPr>
      <xdr:spPr>
        <a:xfrm>
          <a:off x="4584700" y="967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106038</xdr:rowOff>
    </xdr:from>
    <xdr:to>
      <xdr:col>5</xdr:col>
      <xdr:colOff>358775</xdr:colOff>
      <xdr:row>58</xdr:row>
      <xdr:rowOff>14827</xdr:rowOff>
    </xdr:to>
    <xdr:cxnSp macro="">
      <xdr:nvCxnSpPr>
        <xdr:cNvPr id="124" name="直線コネクタ 123"/>
        <xdr:cNvCxnSpPr/>
      </xdr:nvCxnSpPr>
      <xdr:spPr>
        <a:xfrm flipV="1">
          <a:off x="2908300" y="9878688"/>
          <a:ext cx="889000" cy="80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33617</xdr:rowOff>
    </xdr:from>
    <xdr:to>
      <xdr:col>5</xdr:col>
      <xdr:colOff>409575</xdr:colOff>
      <xdr:row>56</xdr:row>
      <xdr:rowOff>135217</xdr:rowOff>
    </xdr:to>
    <xdr:sp macro="" textlink="">
      <xdr:nvSpPr>
        <xdr:cNvPr id="125" name="フローチャート : 判断 124"/>
        <xdr:cNvSpPr/>
      </xdr:nvSpPr>
      <xdr:spPr>
        <a:xfrm>
          <a:off x="37465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151744</xdr:rowOff>
    </xdr:from>
    <xdr:ext cx="534377" cy="259045"/>
    <xdr:sp macro="" textlink="">
      <xdr:nvSpPr>
        <xdr:cNvPr id="126" name="テキスト ボックス 125"/>
        <xdr:cNvSpPr txBox="1"/>
      </xdr:nvSpPr>
      <xdr:spPr>
        <a:xfrm>
          <a:off x="3530111" y="9410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97866</xdr:rowOff>
    </xdr:from>
    <xdr:to>
      <xdr:col>4</xdr:col>
      <xdr:colOff>155575</xdr:colOff>
      <xdr:row>58</xdr:row>
      <xdr:rowOff>14827</xdr:rowOff>
    </xdr:to>
    <xdr:cxnSp macro="">
      <xdr:nvCxnSpPr>
        <xdr:cNvPr id="127" name="直線コネクタ 126"/>
        <xdr:cNvCxnSpPr/>
      </xdr:nvCxnSpPr>
      <xdr:spPr>
        <a:xfrm>
          <a:off x="2019300" y="9699066"/>
          <a:ext cx="889000" cy="2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146565</xdr:rowOff>
    </xdr:from>
    <xdr:to>
      <xdr:col>4</xdr:col>
      <xdr:colOff>206375</xdr:colOff>
      <xdr:row>57</xdr:row>
      <xdr:rowOff>76715</xdr:rowOff>
    </xdr:to>
    <xdr:sp macro="" textlink="">
      <xdr:nvSpPr>
        <xdr:cNvPr id="128" name="フローチャート : 判断 127"/>
        <xdr:cNvSpPr/>
      </xdr:nvSpPr>
      <xdr:spPr>
        <a:xfrm>
          <a:off x="2857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93242</xdr:rowOff>
    </xdr:from>
    <xdr:ext cx="534377" cy="259045"/>
    <xdr:sp macro="" textlink="">
      <xdr:nvSpPr>
        <xdr:cNvPr id="129" name="テキスト ボックス 128"/>
        <xdr:cNvSpPr txBox="1"/>
      </xdr:nvSpPr>
      <xdr:spPr>
        <a:xfrm>
          <a:off x="2641111" y="952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97866</xdr:rowOff>
    </xdr:from>
    <xdr:to>
      <xdr:col>2</xdr:col>
      <xdr:colOff>638175</xdr:colOff>
      <xdr:row>58</xdr:row>
      <xdr:rowOff>14980</xdr:rowOff>
    </xdr:to>
    <xdr:cxnSp macro="">
      <xdr:nvCxnSpPr>
        <xdr:cNvPr id="130" name="直線コネクタ 129"/>
        <xdr:cNvCxnSpPr/>
      </xdr:nvCxnSpPr>
      <xdr:spPr>
        <a:xfrm flipV="1">
          <a:off x="1130300" y="9699066"/>
          <a:ext cx="889000" cy="26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140812</xdr:rowOff>
    </xdr:from>
    <xdr:to>
      <xdr:col>3</xdr:col>
      <xdr:colOff>3175</xdr:colOff>
      <xdr:row>56</xdr:row>
      <xdr:rowOff>70962</xdr:rowOff>
    </xdr:to>
    <xdr:sp macro="" textlink="">
      <xdr:nvSpPr>
        <xdr:cNvPr id="131" name="フローチャート : 判断 130"/>
        <xdr:cNvSpPr/>
      </xdr:nvSpPr>
      <xdr:spPr>
        <a:xfrm>
          <a:off x="1968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87489</xdr:rowOff>
    </xdr:from>
    <xdr:ext cx="534377" cy="259045"/>
    <xdr:sp macro="" textlink="">
      <xdr:nvSpPr>
        <xdr:cNvPr id="132" name="テキスト ボックス 131"/>
        <xdr:cNvSpPr txBox="1"/>
      </xdr:nvSpPr>
      <xdr:spPr>
        <a:xfrm>
          <a:off x="1752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51771</xdr:rowOff>
    </xdr:from>
    <xdr:to>
      <xdr:col>1</xdr:col>
      <xdr:colOff>485775</xdr:colOff>
      <xdr:row>55</xdr:row>
      <xdr:rowOff>153371</xdr:rowOff>
    </xdr:to>
    <xdr:sp macro="" textlink="">
      <xdr:nvSpPr>
        <xdr:cNvPr id="133" name="フローチャート : 判断 132"/>
        <xdr:cNvSpPr/>
      </xdr:nvSpPr>
      <xdr:spPr>
        <a:xfrm>
          <a:off x="1079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169898</xdr:rowOff>
    </xdr:from>
    <xdr:ext cx="534377" cy="259045"/>
    <xdr:sp macro="" textlink="">
      <xdr:nvSpPr>
        <xdr:cNvPr id="134" name="テキスト ボックス 133"/>
        <xdr:cNvSpPr txBox="1"/>
      </xdr:nvSpPr>
      <xdr:spPr>
        <a:xfrm>
          <a:off x="863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78213</xdr:rowOff>
    </xdr:from>
    <xdr:to>
      <xdr:col>6</xdr:col>
      <xdr:colOff>561975</xdr:colOff>
      <xdr:row>58</xdr:row>
      <xdr:rowOff>8363</xdr:rowOff>
    </xdr:to>
    <xdr:sp macro="" textlink="">
      <xdr:nvSpPr>
        <xdr:cNvPr id="140" name="円/楕円 139"/>
        <xdr:cNvSpPr/>
      </xdr:nvSpPr>
      <xdr:spPr>
        <a:xfrm>
          <a:off x="4584700" y="985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164590</xdr:rowOff>
    </xdr:from>
    <xdr:ext cx="534377" cy="259045"/>
    <xdr:sp macro="" textlink="">
      <xdr:nvSpPr>
        <xdr:cNvPr id="141" name="総務費該当値テキスト"/>
        <xdr:cNvSpPr txBox="1"/>
      </xdr:nvSpPr>
      <xdr:spPr>
        <a:xfrm>
          <a:off x="4686300" y="97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55238</xdr:rowOff>
    </xdr:from>
    <xdr:to>
      <xdr:col>5</xdr:col>
      <xdr:colOff>409575</xdr:colOff>
      <xdr:row>57</xdr:row>
      <xdr:rowOff>156838</xdr:rowOff>
    </xdr:to>
    <xdr:sp macro="" textlink="">
      <xdr:nvSpPr>
        <xdr:cNvPr id="142" name="円/楕円 141"/>
        <xdr:cNvSpPr/>
      </xdr:nvSpPr>
      <xdr:spPr>
        <a:xfrm>
          <a:off x="3746500" y="982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147965</xdr:rowOff>
    </xdr:from>
    <xdr:ext cx="534377" cy="259045"/>
    <xdr:sp macro="" textlink="">
      <xdr:nvSpPr>
        <xdr:cNvPr id="143" name="テキスト ボックス 142"/>
        <xdr:cNvSpPr txBox="1"/>
      </xdr:nvSpPr>
      <xdr:spPr>
        <a:xfrm>
          <a:off x="3530111" y="992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135477</xdr:rowOff>
    </xdr:from>
    <xdr:to>
      <xdr:col>4</xdr:col>
      <xdr:colOff>206375</xdr:colOff>
      <xdr:row>58</xdr:row>
      <xdr:rowOff>65627</xdr:rowOff>
    </xdr:to>
    <xdr:sp macro="" textlink="">
      <xdr:nvSpPr>
        <xdr:cNvPr id="144" name="円/楕円 143"/>
        <xdr:cNvSpPr/>
      </xdr:nvSpPr>
      <xdr:spPr>
        <a:xfrm>
          <a:off x="2857500" y="99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56754</xdr:rowOff>
    </xdr:from>
    <xdr:ext cx="534377" cy="259045"/>
    <xdr:sp macro="" textlink="">
      <xdr:nvSpPr>
        <xdr:cNvPr id="145" name="テキスト ボックス 144"/>
        <xdr:cNvSpPr txBox="1"/>
      </xdr:nvSpPr>
      <xdr:spPr>
        <a:xfrm>
          <a:off x="2641111" y="100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30,555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47066</xdr:rowOff>
    </xdr:from>
    <xdr:to>
      <xdr:col>3</xdr:col>
      <xdr:colOff>3175</xdr:colOff>
      <xdr:row>56</xdr:row>
      <xdr:rowOff>148666</xdr:rowOff>
    </xdr:to>
    <xdr:sp macro="" textlink="">
      <xdr:nvSpPr>
        <xdr:cNvPr id="146" name="円/楕円 145"/>
        <xdr:cNvSpPr/>
      </xdr:nvSpPr>
      <xdr:spPr>
        <a:xfrm>
          <a:off x="1968500" y="964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139793</xdr:rowOff>
    </xdr:from>
    <xdr:ext cx="534377" cy="259045"/>
    <xdr:sp macro="" textlink="">
      <xdr:nvSpPr>
        <xdr:cNvPr id="147" name="テキスト ボックス 146"/>
        <xdr:cNvSpPr txBox="1"/>
      </xdr:nvSpPr>
      <xdr:spPr>
        <a:xfrm>
          <a:off x="1752111" y="974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135630</xdr:rowOff>
    </xdr:from>
    <xdr:to>
      <xdr:col>1</xdr:col>
      <xdr:colOff>485775</xdr:colOff>
      <xdr:row>58</xdr:row>
      <xdr:rowOff>65780</xdr:rowOff>
    </xdr:to>
    <xdr:sp macro="" textlink="">
      <xdr:nvSpPr>
        <xdr:cNvPr id="148" name="円/楕円 147"/>
        <xdr:cNvSpPr/>
      </xdr:nvSpPr>
      <xdr:spPr>
        <a:xfrm>
          <a:off x="1079500" y="9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56907</xdr:rowOff>
    </xdr:from>
    <xdr:ext cx="534377" cy="259045"/>
    <xdr:sp macro="" textlink="">
      <xdr:nvSpPr>
        <xdr:cNvPr id="149" name="テキスト ボックス 148"/>
        <xdr:cNvSpPr txBox="1"/>
      </xdr:nvSpPr>
      <xdr:spPr>
        <a:xfrm>
          <a:off x="863111" y="1000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29809</xdr:rowOff>
    </xdr:from>
    <xdr:to>
      <xdr:col>6</xdr:col>
      <xdr:colOff>510540</xdr:colOff>
      <xdr:row>79</xdr:row>
      <xdr:rowOff>29547</xdr:rowOff>
    </xdr:to>
    <xdr:cxnSp macro="">
      <xdr:nvCxnSpPr>
        <xdr:cNvPr id="176" name="直線コネクタ 175"/>
        <xdr:cNvCxnSpPr/>
      </xdr:nvCxnSpPr>
      <xdr:spPr>
        <a:xfrm flipV="1">
          <a:off x="4633595" y="12031309"/>
          <a:ext cx="1270" cy="1542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33374</xdr:rowOff>
    </xdr:from>
    <xdr:ext cx="599010" cy="259045"/>
    <xdr:sp macro="" textlink="">
      <xdr:nvSpPr>
        <xdr:cNvPr id="177" name="民生費最小値テキスト"/>
        <xdr:cNvSpPr txBox="1"/>
      </xdr:nvSpPr>
      <xdr:spPr>
        <a:xfrm>
          <a:off x="4686300" y="13577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112,123</a:t>
          </a:r>
          <a:endParaRPr kumimoji="1" lang="ja-JP" altLang="en-US" sz="1000" b="1">
            <a:latin typeface="ＭＳ Ｐゴシック"/>
          </a:endParaRPr>
        </a:p>
      </xdr:txBody>
    </xdr:sp>
    <xdr:clientData/>
  </xdr:oneCellAnchor>
  <xdr:twoCellAnchor>
    <xdr:from>
      <xdr:col>6</xdr:col>
      <xdr:colOff>422275</xdr:colOff>
      <xdr:row>79</xdr:row>
      <xdr:rowOff>29547</xdr:rowOff>
    </xdr:from>
    <xdr:to>
      <xdr:col>6</xdr:col>
      <xdr:colOff>600075</xdr:colOff>
      <xdr:row>79</xdr:row>
      <xdr:rowOff>29547</xdr:rowOff>
    </xdr:to>
    <xdr:cxnSp macro="">
      <xdr:nvCxnSpPr>
        <xdr:cNvPr id="178" name="直線コネクタ 177"/>
        <xdr:cNvCxnSpPr/>
      </xdr:nvCxnSpPr>
      <xdr:spPr>
        <a:xfrm>
          <a:off x="4546600" y="13574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147936</xdr:rowOff>
    </xdr:from>
    <xdr:ext cx="599010" cy="259045"/>
    <xdr:sp macro="" textlink="">
      <xdr:nvSpPr>
        <xdr:cNvPr id="179" name="民生費最大値テキスト"/>
        <xdr:cNvSpPr txBox="1"/>
      </xdr:nvSpPr>
      <xdr:spPr>
        <a:xfrm>
          <a:off x="4686300" y="11806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159,365</a:t>
          </a:r>
          <a:endParaRPr kumimoji="1" lang="ja-JP" altLang="en-US" sz="1000" b="1">
            <a:latin typeface="ＭＳ Ｐゴシック"/>
          </a:endParaRPr>
        </a:p>
      </xdr:txBody>
    </xdr:sp>
    <xdr:clientData/>
  </xdr:oneCellAnchor>
  <xdr:twoCellAnchor>
    <xdr:from>
      <xdr:col>6</xdr:col>
      <xdr:colOff>422275</xdr:colOff>
      <xdr:row>70</xdr:row>
      <xdr:rowOff>29809</xdr:rowOff>
    </xdr:from>
    <xdr:to>
      <xdr:col>6</xdr:col>
      <xdr:colOff>600075</xdr:colOff>
      <xdr:row>70</xdr:row>
      <xdr:rowOff>29809</xdr:rowOff>
    </xdr:to>
    <xdr:cxnSp macro="">
      <xdr:nvCxnSpPr>
        <xdr:cNvPr id="180" name="直線コネクタ 179"/>
        <xdr:cNvCxnSpPr/>
      </xdr:nvCxnSpPr>
      <xdr:spPr>
        <a:xfrm>
          <a:off x="4546600" y="1203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123600</xdr:rowOff>
    </xdr:from>
    <xdr:to>
      <xdr:col>6</xdr:col>
      <xdr:colOff>511175</xdr:colOff>
      <xdr:row>76</xdr:row>
      <xdr:rowOff>66548</xdr:rowOff>
    </xdr:to>
    <xdr:cxnSp macro="">
      <xdr:nvCxnSpPr>
        <xdr:cNvPr id="181" name="直線コネクタ 180"/>
        <xdr:cNvCxnSpPr/>
      </xdr:nvCxnSpPr>
      <xdr:spPr>
        <a:xfrm flipV="1">
          <a:off x="3797300" y="12982350"/>
          <a:ext cx="838200" cy="1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77814</xdr:rowOff>
    </xdr:from>
    <xdr:ext cx="599010" cy="259045"/>
    <xdr:sp macro="" textlink="">
      <xdr:nvSpPr>
        <xdr:cNvPr id="182" name="民生費平均値テキスト"/>
        <xdr:cNvSpPr txBox="1"/>
      </xdr:nvSpPr>
      <xdr:spPr>
        <a:xfrm>
          <a:off x="4686300" y="12765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130,790</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54937</xdr:rowOff>
    </xdr:from>
    <xdr:to>
      <xdr:col>6</xdr:col>
      <xdr:colOff>561975</xdr:colOff>
      <xdr:row>75</xdr:row>
      <xdr:rowOff>156536</xdr:rowOff>
    </xdr:to>
    <xdr:sp macro="" textlink="">
      <xdr:nvSpPr>
        <xdr:cNvPr id="183" name="フローチャート : 判断 182"/>
        <xdr:cNvSpPr/>
      </xdr:nvSpPr>
      <xdr:spPr>
        <a:xfrm>
          <a:off x="4584700" y="129136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66548</xdr:rowOff>
    </xdr:from>
    <xdr:to>
      <xdr:col>5</xdr:col>
      <xdr:colOff>358775</xdr:colOff>
      <xdr:row>76</xdr:row>
      <xdr:rowOff>148158</xdr:rowOff>
    </xdr:to>
    <xdr:cxnSp macro="">
      <xdr:nvCxnSpPr>
        <xdr:cNvPr id="184" name="直線コネクタ 183"/>
        <xdr:cNvCxnSpPr/>
      </xdr:nvCxnSpPr>
      <xdr:spPr>
        <a:xfrm flipV="1">
          <a:off x="2908300" y="13096748"/>
          <a:ext cx="889000" cy="8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69</xdr:row>
      <xdr:rowOff>135077</xdr:rowOff>
    </xdr:from>
    <xdr:to>
      <xdr:col>5</xdr:col>
      <xdr:colOff>409575</xdr:colOff>
      <xdr:row>70</xdr:row>
      <xdr:rowOff>65227</xdr:rowOff>
    </xdr:to>
    <xdr:sp macro="" textlink="">
      <xdr:nvSpPr>
        <xdr:cNvPr id="185" name="フローチャート : 判断 184"/>
        <xdr:cNvSpPr/>
      </xdr:nvSpPr>
      <xdr:spPr>
        <a:xfrm>
          <a:off x="3746500" y="1196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81754</xdr:rowOff>
    </xdr:from>
    <xdr:ext cx="599010" cy="259045"/>
    <xdr:sp macro="" textlink="">
      <xdr:nvSpPr>
        <xdr:cNvPr id="186" name="テキスト ボックス 185"/>
        <xdr:cNvSpPr txBox="1"/>
      </xdr:nvSpPr>
      <xdr:spPr>
        <a:xfrm>
          <a:off x="3497794" y="11740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148158</xdr:rowOff>
    </xdr:from>
    <xdr:to>
      <xdr:col>4</xdr:col>
      <xdr:colOff>155575</xdr:colOff>
      <xdr:row>78</xdr:row>
      <xdr:rowOff>20273</xdr:rowOff>
    </xdr:to>
    <xdr:cxnSp macro="">
      <xdr:nvCxnSpPr>
        <xdr:cNvPr id="187" name="直線コネクタ 186"/>
        <xdr:cNvCxnSpPr/>
      </xdr:nvCxnSpPr>
      <xdr:spPr>
        <a:xfrm flipV="1">
          <a:off x="2019300" y="13178358"/>
          <a:ext cx="889000" cy="21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71</xdr:row>
      <xdr:rowOff>141870</xdr:rowOff>
    </xdr:from>
    <xdr:to>
      <xdr:col>4</xdr:col>
      <xdr:colOff>206375</xdr:colOff>
      <xdr:row>72</xdr:row>
      <xdr:rowOff>72020</xdr:rowOff>
    </xdr:to>
    <xdr:sp macro="" textlink="">
      <xdr:nvSpPr>
        <xdr:cNvPr id="188" name="フローチャート : 判断 187"/>
        <xdr:cNvSpPr/>
      </xdr:nvSpPr>
      <xdr:spPr>
        <a:xfrm>
          <a:off x="2857500" y="1231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88547</xdr:rowOff>
    </xdr:from>
    <xdr:ext cx="599010" cy="259045"/>
    <xdr:sp macro="" textlink="">
      <xdr:nvSpPr>
        <xdr:cNvPr id="189" name="テキスト ボックス 188"/>
        <xdr:cNvSpPr txBox="1"/>
      </xdr:nvSpPr>
      <xdr:spPr>
        <a:xfrm>
          <a:off x="2608794" y="12090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20273</xdr:rowOff>
    </xdr:from>
    <xdr:to>
      <xdr:col>2</xdr:col>
      <xdr:colOff>638175</xdr:colOff>
      <xdr:row>78</xdr:row>
      <xdr:rowOff>150543</xdr:rowOff>
    </xdr:to>
    <xdr:cxnSp macro="">
      <xdr:nvCxnSpPr>
        <xdr:cNvPr id="190" name="直線コネクタ 189"/>
        <xdr:cNvCxnSpPr/>
      </xdr:nvCxnSpPr>
      <xdr:spPr>
        <a:xfrm flipV="1">
          <a:off x="1130300" y="13393373"/>
          <a:ext cx="889000" cy="1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72</xdr:row>
      <xdr:rowOff>154998</xdr:rowOff>
    </xdr:from>
    <xdr:to>
      <xdr:col>3</xdr:col>
      <xdr:colOff>3175</xdr:colOff>
      <xdr:row>73</xdr:row>
      <xdr:rowOff>85148</xdr:rowOff>
    </xdr:to>
    <xdr:sp macro="" textlink="">
      <xdr:nvSpPr>
        <xdr:cNvPr id="191" name="フローチャート : 判断 190"/>
        <xdr:cNvSpPr/>
      </xdr:nvSpPr>
      <xdr:spPr>
        <a:xfrm>
          <a:off x="1968500" y="1249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101675</xdr:rowOff>
    </xdr:from>
    <xdr:ext cx="599010" cy="259045"/>
    <xdr:sp macro="" textlink="">
      <xdr:nvSpPr>
        <xdr:cNvPr id="192" name="テキスト ボックス 191"/>
        <xdr:cNvSpPr txBox="1"/>
      </xdr:nvSpPr>
      <xdr:spPr>
        <a:xfrm>
          <a:off x="1719794" y="1227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384175</xdr:colOff>
      <xdr:row>73</xdr:row>
      <xdr:rowOff>96803</xdr:rowOff>
    </xdr:from>
    <xdr:to>
      <xdr:col>1</xdr:col>
      <xdr:colOff>485775</xdr:colOff>
      <xdr:row>74</xdr:row>
      <xdr:rowOff>26953</xdr:rowOff>
    </xdr:to>
    <xdr:sp macro="" textlink="">
      <xdr:nvSpPr>
        <xdr:cNvPr id="193" name="フローチャート : 判断 192"/>
        <xdr:cNvSpPr/>
      </xdr:nvSpPr>
      <xdr:spPr>
        <a:xfrm>
          <a:off x="1079500" y="1261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43480</xdr:rowOff>
    </xdr:from>
    <xdr:ext cx="599010" cy="259045"/>
    <xdr:sp macro="" textlink="">
      <xdr:nvSpPr>
        <xdr:cNvPr id="194" name="テキスト ボックス 193"/>
        <xdr:cNvSpPr txBox="1"/>
      </xdr:nvSpPr>
      <xdr:spPr>
        <a:xfrm>
          <a:off x="830794" y="12387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72800</xdr:rowOff>
    </xdr:from>
    <xdr:to>
      <xdr:col>6</xdr:col>
      <xdr:colOff>561975</xdr:colOff>
      <xdr:row>76</xdr:row>
      <xdr:rowOff>2950</xdr:rowOff>
    </xdr:to>
    <xdr:sp macro="" textlink="">
      <xdr:nvSpPr>
        <xdr:cNvPr id="200" name="円/楕円 199"/>
        <xdr:cNvSpPr/>
      </xdr:nvSpPr>
      <xdr:spPr>
        <a:xfrm>
          <a:off x="4584700" y="12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51227</xdr:rowOff>
    </xdr:from>
    <xdr:ext cx="599010" cy="259045"/>
    <xdr:sp macro="" textlink="">
      <xdr:nvSpPr>
        <xdr:cNvPr id="201" name="民生費該当値テキスト"/>
        <xdr:cNvSpPr txBox="1"/>
      </xdr:nvSpPr>
      <xdr:spPr>
        <a:xfrm>
          <a:off x="4686300" y="1290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130,243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15748</xdr:rowOff>
    </xdr:from>
    <xdr:to>
      <xdr:col>5</xdr:col>
      <xdr:colOff>409575</xdr:colOff>
      <xdr:row>76</xdr:row>
      <xdr:rowOff>117348</xdr:rowOff>
    </xdr:to>
    <xdr:sp macro="" textlink="">
      <xdr:nvSpPr>
        <xdr:cNvPr id="202" name="円/楕円 201"/>
        <xdr:cNvSpPr/>
      </xdr:nvSpPr>
      <xdr:spPr>
        <a:xfrm>
          <a:off x="37465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108475</xdr:rowOff>
    </xdr:from>
    <xdr:ext cx="599010" cy="259045"/>
    <xdr:sp macro="" textlink="">
      <xdr:nvSpPr>
        <xdr:cNvPr id="203" name="テキスト ボックス 202"/>
        <xdr:cNvSpPr txBox="1"/>
      </xdr:nvSpPr>
      <xdr:spPr>
        <a:xfrm>
          <a:off x="3497794" y="13138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126,740</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97358</xdr:rowOff>
    </xdr:from>
    <xdr:to>
      <xdr:col>4</xdr:col>
      <xdr:colOff>206375</xdr:colOff>
      <xdr:row>77</xdr:row>
      <xdr:rowOff>27508</xdr:rowOff>
    </xdr:to>
    <xdr:sp macro="" textlink="">
      <xdr:nvSpPr>
        <xdr:cNvPr id="204" name="円/楕円 203"/>
        <xdr:cNvSpPr/>
      </xdr:nvSpPr>
      <xdr:spPr>
        <a:xfrm>
          <a:off x="2857500" y="1312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18635</xdr:rowOff>
    </xdr:from>
    <xdr:ext cx="599010" cy="259045"/>
    <xdr:sp macro="" textlink="">
      <xdr:nvSpPr>
        <xdr:cNvPr id="205" name="テキスト ボックス 204"/>
        <xdr:cNvSpPr txBox="1"/>
      </xdr:nvSpPr>
      <xdr:spPr>
        <a:xfrm>
          <a:off x="2608794" y="13220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124,241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140923</xdr:rowOff>
    </xdr:from>
    <xdr:to>
      <xdr:col>3</xdr:col>
      <xdr:colOff>3175</xdr:colOff>
      <xdr:row>78</xdr:row>
      <xdr:rowOff>71073</xdr:rowOff>
    </xdr:to>
    <xdr:sp macro="" textlink="">
      <xdr:nvSpPr>
        <xdr:cNvPr id="206" name="円/楕円 205"/>
        <xdr:cNvSpPr/>
      </xdr:nvSpPr>
      <xdr:spPr>
        <a:xfrm>
          <a:off x="1968500" y="1334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62200</xdr:rowOff>
    </xdr:from>
    <xdr:ext cx="599010" cy="259045"/>
    <xdr:sp macro="" textlink="">
      <xdr:nvSpPr>
        <xdr:cNvPr id="207" name="テキスト ボックス 206"/>
        <xdr:cNvSpPr txBox="1"/>
      </xdr:nvSpPr>
      <xdr:spPr>
        <a:xfrm>
          <a:off x="1719794" y="1343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117,657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99743</xdr:rowOff>
    </xdr:from>
    <xdr:to>
      <xdr:col>1</xdr:col>
      <xdr:colOff>485775</xdr:colOff>
      <xdr:row>79</xdr:row>
      <xdr:rowOff>29893</xdr:rowOff>
    </xdr:to>
    <xdr:sp macro="" textlink="">
      <xdr:nvSpPr>
        <xdr:cNvPr id="208" name="円/楕円 207"/>
        <xdr:cNvSpPr/>
      </xdr:nvSpPr>
      <xdr:spPr>
        <a:xfrm>
          <a:off x="1079500" y="1347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21020</xdr:rowOff>
    </xdr:from>
    <xdr:ext cx="599010" cy="259045"/>
    <xdr:sp macro="" textlink="">
      <xdr:nvSpPr>
        <xdr:cNvPr id="209" name="テキスト ボックス 208"/>
        <xdr:cNvSpPr txBox="1"/>
      </xdr:nvSpPr>
      <xdr:spPr>
        <a:xfrm>
          <a:off x="830794" y="13565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113,668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21" name="直線コネクタ 22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2" name="テキスト ボックス 22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3" name="直線コネクタ 22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4" name="テキスト ボックス 223"/>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5" name="直線コネクタ 22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6" name="テキスト ボックス 225"/>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7" name="直線コネクタ 22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8" name="テキスト ボックス 227"/>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168549</xdr:rowOff>
    </xdr:from>
    <xdr:to>
      <xdr:col>6</xdr:col>
      <xdr:colOff>510540</xdr:colOff>
      <xdr:row>99</xdr:row>
      <xdr:rowOff>45197</xdr:rowOff>
    </xdr:to>
    <xdr:cxnSp macro="">
      <xdr:nvCxnSpPr>
        <xdr:cNvPr id="232" name="直線コネクタ 231"/>
        <xdr:cNvCxnSpPr/>
      </xdr:nvCxnSpPr>
      <xdr:spPr>
        <a:xfrm flipV="1">
          <a:off x="4633595" y="15599049"/>
          <a:ext cx="1270" cy="1419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49024</xdr:rowOff>
    </xdr:from>
    <xdr:ext cx="534377" cy="259045"/>
    <xdr:sp macro="" textlink="">
      <xdr:nvSpPr>
        <xdr:cNvPr id="233" name="衛生費最小値テキスト"/>
        <xdr:cNvSpPr txBox="1"/>
      </xdr:nvSpPr>
      <xdr:spPr>
        <a:xfrm>
          <a:off x="4686300" y="17022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18,317</a:t>
          </a:r>
          <a:endParaRPr kumimoji="1" lang="ja-JP" altLang="en-US" sz="1000" b="1">
            <a:latin typeface="ＭＳ Ｐゴシック"/>
          </a:endParaRPr>
        </a:p>
      </xdr:txBody>
    </xdr:sp>
    <xdr:clientData/>
  </xdr:oneCellAnchor>
  <xdr:twoCellAnchor>
    <xdr:from>
      <xdr:col>6</xdr:col>
      <xdr:colOff>422275</xdr:colOff>
      <xdr:row>99</xdr:row>
      <xdr:rowOff>45197</xdr:rowOff>
    </xdr:from>
    <xdr:to>
      <xdr:col>6</xdr:col>
      <xdr:colOff>600075</xdr:colOff>
      <xdr:row>99</xdr:row>
      <xdr:rowOff>45197</xdr:rowOff>
    </xdr:to>
    <xdr:cxnSp macro="">
      <xdr:nvCxnSpPr>
        <xdr:cNvPr id="234" name="直線コネクタ 233"/>
        <xdr:cNvCxnSpPr/>
      </xdr:nvCxnSpPr>
      <xdr:spPr>
        <a:xfrm>
          <a:off x="4546600" y="17018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115226</xdr:rowOff>
    </xdr:from>
    <xdr:ext cx="534377" cy="259045"/>
    <xdr:sp macro="" textlink="">
      <xdr:nvSpPr>
        <xdr:cNvPr id="235" name="衛生費最大値テキスト"/>
        <xdr:cNvSpPr txBox="1"/>
      </xdr:nvSpPr>
      <xdr:spPr>
        <a:xfrm>
          <a:off x="4686300" y="1537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49,369</a:t>
          </a:r>
          <a:endParaRPr kumimoji="1" lang="ja-JP" altLang="en-US" sz="1000" b="1">
            <a:latin typeface="ＭＳ Ｐゴシック"/>
          </a:endParaRPr>
        </a:p>
      </xdr:txBody>
    </xdr:sp>
    <xdr:clientData/>
  </xdr:oneCellAnchor>
  <xdr:twoCellAnchor>
    <xdr:from>
      <xdr:col>6</xdr:col>
      <xdr:colOff>422275</xdr:colOff>
      <xdr:row>90</xdr:row>
      <xdr:rowOff>168549</xdr:rowOff>
    </xdr:from>
    <xdr:to>
      <xdr:col>6</xdr:col>
      <xdr:colOff>600075</xdr:colOff>
      <xdr:row>90</xdr:row>
      <xdr:rowOff>168549</xdr:rowOff>
    </xdr:to>
    <xdr:cxnSp macro="">
      <xdr:nvCxnSpPr>
        <xdr:cNvPr id="236" name="直線コネクタ 235"/>
        <xdr:cNvCxnSpPr/>
      </xdr:nvCxnSpPr>
      <xdr:spPr>
        <a:xfrm>
          <a:off x="4546600" y="1559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118715</xdr:rowOff>
    </xdr:from>
    <xdr:to>
      <xdr:col>6</xdr:col>
      <xdr:colOff>511175</xdr:colOff>
      <xdr:row>95</xdr:row>
      <xdr:rowOff>12506</xdr:rowOff>
    </xdr:to>
    <xdr:cxnSp macro="">
      <xdr:nvCxnSpPr>
        <xdr:cNvPr id="237" name="直線コネクタ 236"/>
        <xdr:cNvCxnSpPr/>
      </xdr:nvCxnSpPr>
      <xdr:spPr>
        <a:xfrm>
          <a:off x="3797300" y="16235015"/>
          <a:ext cx="838200" cy="6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144732</xdr:rowOff>
    </xdr:from>
    <xdr:ext cx="534377" cy="259045"/>
    <xdr:sp macro="" textlink="">
      <xdr:nvSpPr>
        <xdr:cNvPr id="238" name="衛生費平均値テキスト"/>
        <xdr:cNvSpPr txBox="1"/>
      </xdr:nvSpPr>
      <xdr:spPr>
        <a:xfrm>
          <a:off x="4686300" y="162610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33,307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166305</xdr:rowOff>
    </xdr:from>
    <xdr:to>
      <xdr:col>6</xdr:col>
      <xdr:colOff>561975</xdr:colOff>
      <xdr:row>95</xdr:row>
      <xdr:rowOff>96455</xdr:rowOff>
    </xdr:to>
    <xdr:sp macro="" textlink="">
      <xdr:nvSpPr>
        <xdr:cNvPr id="239" name="フローチャート : 判断 238"/>
        <xdr:cNvSpPr/>
      </xdr:nvSpPr>
      <xdr:spPr>
        <a:xfrm>
          <a:off x="4584700" y="16282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118715</xdr:rowOff>
    </xdr:from>
    <xdr:to>
      <xdr:col>5</xdr:col>
      <xdr:colOff>358775</xdr:colOff>
      <xdr:row>96</xdr:row>
      <xdr:rowOff>77795</xdr:rowOff>
    </xdr:to>
    <xdr:cxnSp macro="">
      <xdr:nvCxnSpPr>
        <xdr:cNvPr id="240" name="直線コネクタ 239"/>
        <xdr:cNvCxnSpPr/>
      </xdr:nvCxnSpPr>
      <xdr:spPr>
        <a:xfrm flipV="1">
          <a:off x="2908300" y="16235015"/>
          <a:ext cx="889000" cy="30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38288</xdr:rowOff>
    </xdr:from>
    <xdr:to>
      <xdr:col>5</xdr:col>
      <xdr:colOff>409575</xdr:colOff>
      <xdr:row>96</xdr:row>
      <xdr:rowOff>139888</xdr:rowOff>
    </xdr:to>
    <xdr:sp macro="" textlink="">
      <xdr:nvSpPr>
        <xdr:cNvPr id="241" name="フローチャート : 判断 240"/>
        <xdr:cNvSpPr/>
      </xdr:nvSpPr>
      <xdr:spPr>
        <a:xfrm>
          <a:off x="3746500" y="1649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131015</xdr:rowOff>
    </xdr:from>
    <xdr:ext cx="534377" cy="259045"/>
    <xdr:sp macro="" textlink="">
      <xdr:nvSpPr>
        <xdr:cNvPr id="242" name="テキスト ボックス 241"/>
        <xdr:cNvSpPr txBox="1"/>
      </xdr:nvSpPr>
      <xdr:spPr>
        <a:xfrm>
          <a:off x="3530111" y="16590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77795</xdr:rowOff>
    </xdr:from>
    <xdr:to>
      <xdr:col>4</xdr:col>
      <xdr:colOff>155575</xdr:colOff>
      <xdr:row>97</xdr:row>
      <xdr:rowOff>79989</xdr:rowOff>
    </xdr:to>
    <xdr:cxnSp macro="">
      <xdr:nvCxnSpPr>
        <xdr:cNvPr id="243" name="直線コネクタ 242"/>
        <xdr:cNvCxnSpPr/>
      </xdr:nvCxnSpPr>
      <xdr:spPr>
        <a:xfrm flipV="1">
          <a:off x="2019300" y="16536995"/>
          <a:ext cx="889000" cy="17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124287</xdr:rowOff>
    </xdr:from>
    <xdr:to>
      <xdr:col>4</xdr:col>
      <xdr:colOff>206375</xdr:colOff>
      <xdr:row>96</xdr:row>
      <xdr:rowOff>54437</xdr:rowOff>
    </xdr:to>
    <xdr:sp macro="" textlink="">
      <xdr:nvSpPr>
        <xdr:cNvPr id="244" name="フローチャート : 判断 243"/>
        <xdr:cNvSpPr/>
      </xdr:nvSpPr>
      <xdr:spPr>
        <a:xfrm>
          <a:off x="2857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70964</xdr:rowOff>
    </xdr:from>
    <xdr:ext cx="534377" cy="259045"/>
    <xdr:sp macro="" textlink="">
      <xdr:nvSpPr>
        <xdr:cNvPr id="245" name="テキスト ボックス 244"/>
        <xdr:cNvSpPr txBox="1"/>
      </xdr:nvSpPr>
      <xdr:spPr>
        <a:xfrm>
          <a:off x="2641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76606</xdr:rowOff>
    </xdr:from>
    <xdr:to>
      <xdr:col>2</xdr:col>
      <xdr:colOff>638175</xdr:colOff>
      <xdr:row>97</xdr:row>
      <xdr:rowOff>79989</xdr:rowOff>
    </xdr:to>
    <xdr:cxnSp macro="">
      <xdr:nvCxnSpPr>
        <xdr:cNvPr id="246" name="直線コネクタ 245"/>
        <xdr:cNvCxnSpPr/>
      </xdr:nvCxnSpPr>
      <xdr:spPr>
        <a:xfrm>
          <a:off x="1130300" y="16707256"/>
          <a:ext cx="889000" cy="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9119</xdr:rowOff>
    </xdr:from>
    <xdr:to>
      <xdr:col>3</xdr:col>
      <xdr:colOff>3175</xdr:colOff>
      <xdr:row>96</xdr:row>
      <xdr:rowOff>110719</xdr:rowOff>
    </xdr:to>
    <xdr:sp macro="" textlink="">
      <xdr:nvSpPr>
        <xdr:cNvPr id="247" name="フローチャート : 判断 246"/>
        <xdr:cNvSpPr/>
      </xdr:nvSpPr>
      <xdr:spPr>
        <a:xfrm>
          <a:off x="1968500" y="16468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127246</xdr:rowOff>
    </xdr:from>
    <xdr:ext cx="534377" cy="259045"/>
    <xdr:sp macro="" textlink="">
      <xdr:nvSpPr>
        <xdr:cNvPr id="248" name="テキスト ボックス 247"/>
        <xdr:cNvSpPr txBox="1"/>
      </xdr:nvSpPr>
      <xdr:spPr>
        <a:xfrm>
          <a:off x="1752111" y="1624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2307</xdr:rowOff>
    </xdr:from>
    <xdr:to>
      <xdr:col>1</xdr:col>
      <xdr:colOff>485775</xdr:colOff>
      <xdr:row>96</xdr:row>
      <xdr:rowOff>103907</xdr:rowOff>
    </xdr:to>
    <xdr:sp macro="" textlink="">
      <xdr:nvSpPr>
        <xdr:cNvPr id="249" name="フローチャート : 判断 248"/>
        <xdr:cNvSpPr/>
      </xdr:nvSpPr>
      <xdr:spPr>
        <a:xfrm>
          <a:off x="1079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120434</xdr:rowOff>
    </xdr:from>
    <xdr:ext cx="534377" cy="259045"/>
    <xdr:sp macro="" textlink="">
      <xdr:nvSpPr>
        <xdr:cNvPr id="250" name="テキスト ボックス 249"/>
        <xdr:cNvSpPr txBox="1"/>
      </xdr:nvSpPr>
      <xdr:spPr>
        <a:xfrm>
          <a:off x="863111" y="1623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133156</xdr:rowOff>
    </xdr:from>
    <xdr:to>
      <xdr:col>6</xdr:col>
      <xdr:colOff>561975</xdr:colOff>
      <xdr:row>95</xdr:row>
      <xdr:rowOff>63306</xdr:rowOff>
    </xdr:to>
    <xdr:sp macro="" textlink="">
      <xdr:nvSpPr>
        <xdr:cNvPr id="256" name="円/楕円 255"/>
        <xdr:cNvSpPr/>
      </xdr:nvSpPr>
      <xdr:spPr>
        <a:xfrm>
          <a:off x="4584700" y="1624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156033</xdr:rowOff>
    </xdr:from>
    <xdr:ext cx="534377" cy="259045"/>
    <xdr:sp macro="" textlink="">
      <xdr:nvSpPr>
        <xdr:cNvPr id="257" name="衛生費該当値テキスト"/>
        <xdr:cNvSpPr txBox="1"/>
      </xdr:nvSpPr>
      <xdr:spPr>
        <a:xfrm>
          <a:off x="4686300" y="1610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67915</xdr:rowOff>
    </xdr:from>
    <xdr:to>
      <xdr:col>5</xdr:col>
      <xdr:colOff>409575</xdr:colOff>
      <xdr:row>94</xdr:row>
      <xdr:rowOff>169515</xdr:rowOff>
    </xdr:to>
    <xdr:sp macro="" textlink="">
      <xdr:nvSpPr>
        <xdr:cNvPr id="258" name="円/楕円 257"/>
        <xdr:cNvSpPr/>
      </xdr:nvSpPr>
      <xdr:spPr>
        <a:xfrm>
          <a:off x="3746500" y="1618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14592</xdr:rowOff>
    </xdr:from>
    <xdr:ext cx="534377" cy="259045"/>
    <xdr:sp macro="" textlink="">
      <xdr:nvSpPr>
        <xdr:cNvPr id="259" name="テキスト ボックス 258"/>
        <xdr:cNvSpPr txBox="1"/>
      </xdr:nvSpPr>
      <xdr:spPr>
        <a:xfrm>
          <a:off x="3530111" y="1595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26995</xdr:rowOff>
    </xdr:from>
    <xdr:to>
      <xdr:col>4</xdr:col>
      <xdr:colOff>206375</xdr:colOff>
      <xdr:row>96</xdr:row>
      <xdr:rowOff>128595</xdr:rowOff>
    </xdr:to>
    <xdr:sp macro="" textlink="">
      <xdr:nvSpPr>
        <xdr:cNvPr id="260" name="円/楕円 259"/>
        <xdr:cNvSpPr/>
      </xdr:nvSpPr>
      <xdr:spPr>
        <a:xfrm>
          <a:off x="2857500" y="1648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119722</xdr:rowOff>
    </xdr:from>
    <xdr:ext cx="534377" cy="259045"/>
    <xdr:sp macro="" textlink="">
      <xdr:nvSpPr>
        <xdr:cNvPr id="261" name="テキスト ボックス 260"/>
        <xdr:cNvSpPr txBox="1"/>
      </xdr:nvSpPr>
      <xdr:spPr>
        <a:xfrm>
          <a:off x="2641111" y="1657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29189</xdr:rowOff>
    </xdr:from>
    <xdr:to>
      <xdr:col>3</xdr:col>
      <xdr:colOff>3175</xdr:colOff>
      <xdr:row>97</xdr:row>
      <xdr:rowOff>130789</xdr:rowOff>
    </xdr:to>
    <xdr:sp macro="" textlink="">
      <xdr:nvSpPr>
        <xdr:cNvPr id="262" name="円/楕円 261"/>
        <xdr:cNvSpPr/>
      </xdr:nvSpPr>
      <xdr:spPr>
        <a:xfrm>
          <a:off x="1968500" y="1665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121916</xdr:rowOff>
    </xdr:from>
    <xdr:ext cx="534377" cy="259045"/>
    <xdr:sp macro="" textlink="">
      <xdr:nvSpPr>
        <xdr:cNvPr id="263" name="テキスト ボックス 262"/>
        <xdr:cNvSpPr txBox="1"/>
      </xdr:nvSpPr>
      <xdr:spPr>
        <a:xfrm>
          <a:off x="1752111" y="1675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25,056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25806</xdr:rowOff>
    </xdr:from>
    <xdr:to>
      <xdr:col>1</xdr:col>
      <xdr:colOff>485775</xdr:colOff>
      <xdr:row>97</xdr:row>
      <xdr:rowOff>127406</xdr:rowOff>
    </xdr:to>
    <xdr:sp macro="" textlink="">
      <xdr:nvSpPr>
        <xdr:cNvPr id="264" name="円/楕円 263"/>
        <xdr:cNvSpPr/>
      </xdr:nvSpPr>
      <xdr:spPr>
        <a:xfrm>
          <a:off x="1079500" y="1665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118533</xdr:rowOff>
    </xdr:from>
    <xdr:ext cx="534377" cy="259045"/>
    <xdr:sp macro="" textlink="">
      <xdr:nvSpPr>
        <xdr:cNvPr id="265" name="テキスト ボックス 264"/>
        <xdr:cNvSpPr txBox="1"/>
      </xdr:nvSpPr>
      <xdr:spPr>
        <a:xfrm>
          <a:off x="863111" y="16749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25,130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5" name="テキスト ボックス 28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42799</xdr:rowOff>
    </xdr:from>
    <xdr:to>
      <xdr:col>15</xdr:col>
      <xdr:colOff>180340</xdr:colOff>
      <xdr:row>39</xdr:row>
      <xdr:rowOff>6985</xdr:rowOff>
    </xdr:to>
    <xdr:cxnSp macro="">
      <xdr:nvCxnSpPr>
        <xdr:cNvPr id="289" name="直線コネクタ 288"/>
        <xdr:cNvCxnSpPr/>
      </xdr:nvCxnSpPr>
      <xdr:spPr>
        <a:xfrm flipV="1">
          <a:off x="10475595" y="5357749"/>
          <a:ext cx="1270" cy="1335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10812</xdr:rowOff>
    </xdr:from>
    <xdr:ext cx="378565" cy="259045"/>
    <xdr:sp macro="" textlink="">
      <xdr:nvSpPr>
        <xdr:cNvPr id="290" name="労働費最小値テキスト"/>
        <xdr:cNvSpPr txBox="1"/>
      </xdr:nvSpPr>
      <xdr:spPr>
        <a:xfrm>
          <a:off x="10528300" y="6697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15</xdr:col>
      <xdr:colOff>92075</xdr:colOff>
      <xdr:row>39</xdr:row>
      <xdr:rowOff>6985</xdr:rowOff>
    </xdr:from>
    <xdr:to>
      <xdr:col>15</xdr:col>
      <xdr:colOff>269875</xdr:colOff>
      <xdr:row>39</xdr:row>
      <xdr:rowOff>6985</xdr:rowOff>
    </xdr:to>
    <xdr:cxnSp macro="">
      <xdr:nvCxnSpPr>
        <xdr:cNvPr id="291" name="直線コネクタ 290"/>
        <xdr:cNvCxnSpPr/>
      </xdr:nvCxnSpPr>
      <xdr:spPr>
        <a:xfrm>
          <a:off x="10388600" y="6693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160926</xdr:rowOff>
    </xdr:from>
    <xdr:ext cx="534377" cy="259045"/>
    <xdr:sp macro="" textlink="">
      <xdr:nvSpPr>
        <xdr:cNvPr id="292" name="労働費最大値テキスト"/>
        <xdr:cNvSpPr txBox="1"/>
      </xdr:nvSpPr>
      <xdr:spPr>
        <a:xfrm>
          <a:off x="10528300" y="513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10,813</a:t>
          </a:r>
          <a:endParaRPr kumimoji="1" lang="ja-JP" altLang="en-US" sz="1000" b="1">
            <a:latin typeface="ＭＳ Ｐゴシック"/>
          </a:endParaRPr>
        </a:p>
      </xdr:txBody>
    </xdr:sp>
    <xdr:clientData/>
  </xdr:oneCellAnchor>
  <xdr:twoCellAnchor>
    <xdr:from>
      <xdr:col>15</xdr:col>
      <xdr:colOff>92075</xdr:colOff>
      <xdr:row>31</xdr:row>
      <xdr:rowOff>42799</xdr:rowOff>
    </xdr:from>
    <xdr:to>
      <xdr:col>15</xdr:col>
      <xdr:colOff>269875</xdr:colOff>
      <xdr:row>31</xdr:row>
      <xdr:rowOff>42799</xdr:rowOff>
    </xdr:to>
    <xdr:cxnSp macro="">
      <xdr:nvCxnSpPr>
        <xdr:cNvPr id="293" name="直線コネクタ 292"/>
        <xdr:cNvCxnSpPr/>
      </xdr:nvCxnSpPr>
      <xdr:spPr>
        <a:xfrm>
          <a:off x="10388600" y="535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138684</xdr:rowOff>
    </xdr:from>
    <xdr:to>
      <xdr:col>15</xdr:col>
      <xdr:colOff>180975</xdr:colOff>
      <xdr:row>39</xdr:row>
      <xdr:rowOff>6985</xdr:rowOff>
    </xdr:to>
    <xdr:cxnSp macro="">
      <xdr:nvCxnSpPr>
        <xdr:cNvPr id="294" name="直線コネクタ 293"/>
        <xdr:cNvCxnSpPr/>
      </xdr:nvCxnSpPr>
      <xdr:spPr>
        <a:xfrm>
          <a:off x="9639300" y="6653784"/>
          <a:ext cx="838200" cy="39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159402</xdr:rowOff>
    </xdr:from>
    <xdr:ext cx="469744" cy="259045"/>
    <xdr:sp macro="" textlink="">
      <xdr:nvSpPr>
        <xdr:cNvPr id="295" name="労働費平均値テキスト"/>
        <xdr:cNvSpPr txBox="1"/>
      </xdr:nvSpPr>
      <xdr:spPr>
        <a:xfrm>
          <a:off x="10528300" y="6331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136525</xdr:rowOff>
    </xdr:from>
    <xdr:to>
      <xdr:col>15</xdr:col>
      <xdr:colOff>231775</xdr:colOff>
      <xdr:row>38</xdr:row>
      <xdr:rowOff>66675</xdr:rowOff>
    </xdr:to>
    <xdr:sp macro="" textlink="">
      <xdr:nvSpPr>
        <xdr:cNvPr id="296" name="フローチャート : 判断 295"/>
        <xdr:cNvSpPr/>
      </xdr:nvSpPr>
      <xdr:spPr>
        <a:xfrm>
          <a:off x="10426700" y="648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138684</xdr:rowOff>
    </xdr:from>
    <xdr:to>
      <xdr:col>14</xdr:col>
      <xdr:colOff>28575</xdr:colOff>
      <xdr:row>39</xdr:row>
      <xdr:rowOff>1397</xdr:rowOff>
    </xdr:to>
    <xdr:cxnSp macro="">
      <xdr:nvCxnSpPr>
        <xdr:cNvPr id="297" name="直線コネクタ 296"/>
        <xdr:cNvCxnSpPr/>
      </xdr:nvCxnSpPr>
      <xdr:spPr>
        <a:xfrm flipV="1">
          <a:off x="8750300" y="6653784"/>
          <a:ext cx="889000" cy="3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43434</xdr:rowOff>
    </xdr:from>
    <xdr:to>
      <xdr:col>14</xdr:col>
      <xdr:colOff>79375</xdr:colOff>
      <xdr:row>38</xdr:row>
      <xdr:rowOff>145034</xdr:rowOff>
    </xdr:to>
    <xdr:sp macro="" textlink="">
      <xdr:nvSpPr>
        <xdr:cNvPr id="298" name="フローチャート : 判断 297"/>
        <xdr:cNvSpPr/>
      </xdr:nvSpPr>
      <xdr:spPr>
        <a:xfrm>
          <a:off x="9588500" y="6558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161561</xdr:rowOff>
    </xdr:from>
    <xdr:ext cx="378565" cy="259045"/>
    <xdr:sp macro="" textlink="">
      <xdr:nvSpPr>
        <xdr:cNvPr id="299" name="テキスト ボックス 298"/>
        <xdr:cNvSpPr txBox="1"/>
      </xdr:nvSpPr>
      <xdr:spPr>
        <a:xfrm>
          <a:off x="9450017" y="6333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1397</xdr:rowOff>
    </xdr:from>
    <xdr:to>
      <xdr:col>12</xdr:col>
      <xdr:colOff>511175</xdr:colOff>
      <xdr:row>39</xdr:row>
      <xdr:rowOff>8255</xdr:rowOff>
    </xdr:to>
    <xdr:cxnSp macro="">
      <xdr:nvCxnSpPr>
        <xdr:cNvPr id="300" name="直線コネクタ 299"/>
        <xdr:cNvCxnSpPr/>
      </xdr:nvCxnSpPr>
      <xdr:spPr>
        <a:xfrm flipV="1">
          <a:off x="7861300" y="668794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39624</xdr:rowOff>
    </xdr:from>
    <xdr:to>
      <xdr:col>12</xdr:col>
      <xdr:colOff>561975</xdr:colOff>
      <xdr:row>38</xdr:row>
      <xdr:rowOff>141224</xdr:rowOff>
    </xdr:to>
    <xdr:sp macro="" textlink="">
      <xdr:nvSpPr>
        <xdr:cNvPr id="301" name="フローチャート : 判断 300"/>
        <xdr:cNvSpPr/>
      </xdr:nvSpPr>
      <xdr:spPr>
        <a:xfrm>
          <a:off x="8699500" y="65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157751</xdr:rowOff>
    </xdr:from>
    <xdr:ext cx="378565" cy="259045"/>
    <xdr:sp macro="" textlink="">
      <xdr:nvSpPr>
        <xdr:cNvPr id="302" name="テキスト ボックス 301"/>
        <xdr:cNvSpPr txBox="1"/>
      </xdr:nvSpPr>
      <xdr:spPr>
        <a:xfrm>
          <a:off x="8561017" y="6329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162560</xdr:rowOff>
    </xdr:from>
    <xdr:to>
      <xdr:col>11</xdr:col>
      <xdr:colOff>307975</xdr:colOff>
      <xdr:row>39</xdr:row>
      <xdr:rowOff>8255</xdr:rowOff>
    </xdr:to>
    <xdr:cxnSp macro="">
      <xdr:nvCxnSpPr>
        <xdr:cNvPr id="303" name="直線コネクタ 302"/>
        <xdr:cNvCxnSpPr/>
      </xdr:nvCxnSpPr>
      <xdr:spPr>
        <a:xfrm>
          <a:off x="6972300" y="66776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165227</xdr:rowOff>
    </xdr:from>
    <xdr:to>
      <xdr:col>11</xdr:col>
      <xdr:colOff>358775</xdr:colOff>
      <xdr:row>38</xdr:row>
      <xdr:rowOff>95377</xdr:rowOff>
    </xdr:to>
    <xdr:sp macro="" textlink="">
      <xdr:nvSpPr>
        <xdr:cNvPr id="304" name="フローチャート : 判断 303"/>
        <xdr:cNvSpPr/>
      </xdr:nvSpPr>
      <xdr:spPr>
        <a:xfrm>
          <a:off x="7810500" y="65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111904</xdr:rowOff>
    </xdr:from>
    <xdr:ext cx="469744" cy="259045"/>
    <xdr:sp macro="" textlink="">
      <xdr:nvSpPr>
        <xdr:cNvPr id="305" name="テキスト ボックス 304"/>
        <xdr:cNvSpPr txBox="1"/>
      </xdr:nvSpPr>
      <xdr:spPr>
        <a:xfrm>
          <a:off x="7626427" y="628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142748</xdr:rowOff>
    </xdr:from>
    <xdr:to>
      <xdr:col>10</xdr:col>
      <xdr:colOff>155575</xdr:colOff>
      <xdr:row>38</xdr:row>
      <xdr:rowOff>72898</xdr:rowOff>
    </xdr:to>
    <xdr:sp macro="" textlink="">
      <xdr:nvSpPr>
        <xdr:cNvPr id="306" name="フローチャート : 判断 305"/>
        <xdr:cNvSpPr/>
      </xdr:nvSpPr>
      <xdr:spPr>
        <a:xfrm>
          <a:off x="6921500" y="648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89425</xdr:rowOff>
    </xdr:from>
    <xdr:ext cx="469744" cy="259045"/>
    <xdr:sp macro="" textlink="">
      <xdr:nvSpPr>
        <xdr:cNvPr id="307" name="テキスト ボックス 306"/>
        <xdr:cNvSpPr txBox="1"/>
      </xdr:nvSpPr>
      <xdr:spPr>
        <a:xfrm>
          <a:off x="6737427" y="626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127635</xdr:rowOff>
    </xdr:from>
    <xdr:to>
      <xdr:col>15</xdr:col>
      <xdr:colOff>231775</xdr:colOff>
      <xdr:row>39</xdr:row>
      <xdr:rowOff>57785</xdr:rowOff>
    </xdr:to>
    <xdr:sp macro="" textlink="">
      <xdr:nvSpPr>
        <xdr:cNvPr id="313" name="円/楕円 312"/>
        <xdr:cNvSpPr/>
      </xdr:nvSpPr>
      <xdr:spPr>
        <a:xfrm>
          <a:off x="10426700" y="664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42562</xdr:rowOff>
    </xdr:from>
    <xdr:ext cx="378565" cy="259045"/>
    <xdr:sp macro="" textlink="">
      <xdr:nvSpPr>
        <xdr:cNvPr id="314" name="労働費該当値テキスト"/>
        <xdr:cNvSpPr txBox="1"/>
      </xdr:nvSpPr>
      <xdr:spPr>
        <a:xfrm>
          <a:off x="10528300" y="65576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87884</xdr:rowOff>
    </xdr:from>
    <xdr:to>
      <xdr:col>14</xdr:col>
      <xdr:colOff>79375</xdr:colOff>
      <xdr:row>39</xdr:row>
      <xdr:rowOff>18034</xdr:rowOff>
    </xdr:to>
    <xdr:sp macro="" textlink="">
      <xdr:nvSpPr>
        <xdr:cNvPr id="315" name="円/楕円 314"/>
        <xdr:cNvSpPr/>
      </xdr:nvSpPr>
      <xdr:spPr>
        <a:xfrm>
          <a:off x="9588500" y="660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9161</xdr:rowOff>
    </xdr:from>
    <xdr:ext cx="378565" cy="259045"/>
    <xdr:sp macro="" textlink="">
      <xdr:nvSpPr>
        <xdr:cNvPr id="316" name="テキスト ボックス 315"/>
        <xdr:cNvSpPr txBox="1"/>
      </xdr:nvSpPr>
      <xdr:spPr>
        <a:xfrm>
          <a:off x="9450017" y="66957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122047</xdr:rowOff>
    </xdr:from>
    <xdr:to>
      <xdr:col>12</xdr:col>
      <xdr:colOff>561975</xdr:colOff>
      <xdr:row>39</xdr:row>
      <xdr:rowOff>52197</xdr:rowOff>
    </xdr:to>
    <xdr:sp macro="" textlink="">
      <xdr:nvSpPr>
        <xdr:cNvPr id="317" name="円/楕円 316"/>
        <xdr:cNvSpPr/>
      </xdr:nvSpPr>
      <xdr:spPr>
        <a:xfrm>
          <a:off x="8699500" y="66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43324</xdr:rowOff>
    </xdr:from>
    <xdr:ext cx="378565" cy="259045"/>
    <xdr:sp macro="" textlink="">
      <xdr:nvSpPr>
        <xdr:cNvPr id="318" name="テキスト ボックス 317"/>
        <xdr:cNvSpPr txBox="1"/>
      </xdr:nvSpPr>
      <xdr:spPr>
        <a:xfrm>
          <a:off x="8561017" y="6729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128905</xdr:rowOff>
    </xdr:from>
    <xdr:to>
      <xdr:col>11</xdr:col>
      <xdr:colOff>358775</xdr:colOff>
      <xdr:row>39</xdr:row>
      <xdr:rowOff>59055</xdr:rowOff>
    </xdr:to>
    <xdr:sp macro="" textlink="">
      <xdr:nvSpPr>
        <xdr:cNvPr id="319" name="円/楕円 318"/>
        <xdr:cNvSpPr/>
      </xdr:nvSpPr>
      <xdr:spPr>
        <a:xfrm>
          <a:off x="7810500" y="664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50182</xdr:rowOff>
    </xdr:from>
    <xdr:ext cx="378565" cy="259045"/>
    <xdr:sp macro="" textlink="">
      <xdr:nvSpPr>
        <xdr:cNvPr id="320" name="テキスト ボックス 319"/>
        <xdr:cNvSpPr txBox="1"/>
      </xdr:nvSpPr>
      <xdr:spPr>
        <a:xfrm>
          <a:off x="7672017" y="6736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111760</xdr:rowOff>
    </xdr:from>
    <xdr:to>
      <xdr:col>10</xdr:col>
      <xdr:colOff>155575</xdr:colOff>
      <xdr:row>39</xdr:row>
      <xdr:rowOff>41910</xdr:rowOff>
    </xdr:to>
    <xdr:sp macro="" textlink="">
      <xdr:nvSpPr>
        <xdr:cNvPr id="321" name="円/楕円 320"/>
        <xdr:cNvSpPr/>
      </xdr:nvSpPr>
      <xdr:spPr>
        <a:xfrm>
          <a:off x="6921500" y="66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33037</xdr:rowOff>
    </xdr:from>
    <xdr:ext cx="378565" cy="259045"/>
    <xdr:sp macro="" textlink="">
      <xdr:nvSpPr>
        <xdr:cNvPr id="322" name="テキスト ボックス 321"/>
        <xdr:cNvSpPr txBox="1"/>
      </xdr:nvSpPr>
      <xdr:spPr>
        <a:xfrm>
          <a:off x="6783017" y="6719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3" name="直線コネクタ 332"/>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4" name="テキスト ボックス 333"/>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7" name="直線コネクタ 336"/>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8" name="テキスト ボックス 337"/>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89980</xdr:rowOff>
    </xdr:from>
    <xdr:to>
      <xdr:col>15</xdr:col>
      <xdr:colOff>180340</xdr:colOff>
      <xdr:row>57</xdr:row>
      <xdr:rowOff>63633</xdr:rowOff>
    </xdr:to>
    <xdr:cxnSp macro="">
      <xdr:nvCxnSpPr>
        <xdr:cNvPr id="342" name="直線コネクタ 341"/>
        <xdr:cNvCxnSpPr/>
      </xdr:nvCxnSpPr>
      <xdr:spPr>
        <a:xfrm flipV="1">
          <a:off x="10475595" y="8662480"/>
          <a:ext cx="1270" cy="1173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67460</xdr:rowOff>
    </xdr:from>
    <xdr:ext cx="469744" cy="259045"/>
    <xdr:sp macro="" textlink="">
      <xdr:nvSpPr>
        <xdr:cNvPr id="343" name="農林水産業費最小値テキスト"/>
        <xdr:cNvSpPr txBox="1"/>
      </xdr:nvSpPr>
      <xdr:spPr>
        <a:xfrm>
          <a:off x="10528300" y="984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2,331</a:t>
          </a:r>
          <a:endParaRPr kumimoji="1" lang="ja-JP" altLang="en-US" sz="1000" b="1">
            <a:latin typeface="ＭＳ Ｐゴシック"/>
          </a:endParaRPr>
        </a:p>
      </xdr:txBody>
    </xdr:sp>
    <xdr:clientData/>
  </xdr:oneCellAnchor>
  <xdr:twoCellAnchor>
    <xdr:from>
      <xdr:col>15</xdr:col>
      <xdr:colOff>92075</xdr:colOff>
      <xdr:row>57</xdr:row>
      <xdr:rowOff>63633</xdr:rowOff>
    </xdr:from>
    <xdr:to>
      <xdr:col>15</xdr:col>
      <xdr:colOff>269875</xdr:colOff>
      <xdr:row>57</xdr:row>
      <xdr:rowOff>63633</xdr:rowOff>
    </xdr:to>
    <xdr:cxnSp macro="">
      <xdr:nvCxnSpPr>
        <xdr:cNvPr id="344" name="直線コネクタ 343"/>
        <xdr:cNvCxnSpPr/>
      </xdr:nvCxnSpPr>
      <xdr:spPr>
        <a:xfrm>
          <a:off x="10388600" y="983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36657</xdr:rowOff>
    </xdr:from>
    <xdr:ext cx="534377" cy="259045"/>
    <xdr:sp macro="" textlink="">
      <xdr:nvSpPr>
        <xdr:cNvPr id="345" name="農林水産業費最大値テキスト"/>
        <xdr:cNvSpPr txBox="1"/>
      </xdr:nvSpPr>
      <xdr:spPr>
        <a:xfrm>
          <a:off x="10528300" y="843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22,870</a:t>
          </a:r>
          <a:endParaRPr kumimoji="1" lang="ja-JP" altLang="en-US" sz="1000" b="1">
            <a:latin typeface="ＭＳ Ｐゴシック"/>
          </a:endParaRPr>
        </a:p>
      </xdr:txBody>
    </xdr:sp>
    <xdr:clientData/>
  </xdr:oneCellAnchor>
  <xdr:twoCellAnchor>
    <xdr:from>
      <xdr:col>15</xdr:col>
      <xdr:colOff>92075</xdr:colOff>
      <xdr:row>50</xdr:row>
      <xdr:rowOff>89980</xdr:rowOff>
    </xdr:from>
    <xdr:to>
      <xdr:col>15</xdr:col>
      <xdr:colOff>269875</xdr:colOff>
      <xdr:row>50</xdr:row>
      <xdr:rowOff>89980</xdr:rowOff>
    </xdr:to>
    <xdr:cxnSp macro="">
      <xdr:nvCxnSpPr>
        <xdr:cNvPr id="346" name="直線コネクタ 345"/>
        <xdr:cNvCxnSpPr/>
      </xdr:nvCxnSpPr>
      <xdr:spPr>
        <a:xfrm>
          <a:off x="10388600" y="866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130156</xdr:rowOff>
    </xdr:from>
    <xdr:to>
      <xdr:col>15</xdr:col>
      <xdr:colOff>180975</xdr:colOff>
      <xdr:row>57</xdr:row>
      <xdr:rowOff>2254</xdr:rowOff>
    </xdr:to>
    <xdr:cxnSp macro="">
      <xdr:nvCxnSpPr>
        <xdr:cNvPr id="347" name="直線コネクタ 346"/>
        <xdr:cNvCxnSpPr/>
      </xdr:nvCxnSpPr>
      <xdr:spPr>
        <a:xfrm flipV="1">
          <a:off x="9639300" y="9731356"/>
          <a:ext cx="838200" cy="4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168584</xdr:rowOff>
    </xdr:from>
    <xdr:ext cx="469744" cy="259045"/>
    <xdr:sp macro="" textlink="">
      <xdr:nvSpPr>
        <xdr:cNvPr id="348" name="農林水産業費平均値テキスト"/>
        <xdr:cNvSpPr txBox="1"/>
      </xdr:nvSpPr>
      <xdr:spPr>
        <a:xfrm>
          <a:off x="10528300" y="9255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9,006</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145707</xdr:rowOff>
    </xdr:from>
    <xdr:to>
      <xdr:col>15</xdr:col>
      <xdr:colOff>231775</xdr:colOff>
      <xdr:row>55</xdr:row>
      <xdr:rowOff>75857</xdr:rowOff>
    </xdr:to>
    <xdr:sp macro="" textlink="">
      <xdr:nvSpPr>
        <xdr:cNvPr id="349" name="フローチャート : 判断 348"/>
        <xdr:cNvSpPr/>
      </xdr:nvSpPr>
      <xdr:spPr>
        <a:xfrm>
          <a:off x="10426700" y="940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139929</xdr:rowOff>
    </xdr:from>
    <xdr:to>
      <xdr:col>14</xdr:col>
      <xdr:colOff>28575</xdr:colOff>
      <xdr:row>57</xdr:row>
      <xdr:rowOff>2254</xdr:rowOff>
    </xdr:to>
    <xdr:cxnSp macro="">
      <xdr:nvCxnSpPr>
        <xdr:cNvPr id="350" name="直線コネクタ 349"/>
        <xdr:cNvCxnSpPr/>
      </xdr:nvCxnSpPr>
      <xdr:spPr>
        <a:xfrm>
          <a:off x="8750300" y="9741129"/>
          <a:ext cx="889000" cy="3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140621</xdr:rowOff>
    </xdr:from>
    <xdr:to>
      <xdr:col>14</xdr:col>
      <xdr:colOff>79375</xdr:colOff>
      <xdr:row>56</xdr:row>
      <xdr:rowOff>70771</xdr:rowOff>
    </xdr:to>
    <xdr:sp macro="" textlink="">
      <xdr:nvSpPr>
        <xdr:cNvPr id="351" name="フローチャート : 判断 350"/>
        <xdr:cNvSpPr/>
      </xdr:nvSpPr>
      <xdr:spPr>
        <a:xfrm>
          <a:off x="9588500" y="95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54</xdr:row>
      <xdr:rowOff>87298</xdr:rowOff>
    </xdr:from>
    <xdr:ext cx="469744" cy="259045"/>
    <xdr:sp macro="" textlink="">
      <xdr:nvSpPr>
        <xdr:cNvPr id="352" name="テキスト ボックス 351"/>
        <xdr:cNvSpPr txBox="1"/>
      </xdr:nvSpPr>
      <xdr:spPr>
        <a:xfrm>
          <a:off x="9404427" y="934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139929</xdr:rowOff>
    </xdr:from>
    <xdr:to>
      <xdr:col>12</xdr:col>
      <xdr:colOff>511175</xdr:colOff>
      <xdr:row>57</xdr:row>
      <xdr:rowOff>20485</xdr:rowOff>
    </xdr:to>
    <xdr:cxnSp macro="">
      <xdr:nvCxnSpPr>
        <xdr:cNvPr id="353" name="直線コネクタ 352"/>
        <xdr:cNvCxnSpPr/>
      </xdr:nvCxnSpPr>
      <xdr:spPr>
        <a:xfrm flipV="1">
          <a:off x="7861300" y="9741129"/>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23864</xdr:rowOff>
    </xdr:from>
    <xdr:to>
      <xdr:col>12</xdr:col>
      <xdr:colOff>561975</xdr:colOff>
      <xdr:row>56</xdr:row>
      <xdr:rowOff>125464</xdr:rowOff>
    </xdr:to>
    <xdr:sp macro="" textlink="">
      <xdr:nvSpPr>
        <xdr:cNvPr id="354" name="フローチャート : 判断 353"/>
        <xdr:cNvSpPr/>
      </xdr:nvSpPr>
      <xdr:spPr>
        <a:xfrm>
          <a:off x="8699500" y="962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54</xdr:row>
      <xdr:rowOff>141991</xdr:rowOff>
    </xdr:from>
    <xdr:ext cx="469744" cy="259045"/>
    <xdr:sp macro="" textlink="">
      <xdr:nvSpPr>
        <xdr:cNvPr id="355" name="テキスト ボックス 354"/>
        <xdr:cNvSpPr txBox="1"/>
      </xdr:nvSpPr>
      <xdr:spPr>
        <a:xfrm>
          <a:off x="8515427" y="940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20485</xdr:rowOff>
    </xdr:from>
    <xdr:to>
      <xdr:col>11</xdr:col>
      <xdr:colOff>307975</xdr:colOff>
      <xdr:row>57</xdr:row>
      <xdr:rowOff>20771</xdr:rowOff>
    </xdr:to>
    <xdr:cxnSp macro="">
      <xdr:nvCxnSpPr>
        <xdr:cNvPr id="356" name="直線コネクタ 355"/>
        <xdr:cNvCxnSpPr/>
      </xdr:nvCxnSpPr>
      <xdr:spPr>
        <a:xfrm flipV="1">
          <a:off x="6972300" y="9793135"/>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162852</xdr:rowOff>
    </xdr:from>
    <xdr:to>
      <xdr:col>11</xdr:col>
      <xdr:colOff>358775</xdr:colOff>
      <xdr:row>56</xdr:row>
      <xdr:rowOff>93002</xdr:rowOff>
    </xdr:to>
    <xdr:sp macro="" textlink="">
      <xdr:nvSpPr>
        <xdr:cNvPr id="357" name="フローチャート : 判断 356"/>
        <xdr:cNvSpPr/>
      </xdr:nvSpPr>
      <xdr:spPr>
        <a:xfrm>
          <a:off x="7810500" y="959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54</xdr:row>
      <xdr:rowOff>109529</xdr:rowOff>
    </xdr:from>
    <xdr:ext cx="469744" cy="259045"/>
    <xdr:sp macro="" textlink="">
      <xdr:nvSpPr>
        <xdr:cNvPr id="358" name="テキスト ボックス 357"/>
        <xdr:cNvSpPr txBox="1"/>
      </xdr:nvSpPr>
      <xdr:spPr>
        <a:xfrm>
          <a:off x="7626427" y="936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23406</xdr:rowOff>
    </xdr:from>
    <xdr:to>
      <xdr:col>10</xdr:col>
      <xdr:colOff>155575</xdr:colOff>
      <xdr:row>56</xdr:row>
      <xdr:rowOff>125006</xdr:rowOff>
    </xdr:to>
    <xdr:sp macro="" textlink="">
      <xdr:nvSpPr>
        <xdr:cNvPr id="359" name="フローチャート : 判断 358"/>
        <xdr:cNvSpPr/>
      </xdr:nvSpPr>
      <xdr:spPr>
        <a:xfrm>
          <a:off x="69215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141533</xdr:rowOff>
    </xdr:from>
    <xdr:ext cx="469744" cy="259045"/>
    <xdr:sp macro="" textlink="">
      <xdr:nvSpPr>
        <xdr:cNvPr id="360" name="テキスト ボックス 359"/>
        <xdr:cNvSpPr txBox="1"/>
      </xdr:nvSpPr>
      <xdr:spPr>
        <a:xfrm>
          <a:off x="6737427" y="939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79356</xdr:rowOff>
    </xdr:from>
    <xdr:to>
      <xdr:col>15</xdr:col>
      <xdr:colOff>231775</xdr:colOff>
      <xdr:row>57</xdr:row>
      <xdr:rowOff>9506</xdr:rowOff>
    </xdr:to>
    <xdr:sp macro="" textlink="">
      <xdr:nvSpPr>
        <xdr:cNvPr id="366" name="円/楕円 365"/>
        <xdr:cNvSpPr/>
      </xdr:nvSpPr>
      <xdr:spPr>
        <a:xfrm>
          <a:off x="10426700" y="968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165733</xdr:rowOff>
    </xdr:from>
    <xdr:ext cx="469744" cy="259045"/>
    <xdr:sp macro="" textlink="">
      <xdr:nvSpPr>
        <xdr:cNvPr id="367" name="農林水産業費該当値テキスト"/>
        <xdr:cNvSpPr txBox="1"/>
      </xdr:nvSpPr>
      <xdr:spPr>
        <a:xfrm>
          <a:off x="10528300" y="9595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122904</xdr:rowOff>
    </xdr:from>
    <xdr:to>
      <xdr:col>14</xdr:col>
      <xdr:colOff>79375</xdr:colOff>
      <xdr:row>57</xdr:row>
      <xdr:rowOff>53054</xdr:rowOff>
    </xdr:to>
    <xdr:sp macro="" textlink="">
      <xdr:nvSpPr>
        <xdr:cNvPr id="368" name="円/楕円 367"/>
        <xdr:cNvSpPr/>
      </xdr:nvSpPr>
      <xdr:spPr>
        <a:xfrm>
          <a:off x="9588500" y="97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44181</xdr:rowOff>
    </xdr:from>
    <xdr:ext cx="469744" cy="259045"/>
    <xdr:sp macro="" textlink="">
      <xdr:nvSpPr>
        <xdr:cNvPr id="369" name="テキスト ボックス 368"/>
        <xdr:cNvSpPr txBox="1"/>
      </xdr:nvSpPr>
      <xdr:spPr>
        <a:xfrm>
          <a:off x="9404427" y="9816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89129</xdr:rowOff>
    </xdr:from>
    <xdr:to>
      <xdr:col>12</xdr:col>
      <xdr:colOff>561975</xdr:colOff>
      <xdr:row>57</xdr:row>
      <xdr:rowOff>19279</xdr:rowOff>
    </xdr:to>
    <xdr:sp macro="" textlink="">
      <xdr:nvSpPr>
        <xdr:cNvPr id="370" name="円/楕円 369"/>
        <xdr:cNvSpPr/>
      </xdr:nvSpPr>
      <xdr:spPr>
        <a:xfrm>
          <a:off x="8699500" y="969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10406</xdr:rowOff>
    </xdr:from>
    <xdr:ext cx="469744" cy="259045"/>
    <xdr:sp macro="" textlink="">
      <xdr:nvSpPr>
        <xdr:cNvPr id="371" name="テキスト ボックス 370"/>
        <xdr:cNvSpPr txBox="1"/>
      </xdr:nvSpPr>
      <xdr:spPr>
        <a:xfrm>
          <a:off x="8515427" y="978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3,996</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141135</xdr:rowOff>
    </xdr:from>
    <xdr:to>
      <xdr:col>11</xdr:col>
      <xdr:colOff>358775</xdr:colOff>
      <xdr:row>57</xdr:row>
      <xdr:rowOff>71285</xdr:rowOff>
    </xdr:to>
    <xdr:sp macro="" textlink="">
      <xdr:nvSpPr>
        <xdr:cNvPr id="372" name="円/楕円 371"/>
        <xdr:cNvSpPr/>
      </xdr:nvSpPr>
      <xdr:spPr>
        <a:xfrm>
          <a:off x="7810500" y="974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62412</xdr:rowOff>
    </xdr:from>
    <xdr:ext cx="469744" cy="259045"/>
    <xdr:sp macro="" textlink="">
      <xdr:nvSpPr>
        <xdr:cNvPr id="373" name="テキスト ボックス 372"/>
        <xdr:cNvSpPr txBox="1"/>
      </xdr:nvSpPr>
      <xdr:spPr>
        <a:xfrm>
          <a:off x="7626427" y="983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141421</xdr:rowOff>
    </xdr:from>
    <xdr:to>
      <xdr:col>10</xdr:col>
      <xdr:colOff>155575</xdr:colOff>
      <xdr:row>57</xdr:row>
      <xdr:rowOff>71571</xdr:rowOff>
    </xdr:to>
    <xdr:sp macro="" textlink="">
      <xdr:nvSpPr>
        <xdr:cNvPr id="374" name="円/楕円 373"/>
        <xdr:cNvSpPr/>
      </xdr:nvSpPr>
      <xdr:spPr>
        <a:xfrm>
          <a:off x="6921500" y="97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62698</xdr:rowOff>
    </xdr:from>
    <xdr:ext cx="469744" cy="259045"/>
    <xdr:sp macro="" textlink="">
      <xdr:nvSpPr>
        <xdr:cNvPr id="375" name="テキスト ボックス 374"/>
        <xdr:cNvSpPr txBox="1"/>
      </xdr:nvSpPr>
      <xdr:spPr>
        <a:xfrm>
          <a:off x="6737427" y="9835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80683</xdr:rowOff>
    </xdr:from>
    <xdr:to>
      <xdr:col>15</xdr:col>
      <xdr:colOff>180340</xdr:colOff>
      <xdr:row>78</xdr:row>
      <xdr:rowOff>59767</xdr:rowOff>
    </xdr:to>
    <xdr:cxnSp macro="">
      <xdr:nvCxnSpPr>
        <xdr:cNvPr id="399" name="直線コネクタ 398"/>
        <xdr:cNvCxnSpPr/>
      </xdr:nvCxnSpPr>
      <xdr:spPr>
        <a:xfrm flipV="1">
          <a:off x="10475595" y="12253633"/>
          <a:ext cx="1270" cy="117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63594</xdr:rowOff>
    </xdr:from>
    <xdr:ext cx="469744" cy="259045"/>
    <xdr:sp macro="" textlink="">
      <xdr:nvSpPr>
        <xdr:cNvPr id="400" name="商工費最小値テキスト"/>
        <xdr:cNvSpPr txBox="1"/>
      </xdr:nvSpPr>
      <xdr:spPr>
        <a:xfrm>
          <a:off x="10528300" y="13436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4,098</a:t>
          </a:r>
          <a:endParaRPr kumimoji="1" lang="ja-JP" altLang="en-US" sz="1000" b="1">
            <a:latin typeface="ＭＳ Ｐゴシック"/>
          </a:endParaRPr>
        </a:p>
      </xdr:txBody>
    </xdr:sp>
    <xdr:clientData/>
  </xdr:oneCellAnchor>
  <xdr:twoCellAnchor>
    <xdr:from>
      <xdr:col>15</xdr:col>
      <xdr:colOff>92075</xdr:colOff>
      <xdr:row>78</xdr:row>
      <xdr:rowOff>59767</xdr:rowOff>
    </xdr:from>
    <xdr:to>
      <xdr:col>15</xdr:col>
      <xdr:colOff>269875</xdr:colOff>
      <xdr:row>78</xdr:row>
      <xdr:rowOff>59767</xdr:rowOff>
    </xdr:to>
    <xdr:cxnSp macro="">
      <xdr:nvCxnSpPr>
        <xdr:cNvPr id="401" name="直線コネクタ 400"/>
        <xdr:cNvCxnSpPr/>
      </xdr:nvCxnSpPr>
      <xdr:spPr>
        <a:xfrm>
          <a:off x="10388600" y="13432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27360</xdr:rowOff>
    </xdr:from>
    <xdr:ext cx="534377" cy="259045"/>
    <xdr:sp macro="" textlink="">
      <xdr:nvSpPr>
        <xdr:cNvPr id="402" name="商工費最大値テキスト"/>
        <xdr:cNvSpPr txBox="1"/>
      </xdr:nvSpPr>
      <xdr:spPr>
        <a:xfrm>
          <a:off x="10528300" y="1202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35,049</a:t>
          </a:r>
          <a:endParaRPr kumimoji="1" lang="ja-JP" altLang="en-US" sz="1000" b="1">
            <a:latin typeface="ＭＳ Ｐゴシック"/>
          </a:endParaRPr>
        </a:p>
      </xdr:txBody>
    </xdr:sp>
    <xdr:clientData/>
  </xdr:oneCellAnchor>
  <xdr:twoCellAnchor>
    <xdr:from>
      <xdr:col>15</xdr:col>
      <xdr:colOff>92075</xdr:colOff>
      <xdr:row>71</xdr:row>
      <xdr:rowOff>80683</xdr:rowOff>
    </xdr:from>
    <xdr:to>
      <xdr:col>15</xdr:col>
      <xdr:colOff>269875</xdr:colOff>
      <xdr:row>71</xdr:row>
      <xdr:rowOff>80683</xdr:rowOff>
    </xdr:to>
    <xdr:cxnSp macro="">
      <xdr:nvCxnSpPr>
        <xdr:cNvPr id="403" name="直線コネクタ 402"/>
        <xdr:cNvCxnSpPr/>
      </xdr:nvCxnSpPr>
      <xdr:spPr>
        <a:xfrm>
          <a:off x="10388600" y="1225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16827</xdr:rowOff>
    </xdr:from>
    <xdr:to>
      <xdr:col>15</xdr:col>
      <xdr:colOff>180975</xdr:colOff>
      <xdr:row>77</xdr:row>
      <xdr:rowOff>37667</xdr:rowOff>
    </xdr:to>
    <xdr:cxnSp macro="">
      <xdr:nvCxnSpPr>
        <xdr:cNvPr id="404" name="直線コネクタ 403"/>
        <xdr:cNvCxnSpPr/>
      </xdr:nvCxnSpPr>
      <xdr:spPr>
        <a:xfrm>
          <a:off x="9639300" y="13218477"/>
          <a:ext cx="8382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8526</xdr:rowOff>
    </xdr:from>
    <xdr:ext cx="534377" cy="259045"/>
    <xdr:sp macro="" textlink="">
      <xdr:nvSpPr>
        <xdr:cNvPr id="405" name="商工費平均値テキスト"/>
        <xdr:cNvSpPr txBox="1"/>
      </xdr:nvSpPr>
      <xdr:spPr>
        <a:xfrm>
          <a:off x="10528300" y="128672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13,710</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157099</xdr:rowOff>
    </xdr:from>
    <xdr:to>
      <xdr:col>15</xdr:col>
      <xdr:colOff>231775</xdr:colOff>
      <xdr:row>76</xdr:row>
      <xdr:rowOff>87249</xdr:rowOff>
    </xdr:to>
    <xdr:sp macro="" textlink="">
      <xdr:nvSpPr>
        <xdr:cNvPr id="406" name="フローチャート : 判断 405"/>
        <xdr:cNvSpPr/>
      </xdr:nvSpPr>
      <xdr:spPr>
        <a:xfrm>
          <a:off x="10426700" y="1301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16827</xdr:rowOff>
    </xdr:from>
    <xdr:to>
      <xdr:col>14</xdr:col>
      <xdr:colOff>28575</xdr:colOff>
      <xdr:row>77</xdr:row>
      <xdr:rowOff>53899</xdr:rowOff>
    </xdr:to>
    <xdr:cxnSp macro="">
      <xdr:nvCxnSpPr>
        <xdr:cNvPr id="407" name="直線コネクタ 406"/>
        <xdr:cNvCxnSpPr/>
      </xdr:nvCxnSpPr>
      <xdr:spPr>
        <a:xfrm flipV="1">
          <a:off x="8750300" y="13218477"/>
          <a:ext cx="8890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131914</xdr:rowOff>
    </xdr:from>
    <xdr:to>
      <xdr:col>14</xdr:col>
      <xdr:colOff>79375</xdr:colOff>
      <xdr:row>77</xdr:row>
      <xdr:rowOff>62064</xdr:rowOff>
    </xdr:to>
    <xdr:sp macro="" textlink="">
      <xdr:nvSpPr>
        <xdr:cNvPr id="408" name="フローチャート : 判断 407"/>
        <xdr:cNvSpPr/>
      </xdr:nvSpPr>
      <xdr:spPr>
        <a:xfrm>
          <a:off x="9588500" y="1316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78592</xdr:rowOff>
    </xdr:from>
    <xdr:ext cx="469744" cy="259045"/>
    <xdr:sp macro="" textlink="">
      <xdr:nvSpPr>
        <xdr:cNvPr id="409" name="テキスト ボックス 408"/>
        <xdr:cNvSpPr txBox="1"/>
      </xdr:nvSpPr>
      <xdr:spPr>
        <a:xfrm>
          <a:off x="9404427" y="1293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12409</xdr:rowOff>
    </xdr:from>
    <xdr:to>
      <xdr:col>12</xdr:col>
      <xdr:colOff>511175</xdr:colOff>
      <xdr:row>77</xdr:row>
      <xdr:rowOff>53899</xdr:rowOff>
    </xdr:to>
    <xdr:cxnSp macro="">
      <xdr:nvCxnSpPr>
        <xdr:cNvPr id="410" name="直線コネクタ 409"/>
        <xdr:cNvCxnSpPr/>
      </xdr:nvCxnSpPr>
      <xdr:spPr>
        <a:xfrm>
          <a:off x="7861300" y="13214059"/>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19177</xdr:rowOff>
    </xdr:from>
    <xdr:to>
      <xdr:col>12</xdr:col>
      <xdr:colOff>561975</xdr:colOff>
      <xdr:row>77</xdr:row>
      <xdr:rowOff>120777</xdr:rowOff>
    </xdr:to>
    <xdr:sp macro="" textlink="">
      <xdr:nvSpPr>
        <xdr:cNvPr id="411" name="フローチャート : 判断 410"/>
        <xdr:cNvSpPr/>
      </xdr:nvSpPr>
      <xdr:spPr>
        <a:xfrm>
          <a:off x="8699500" y="1322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111904</xdr:rowOff>
    </xdr:from>
    <xdr:ext cx="469744" cy="259045"/>
    <xdr:sp macro="" textlink="">
      <xdr:nvSpPr>
        <xdr:cNvPr id="412" name="テキスト ボックス 411"/>
        <xdr:cNvSpPr txBox="1"/>
      </xdr:nvSpPr>
      <xdr:spPr>
        <a:xfrm>
          <a:off x="8515427" y="133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12409</xdr:rowOff>
    </xdr:from>
    <xdr:to>
      <xdr:col>11</xdr:col>
      <xdr:colOff>307975</xdr:colOff>
      <xdr:row>77</xdr:row>
      <xdr:rowOff>49785</xdr:rowOff>
    </xdr:to>
    <xdr:cxnSp macro="">
      <xdr:nvCxnSpPr>
        <xdr:cNvPr id="413" name="直線コネクタ 412"/>
        <xdr:cNvCxnSpPr/>
      </xdr:nvCxnSpPr>
      <xdr:spPr>
        <a:xfrm flipV="1">
          <a:off x="6972300" y="13214059"/>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31217</xdr:rowOff>
    </xdr:from>
    <xdr:to>
      <xdr:col>11</xdr:col>
      <xdr:colOff>358775</xdr:colOff>
      <xdr:row>77</xdr:row>
      <xdr:rowOff>132817</xdr:rowOff>
    </xdr:to>
    <xdr:sp macro="" textlink="">
      <xdr:nvSpPr>
        <xdr:cNvPr id="414" name="フローチャート : 判断 413"/>
        <xdr:cNvSpPr/>
      </xdr:nvSpPr>
      <xdr:spPr>
        <a:xfrm>
          <a:off x="7810500" y="132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123944</xdr:rowOff>
    </xdr:from>
    <xdr:ext cx="469744" cy="259045"/>
    <xdr:sp macro="" textlink="">
      <xdr:nvSpPr>
        <xdr:cNvPr id="415" name="テキスト ボックス 414"/>
        <xdr:cNvSpPr txBox="1"/>
      </xdr:nvSpPr>
      <xdr:spPr>
        <a:xfrm>
          <a:off x="7626427" y="1332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36664</xdr:rowOff>
    </xdr:from>
    <xdr:to>
      <xdr:col>10</xdr:col>
      <xdr:colOff>155575</xdr:colOff>
      <xdr:row>77</xdr:row>
      <xdr:rowOff>138264</xdr:rowOff>
    </xdr:to>
    <xdr:sp macro="" textlink="">
      <xdr:nvSpPr>
        <xdr:cNvPr id="416" name="フローチャート : 判断 415"/>
        <xdr:cNvSpPr/>
      </xdr:nvSpPr>
      <xdr:spPr>
        <a:xfrm>
          <a:off x="6921500" y="1323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129391</xdr:rowOff>
    </xdr:from>
    <xdr:ext cx="469744" cy="259045"/>
    <xdr:sp macro="" textlink="">
      <xdr:nvSpPr>
        <xdr:cNvPr id="417" name="テキスト ボックス 416"/>
        <xdr:cNvSpPr txBox="1"/>
      </xdr:nvSpPr>
      <xdr:spPr>
        <a:xfrm>
          <a:off x="6737427" y="1333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158317</xdr:rowOff>
    </xdr:from>
    <xdr:to>
      <xdr:col>15</xdr:col>
      <xdr:colOff>231775</xdr:colOff>
      <xdr:row>77</xdr:row>
      <xdr:rowOff>88467</xdr:rowOff>
    </xdr:to>
    <xdr:sp macro="" textlink="">
      <xdr:nvSpPr>
        <xdr:cNvPr id="423" name="円/楕円 422"/>
        <xdr:cNvSpPr/>
      </xdr:nvSpPr>
      <xdr:spPr>
        <a:xfrm>
          <a:off x="10426700" y="1318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136744</xdr:rowOff>
    </xdr:from>
    <xdr:ext cx="469744" cy="259045"/>
    <xdr:sp macro="" textlink="">
      <xdr:nvSpPr>
        <xdr:cNvPr id="424" name="商工費該当値テキスト"/>
        <xdr:cNvSpPr txBox="1"/>
      </xdr:nvSpPr>
      <xdr:spPr>
        <a:xfrm>
          <a:off x="10528300" y="1316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9,178</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137477</xdr:rowOff>
    </xdr:from>
    <xdr:to>
      <xdr:col>14</xdr:col>
      <xdr:colOff>79375</xdr:colOff>
      <xdr:row>77</xdr:row>
      <xdr:rowOff>67627</xdr:rowOff>
    </xdr:to>
    <xdr:sp macro="" textlink="">
      <xdr:nvSpPr>
        <xdr:cNvPr id="425" name="円/楕円 424"/>
        <xdr:cNvSpPr/>
      </xdr:nvSpPr>
      <xdr:spPr>
        <a:xfrm>
          <a:off x="9588500" y="1316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58754</xdr:rowOff>
    </xdr:from>
    <xdr:ext cx="469744" cy="259045"/>
    <xdr:sp macro="" textlink="">
      <xdr:nvSpPr>
        <xdr:cNvPr id="426" name="テキスト ボックス 425"/>
        <xdr:cNvSpPr txBox="1"/>
      </xdr:nvSpPr>
      <xdr:spPr>
        <a:xfrm>
          <a:off x="9404427" y="1326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9,725</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3099</xdr:rowOff>
    </xdr:from>
    <xdr:to>
      <xdr:col>12</xdr:col>
      <xdr:colOff>561975</xdr:colOff>
      <xdr:row>77</xdr:row>
      <xdr:rowOff>104699</xdr:rowOff>
    </xdr:to>
    <xdr:sp macro="" textlink="">
      <xdr:nvSpPr>
        <xdr:cNvPr id="427" name="円/楕円 426"/>
        <xdr:cNvSpPr/>
      </xdr:nvSpPr>
      <xdr:spPr>
        <a:xfrm>
          <a:off x="8699500" y="13204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121226</xdr:rowOff>
    </xdr:from>
    <xdr:ext cx="469744" cy="259045"/>
    <xdr:sp macro="" textlink="">
      <xdr:nvSpPr>
        <xdr:cNvPr id="428" name="テキスト ボックス 427"/>
        <xdr:cNvSpPr txBox="1"/>
      </xdr:nvSpPr>
      <xdr:spPr>
        <a:xfrm>
          <a:off x="8515427" y="129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133059</xdr:rowOff>
    </xdr:from>
    <xdr:to>
      <xdr:col>11</xdr:col>
      <xdr:colOff>358775</xdr:colOff>
      <xdr:row>77</xdr:row>
      <xdr:rowOff>63209</xdr:rowOff>
    </xdr:to>
    <xdr:sp macro="" textlink="">
      <xdr:nvSpPr>
        <xdr:cNvPr id="429" name="円/楕円 428"/>
        <xdr:cNvSpPr/>
      </xdr:nvSpPr>
      <xdr:spPr>
        <a:xfrm>
          <a:off x="7810500" y="13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79735</xdr:rowOff>
    </xdr:from>
    <xdr:ext cx="469744" cy="259045"/>
    <xdr:sp macro="" textlink="">
      <xdr:nvSpPr>
        <xdr:cNvPr id="430" name="テキスト ボックス 429"/>
        <xdr:cNvSpPr txBox="1"/>
      </xdr:nvSpPr>
      <xdr:spPr>
        <a:xfrm>
          <a:off x="7626427" y="1293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9,841</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170435</xdr:rowOff>
    </xdr:from>
    <xdr:to>
      <xdr:col>10</xdr:col>
      <xdr:colOff>155575</xdr:colOff>
      <xdr:row>77</xdr:row>
      <xdr:rowOff>100585</xdr:rowOff>
    </xdr:to>
    <xdr:sp macro="" textlink="">
      <xdr:nvSpPr>
        <xdr:cNvPr id="431" name="円/楕円 430"/>
        <xdr:cNvSpPr/>
      </xdr:nvSpPr>
      <xdr:spPr>
        <a:xfrm>
          <a:off x="6921500" y="132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117112</xdr:rowOff>
    </xdr:from>
    <xdr:ext cx="469744" cy="259045"/>
    <xdr:sp macro="" textlink="">
      <xdr:nvSpPr>
        <xdr:cNvPr id="432" name="テキスト ボックス 431"/>
        <xdr:cNvSpPr txBox="1"/>
      </xdr:nvSpPr>
      <xdr:spPr>
        <a:xfrm>
          <a:off x="6737427" y="12975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8,860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38636</xdr:rowOff>
    </xdr:from>
    <xdr:to>
      <xdr:col>15</xdr:col>
      <xdr:colOff>180340</xdr:colOff>
      <xdr:row>97</xdr:row>
      <xdr:rowOff>95214</xdr:rowOff>
    </xdr:to>
    <xdr:cxnSp macro="">
      <xdr:nvCxnSpPr>
        <xdr:cNvPr id="455" name="直線コネクタ 454"/>
        <xdr:cNvCxnSpPr/>
      </xdr:nvCxnSpPr>
      <xdr:spPr>
        <a:xfrm flipV="1">
          <a:off x="10475595" y="15469136"/>
          <a:ext cx="1270" cy="1256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99041</xdr:rowOff>
    </xdr:from>
    <xdr:ext cx="534377" cy="259045"/>
    <xdr:sp macro="" textlink="">
      <xdr:nvSpPr>
        <xdr:cNvPr id="456" name="土木費最小値テキスト"/>
        <xdr:cNvSpPr txBox="1"/>
      </xdr:nvSpPr>
      <xdr:spPr>
        <a:xfrm>
          <a:off x="10528300" y="1672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29,446</a:t>
          </a:r>
          <a:endParaRPr kumimoji="1" lang="ja-JP" altLang="en-US" sz="1000" b="1">
            <a:latin typeface="ＭＳ Ｐゴシック"/>
          </a:endParaRPr>
        </a:p>
      </xdr:txBody>
    </xdr:sp>
    <xdr:clientData/>
  </xdr:oneCellAnchor>
  <xdr:twoCellAnchor>
    <xdr:from>
      <xdr:col>15</xdr:col>
      <xdr:colOff>92075</xdr:colOff>
      <xdr:row>97</xdr:row>
      <xdr:rowOff>95214</xdr:rowOff>
    </xdr:from>
    <xdr:to>
      <xdr:col>15</xdr:col>
      <xdr:colOff>269875</xdr:colOff>
      <xdr:row>97</xdr:row>
      <xdr:rowOff>95214</xdr:rowOff>
    </xdr:to>
    <xdr:cxnSp macro="">
      <xdr:nvCxnSpPr>
        <xdr:cNvPr id="457" name="直線コネクタ 456"/>
        <xdr:cNvCxnSpPr/>
      </xdr:nvCxnSpPr>
      <xdr:spPr>
        <a:xfrm>
          <a:off x="10388600" y="16725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156763</xdr:rowOff>
    </xdr:from>
    <xdr:ext cx="534377" cy="259045"/>
    <xdr:sp macro="" textlink="">
      <xdr:nvSpPr>
        <xdr:cNvPr id="458" name="土木費最大値テキスト"/>
        <xdr:cNvSpPr txBox="1"/>
      </xdr:nvSpPr>
      <xdr:spPr>
        <a:xfrm>
          <a:off x="10528300" y="152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84,421</a:t>
          </a:r>
          <a:endParaRPr kumimoji="1" lang="ja-JP" altLang="en-US" sz="1000" b="1">
            <a:latin typeface="ＭＳ Ｐゴシック"/>
          </a:endParaRPr>
        </a:p>
      </xdr:txBody>
    </xdr:sp>
    <xdr:clientData/>
  </xdr:oneCellAnchor>
  <xdr:twoCellAnchor>
    <xdr:from>
      <xdr:col>15</xdr:col>
      <xdr:colOff>92075</xdr:colOff>
      <xdr:row>90</xdr:row>
      <xdr:rowOff>38636</xdr:rowOff>
    </xdr:from>
    <xdr:to>
      <xdr:col>15</xdr:col>
      <xdr:colOff>269875</xdr:colOff>
      <xdr:row>90</xdr:row>
      <xdr:rowOff>38636</xdr:rowOff>
    </xdr:to>
    <xdr:cxnSp macro="">
      <xdr:nvCxnSpPr>
        <xdr:cNvPr id="459" name="直線コネクタ 458"/>
        <xdr:cNvCxnSpPr/>
      </xdr:nvCxnSpPr>
      <xdr:spPr>
        <a:xfrm>
          <a:off x="10388600" y="1546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88264</xdr:rowOff>
    </xdr:from>
    <xdr:to>
      <xdr:col>15</xdr:col>
      <xdr:colOff>180975</xdr:colOff>
      <xdr:row>97</xdr:row>
      <xdr:rowOff>105319</xdr:rowOff>
    </xdr:to>
    <xdr:cxnSp macro="">
      <xdr:nvCxnSpPr>
        <xdr:cNvPr id="460" name="直線コネクタ 459"/>
        <xdr:cNvCxnSpPr/>
      </xdr:nvCxnSpPr>
      <xdr:spPr>
        <a:xfrm flipV="1">
          <a:off x="9639300" y="16718914"/>
          <a:ext cx="838200" cy="17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41825</xdr:rowOff>
    </xdr:from>
    <xdr:ext cx="534377" cy="259045"/>
    <xdr:sp macro="" textlink="">
      <xdr:nvSpPr>
        <xdr:cNvPr id="461" name="土木費平均値テキスト"/>
        <xdr:cNvSpPr txBox="1"/>
      </xdr:nvSpPr>
      <xdr:spPr>
        <a:xfrm>
          <a:off x="10528300" y="1615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45,560</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18948</xdr:rowOff>
    </xdr:from>
    <xdr:to>
      <xdr:col>15</xdr:col>
      <xdr:colOff>231775</xdr:colOff>
      <xdr:row>95</xdr:row>
      <xdr:rowOff>120548</xdr:rowOff>
    </xdr:to>
    <xdr:sp macro="" textlink="">
      <xdr:nvSpPr>
        <xdr:cNvPr id="462" name="フローチャート : 判断 461"/>
        <xdr:cNvSpPr/>
      </xdr:nvSpPr>
      <xdr:spPr>
        <a:xfrm>
          <a:off x="10426700" y="163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31138</xdr:rowOff>
    </xdr:from>
    <xdr:to>
      <xdr:col>14</xdr:col>
      <xdr:colOff>28575</xdr:colOff>
      <xdr:row>97</xdr:row>
      <xdr:rowOff>105319</xdr:rowOff>
    </xdr:to>
    <xdr:cxnSp macro="">
      <xdr:nvCxnSpPr>
        <xdr:cNvPr id="463" name="直線コネクタ 462"/>
        <xdr:cNvCxnSpPr/>
      </xdr:nvCxnSpPr>
      <xdr:spPr>
        <a:xfrm>
          <a:off x="8750300" y="16661788"/>
          <a:ext cx="889000" cy="7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21303</xdr:rowOff>
    </xdr:from>
    <xdr:to>
      <xdr:col>14</xdr:col>
      <xdr:colOff>79375</xdr:colOff>
      <xdr:row>96</xdr:row>
      <xdr:rowOff>122903</xdr:rowOff>
    </xdr:to>
    <xdr:sp macro="" textlink="">
      <xdr:nvSpPr>
        <xdr:cNvPr id="464" name="フローチャート : 判断 463"/>
        <xdr:cNvSpPr/>
      </xdr:nvSpPr>
      <xdr:spPr>
        <a:xfrm>
          <a:off x="9588500" y="1648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139430</xdr:rowOff>
    </xdr:from>
    <xdr:ext cx="534377" cy="259045"/>
    <xdr:sp macro="" textlink="">
      <xdr:nvSpPr>
        <xdr:cNvPr id="465" name="テキスト ボックス 464"/>
        <xdr:cNvSpPr txBox="1"/>
      </xdr:nvSpPr>
      <xdr:spPr>
        <a:xfrm>
          <a:off x="9372111" y="1625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31138</xdr:rowOff>
    </xdr:from>
    <xdr:to>
      <xdr:col>12</xdr:col>
      <xdr:colOff>511175</xdr:colOff>
      <xdr:row>97</xdr:row>
      <xdr:rowOff>56970</xdr:rowOff>
    </xdr:to>
    <xdr:cxnSp macro="">
      <xdr:nvCxnSpPr>
        <xdr:cNvPr id="466" name="直線コネクタ 465"/>
        <xdr:cNvCxnSpPr/>
      </xdr:nvCxnSpPr>
      <xdr:spPr>
        <a:xfrm flipV="1">
          <a:off x="7861300" y="16661788"/>
          <a:ext cx="889000" cy="2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15931</xdr:rowOff>
    </xdr:from>
    <xdr:to>
      <xdr:col>12</xdr:col>
      <xdr:colOff>561975</xdr:colOff>
      <xdr:row>96</xdr:row>
      <xdr:rowOff>117531</xdr:rowOff>
    </xdr:to>
    <xdr:sp macro="" textlink="">
      <xdr:nvSpPr>
        <xdr:cNvPr id="467" name="フローチャート : 判断 466"/>
        <xdr:cNvSpPr/>
      </xdr:nvSpPr>
      <xdr:spPr>
        <a:xfrm>
          <a:off x="8699500" y="1647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134058</xdr:rowOff>
    </xdr:from>
    <xdr:ext cx="534377" cy="259045"/>
    <xdr:sp macro="" textlink="">
      <xdr:nvSpPr>
        <xdr:cNvPr id="468" name="テキスト ボックス 467"/>
        <xdr:cNvSpPr txBox="1"/>
      </xdr:nvSpPr>
      <xdr:spPr>
        <a:xfrm>
          <a:off x="8483111" y="1625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89156</xdr:rowOff>
    </xdr:from>
    <xdr:to>
      <xdr:col>11</xdr:col>
      <xdr:colOff>307975</xdr:colOff>
      <xdr:row>97</xdr:row>
      <xdr:rowOff>56970</xdr:rowOff>
    </xdr:to>
    <xdr:cxnSp macro="">
      <xdr:nvCxnSpPr>
        <xdr:cNvPr id="469" name="直線コネクタ 468"/>
        <xdr:cNvCxnSpPr/>
      </xdr:nvCxnSpPr>
      <xdr:spPr>
        <a:xfrm>
          <a:off x="6972300" y="16548356"/>
          <a:ext cx="889000" cy="139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154942</xdr:rowOff>
    </xdr:from>
    <xdr:to>
      <xdr:col>11</xdr:col>
      <xdr:colOff>358775</xdr:colOff>
      <xdr:row>96</xdr:row>
      <xdr:rowOff>85092</xdr:rowOff>
    </xdr:to>
    <xdr:sp macro="" textlink="">
      <xdr:nvSpPr>
        <xdr:cNvPr id="470" name="フローチャート : 判断 469"/>
        <xdr:cNvSpPr/>
      </xdr:nvSpPr>
      <xdr:spPr>
        <a:xfrm>
          <a:off x="7810500" y="1644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101619</xdr:rowOff>
    </xdr:from>
    <xdr:ext cx="534377" cy="259045"/>
    <xdr:sp macro="" textlink="">
      <xdr:nvSpPr>
        <xdr:cNvPr id="471" name="テキスト ボックス 470"/>
        <xdr:cNvSpPr txBox="1"/>
      </xdr:nvSpPr>
      <xdr:spPr>
        <a:xfrm>
          <a:off x="7594111" y="16217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203</xdr:rowOff>
    </xdr:from>
    <xdr:to>
      <xdr:col>10</xdr:col>
      <xdr:colOff>155575</xdr:colOff>
      <xdr:row>96</xdr:row>
      <xdr:rowOff>101803</xdr:rowOff>
    </xdr:to>
    <xdr:sp macro="" textlink="">
      <xdr:nvSpPr>
        <xdr:cNvPr id="472" name="フローチャート : 判断 471"/>
        <xdr:cNvSpPr/>
      </xdr:nvSpPr>
      <xdr:spPr>
        <a:xfrm>
          <a:off x="6921500" y="1645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118330</xdr:rowOff>
    </xdr:from>
    <xdr:ext cx="534377" cy="259045"/>
    <xdr:sp macro="" textlink="">
      <xdr:nvSpPr>
        <xdr:cNvPr id="473" name="テキスト ボックス 472"/>
        <xdr:cNvSpPr txBox="1"/>
      </xdr:nvSpPr>
      <xdr:spPr>
        <a:xfrm>
          <a:off x="6705111" y="162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37464</xdr:rowOff>
    </xdr:from>
    <xdr:to>
      <xdr:col>15</xdr:col>
      <xdr:colOff>231775</xdr:colOff>
      <xdr:row>97</xdr:row>
      <xdr:rowOff>139064</xdr:rowOff>
    </xdr:to>
    <xdr:sp macro="" textlink="">
      <xdr:nvSpPr>
        <xdr:cNvPr id="479" name="円/楕円 478"/>
        <xdr:cNvSpPr/>
      </xdr:nvSpPr>
      <xdr:spPr>
        <a:xfrm>
          <a:off x="10426700" y="1666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123841</xdr:rowOff>
    </xdr:from>
    <xdr:ext cx="534377" cy="259045"/>
    <xdr:sp macro="" textlink="">
      <xdr:nvSpPr>
        <xdr:cNvPr id="480" name="土木費該当値テキスト"/>
        <xdr:cNvSpPr txBox="1"/>
      </xdr:nvSpPr>
      <xdr:spPr>
        <a:xfrm>
          <a:off x="10528300"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54519</xdr:rowOff>
    </xdr:from>
    <xdr:to>
      <xdr:col>14</xdr:col>
      <xdr:colOff>79375</xdr:colOff>
      <xdr:row>97</xdr:row>
      <xdr:rowOff>156119</xdr:rowOff>
    </xdr:to>
    <xdr:sp macro="" textlink="">
      <xdr:nvSpPr>
        <xdr:cNvPr id="481" name="円/楕円 480"/>
        <xdr:cNvSpPr/>
      </xdr:nvSpPr>
      <xdr:spPr>
        <a:xfrm>
          <a:off x="9588500" y="166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147246</xdr:rowOff>
    </xdr:from>
    <xdr:ext cx="534377" cy="259045"/>
    <xdr:sp macro="" textlink="">
      <xdr:nvSpPr>
        <xdr:cNvPr id="482" name="テキスト ボックス 481"/>
        <xdr:cNvSpPr txBox="1"/>
      </xdr:nvSpPr>
      <xdr:spPr>
        <a:xfrm>
          <a:off x="9372111" y="167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151788</xdr:rowOff>
    </xdr:from>
    <xdr:to>
      <xdr:col>12</xdr:col>
      <xdr:colOff>561975</xdr:colOff>
      <xdr:row>97</xdr:row>
      <xdr:rowOff>81938</xdr:rowOff>
    </xdr:to>
    <xdr:sp macro="" textlink="">
      <xdr:nvSpPr>
        <xdr:cNvPr id="483" name="円/楕円 482"/>
        <xdr:cNvSpPr/>
      </xdr:nvSpPr>
      <xdr:spPr>
        <a:xfrm>
          <a:off x="8699500" y="1661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73065</xdr:rowOff>
    </xdr:from>
    <xdr:ext cx="534377" cy="259045"/>
    <xdr:sp macro="" textlink="">
      <xdr:nvSpPr>
        <xdr:cNvPr id="484" name="テキスト ボックス 483"/>
        <xdr:cNvSpPr txBox="1"/>
      </xdr:nvSpPr>
      <xdr:spPr>
        <a:xfrm>
          <a:off x="8483111" y="1670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32,249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6170</xdr:rowOff>
    </xdr:from>
    <xdr:to>
      <xdr:col>11</xdr:col>
      <xdr:colOff>358775</xdr:colOff>
      <xdr:row>97</xdr:row>
      <xdr:rowOff>107770</xdr:rowOff>
    </xdr:to>
    <xdr:sp macro="" textlink="">
      <xdr:nvSpPr>
        <xdr:cNvPr id="485" name="円/楕円 484"/>
        <xdr:cNvSpPr/>
      </xdr:nvSpPr>
      <xdr:spPr>
        <a:xfrm>
          <a:off x="7810500" y="166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98897</xdr:rowOff>
    </xdr:from>
    <xdr:ext cx="534377" cy="259045"/>
    <xdr:sp macro="" textlink="">
      <xdr:nvSpPr>
        <xdr:cNvPr id="486" name="テキスト ボックス 485"/>
        <xdr:cNvSpPr txBox="1"/>
      </xdr:nvSpPr>
      <xdr:spPr>
        <a:xfrm>
          <a:off x="7594111" y="1672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31,119</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38356</xdr:rowOff>
    </xdr:from>
    <xdr:to>
      <xdr:col>10</xdr:col>
      <xdr:colOff>155575</xdr:colOff>
      <xdr:row>96</xdr:row>
      <xdr:rowOff>139956</xdr:rowOff>
    </xdr:to>
    <xdr:sp macro="" textlink="">
      <xdr:nvSpPr>
        <xdr:cNvPr id="487" name="円/楕円 486"/>
        <xdr:cNvSpPr/>
      </xdr:nvSpPr>
      <xdr:spPr>
        <a:xfrm>
          <a:off x="6921500" y="1649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131083</xdr:rowOff>
    </xdr:from>
    <xdr:ext cx="534377" cy="259045"/>
    <xdr:sp macro="" textlink="">
      <xdr:nvSpPr>
        <xdr:cNvPr id="488" name="テキスト ボックス 487"/>
        <xdr:cNvSpPr txBox="1"/>
      </xdr:nvSpPr>
      <xdr:spPr>
        <a:xfrm>
          <a:off x="6705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143764</xdr:rowOff>
    </xdr:from>
    <xdr:to>
      <xdr:col>23</xdr:col>
      <xdr:colOff>516889</xdr:colOff>
      <xdr:row>38</xdr:row>
      <xdr:rowOff>27686</xdr:rowOff>
    </xdr:to>
    <xdr:cxnSp macro="">
      <xdr:nvCxnSpPr>
        <xdr:cNvPr id="513" name="直線コネクタ 512"/>
        <xdr:cNvCxnSpPr/>
      </xdr:nvCxnSpPr>
      <xdr:spPr>
        <a:xfrm flipV="1">
          <a:off x="16317595" y="5115814"/>
          <a:ext cx="1269" cy="1426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31513</xdr:rowOff>
    </xdr:from>
    <xdr:ext cx="534377" cy="259045"/>
    <xdr:sp macro="" textlink="">
      <xdr:nvSpPr>
        <xdr:cNvPr id="514" name="消防費最小値テキスト"/>
        <xdr:cNvSpPr txBox="1"/>
      </xdr:nvSpPr>
      <xdr:spPr>
        <a:xfrm>
          <a:off x="16370300" y="654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10,482</a:t>
          </a:r>
          <a:endParaRPr kumimoji="1" lang="ja-JP" altLang="en-US" sz="1000" b="1">
            <a:latin typeface="ＭＳ Ｐゴシック"/>
          </a:endParaRPr>
        </a:p>
      </xdr:txBody>
    </xdr:sp>
    <xdr:clientData/>
  </xdr:oneCellAnchor>
  <xdr:twoCellAnchor>
    <xdr:from>
      <xdr:col>23</xdr:col>
      <xdr:colOff>428625</xdr:colOff>
      <xdr:row>38</xdr:row>
      <xdr:rowOff>27686</xdr:rowOff>
    </xdr:from>
    <xdr:to>
      <xdr:col>23</xdr:col>
      <xdr:colOff>606425</xdr:colOff>
      <xdr:row>38</xdr:row>
      <xdr:rowOff>27686</xdr:rowOff>
    </xdr:to>
    <xdr:cxnSp macro="">
      <xdr:nvCxnSpPr>
        <xdr:cNvPr id="515" name="直線コネクタ 514"/>
        <xdr:cNvCxnSpPr/>
      </xdr:nvCxnSpPr>
      <xdr:spPr>
        <a:xfrm>
          <a:off x="16230600" y="654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90441</xdr:rowOff>
    </xdr:from>
    <xdr:ext cx="534377" cy="259045"/>
    <xdr:sp macro="" textlink="">
      <xdr:nvSpPr>
        <xdr:cNvPr id="516" name="消防費最大値テキスト"/>
        <xdr:cNvSpPr txBox="1"/>
      </xdr:nvSpPr>
      <xdr:spPr>
        <a:xfrm>
          <a:off x="16370300" y="489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21,718</a:t>
          </a:r>
          <a:endParaRPr kumimoji="1" lang="ja-JP" altLang="en-US" sz="1000" b="1">
            <a:latin typeface="ＭＳ Ｐゴシック"/>
          </a:endParaRPr>
        </a:p>
      </xdr:txBody>
    </xdr:sp>
    <xdr:clientData/>
  </xdr:oneCellAnchor>
  <xdr:twoCellAnchor>
    <xdr:from>
      <xdr:col>23</xdr:col>
      <xdr:colOff>428625</xdr:colOff>
      <xdr:row>29</xdr:row>
      <xdr:rowOff>143764</xdr:rowOff>
    </xdr:from>
    <xdr:to>
      <xdr:col>23</xdr:col>
      <xdr:colOff>606425</xdr:colOff>
      <xdr:row>29</xdr:row>
      <xdr:rowOff>143764</xdr:rowOff>
    </xdr:to>
    <xdr:cxnSp macro="">
      <xdr:nvCxnSpPr>
        <xdr:cNvPr id="517" name="直線コネクタ 516"/>
        <xdr:cNvCxnSpPr/>
      </xdr:nvCxnSpPr>
      <xdr:spPr>
        <a:xfrm>
          <a:off x="16230600" y="511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77470</xdr:rowOff>
    </xdr:from>
    <xdr:to>
      <xdr:col>23</xdr:col>
      <xdr:colOff>517525</xdr:colOff>
      <xdr:row>36</xdr:row>
      <xdr:rowOff>12065</xdr:rowOff>
    </xdr:to>
    <xdr:cxnSp macro="">
      <xdr:nvCxnSpPr>
        <xdr:cNvPr id="518" name="直線コネクタ 517"/>
        <xdr:cNvCxnSpPr/>
      </xdr:nvCxnSpPr>
      <xdr:spPr>
        <a:xfrm flipV="1">
          <a:off x="15481300" y="6078220"/>
          <a:ext cx="838200" cy="10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31386</xdr:rowOff>
    </xdr:from>
    <xdr:ext cx="534377" cy="259045"/>
    <xdr:sp macro="" textlink="">
      <xdr:nvSpPr>
        <xdr:cNvPr id="519" name="消防費平均値テキスト"/>
        <xdr:cNvSpPr txBox="1"/>
      </xdr:nvSpPr>
      <xdr:spPr>
        <a:xfrm>
          <a:off x="16370300" y="5860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14,283</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8509</xdr:rowOff>
    </xdr:from>
    <xdr:to>
      <xdr:col>23</xdr:col>
      <xdr:colOff>568325</xdr:colOff>
      <xdr:row>35</xdr:row>
      <xdr:rowOff>110109</xdr:rowOff>
    </xdr:to>
    <xdr:sp macro="" textlink="">
      <xdr:nvSpPr>
        <xdr:cNvPr id="520" name="フローチャート : 判断 519"/>
        <xdr:cNvSpPr/>
      </xdr:nvSpPr>
      <xdr:spPr>
        <a:xfrm>
          <a:off x="16268700" y="600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12065</xdr:rowOff>
    </xdr:from>
    <xdr:to>
      <xdr:col>22</xdr:col>
      <xdr:colOff>365125</xdr:colOff>
      <xdr:row>36</xdr:row>
      <xdr:rowOff>90805</xdr:rowOff>
    </xdr:to>
    <xdr:cxnSp macro="">
      <xdr:nvCxnSpPr>
        <xdr:cNvPr id="521" name="直線コネクタ 520"/>
        <xdr:cNvCxnSpPr/>
      </xdr:nvCxnSpPr>
      <xdr:spPr>
        <a:xfrm flipV="1">
          <a:off x="14592300" y="6184265"/>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75438</xdr:rowOff>
    </xdr:from>
    <xdr:to>
      <xdr:col>22</xdr:col>
      <xdr:colOff>415925</xdr:colOff>
      <xdr:row>36</xdr:row>
      <xdr:rowOff>5588</xdr:rowOff>
    </xdr:to>
    <xdr:sp macro="" textlink="">
      <xdr:nvSpPr>
        <xdr:cNvPr id="522" name="フローチャート : 判断 521"/>
        <xdr:cNvSpPr/>
      </xdr:nvSpPr>
      <xdr:spPr>
        <a:xfrm>
          <a:off x="15430500" y="60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22115</xdr:rowOff>
    </xdr:from>
    <xdr:ext cx="534377" cy="259045"/>
    <xdr:sp macro="" textlink="">
      <xdr:nvSpPr>
        <xdr:cNvPr id="523" name="テキスト ボックス 522"/>
        <xdr:cNvSpPr txBox="1"/>
      </xdr:nvSpPr>
      <xdr:spPr>
        <a:xfrm>
          <a:off x="15214111" y="585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90805</xdr:rowOff>
    </xdr:from>
    <xdr:to>
      <xdr:col>21</xdr:col>
      <xdr:colOff>161925</xdr:colOff>
      <xdr:row>36</xdr:row>
      <xdr:rowOff>104013</xdr:rowOff>
    </xdr:to>
    <xdr:cxnSp macro="">
      <xdr:nvCxnSpPr>
        <xdr:cNvPr id="524" name="直線コネクタ 523"/>
        <xdr:cNvCxnSpPr/>
      </xdr:nvCxnSpPr>
      <xdr:spPr>
        <a:xfrm flipV="1">
          <a:off x="13703300" y="6263005"/>
          <a:ext cx="889000" cy="1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114554</xdr:rowOff>
    </xdr:from>
    <xdr:to>
      <xdr:col>21</xdr:col>
      <xdr:colOff>212725</xdr:colOff>
      <xdr:row>36</xdr:row>
      <xdr:rowOff>44704</xdr:rowOff>
    </xdr:to>
    <xdr:sp macro="" textlink="">
      <xdr:nvSpPr>
        <xdr:cNvPr id="525" name="フローチャート : 判断 524"/>
        <xdr:cNvSpPr/>
      </xdr:nvSpPr>
      <xdr:spPr>
        <a:xfrm>
          <a:off x="14541500" y="6115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61231</xdr:rowOff>
    </xdr:from>
    <xdr:ext cx="534377" cy="259045"/>
    <xdr:sp macro="" textlink="">
      <xdr:nvSpPr>
        <xdr:cNvPr id="526" name="テキスト ボックス 525"/>
        <xdr:cNvSpPr txBox="1"/>
      </xdr:nvSpPr>
      <xdr:spPr>
        <a:xfrm>
          <a:off x="14325111" y="5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160147</xdr:rowOff>
    </xdr:from>
    <xdr:to>
      <xdr:col>19</xdr:col>
      <xdr:colOff>644525</xdr:colOff>
      <xdr:row>36</xdr:row>
      <xdr:rowOff>104013</xdr:rowOff>
    </xdr:to>
    <xdr:cxnSp macro="">
      <xdr:nvCxnSpPr>
        <xdr:cNvPr id="527" name="直線コネクタ 526"/>
        <xdr:cNvCxnSpPr/>
      </xdr:nvCxnSpPr>
      <xdr:spPr>
        <a:xfrm>
          <a:off x="12814300" y="5989447"/>
          <a:ext cx="889000" cy="286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150876</xdr:rowOff>
    </xdr:from>
    <xdr:to>
      <xdr:col>20</xdr:col>
      <xdr:colOff>9525</xdr:colOff>
      <xdr:row>36</xdr:row>
      <xdr:rowOff>81026</xdr:rowOff>
    </xdr:to>
    <xdr:sp macro="" textlink="">
      <xdr:nvSpPr>
        <xdr:cNvPr id="528" name="フローチャート : 判断 527"/>
        <xdr:cNvSpPr/>
      </xdr:nvSpPr>
      <xdr:spPr>
        <a:xfrm>
          <a:off x="13652500" y="6151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97553</xdr:rowOff>
    </xdr:from>
    <xdr:ext cx="534377" cy="259045"/>
    <xdr:sp macro="" textlink="">
      <xdr:nvSpPr>
        <xdr:cNvPr id="529" name="テキスト ボックス 528"/>
        <xdr:cNvSpPr txBox="1"/>
      </xdr:nvSpPr>
      <xdr:spPr>
        <a:xfrm>
          <a:off x="13436111" y="592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9652</xdr:rowOff>
    </xdr:from>
    <xdr:to>
      <xdr:col>18</xdr:col>
      <xdr:colOff>492125</xdr:colOff>
      <xdr:row>36</xdr:row>
      <xdr:rowOff>111252</xdr:rowOff>
    </xdr:to>
    <xdr:sp macro="" textlink="">
      <xdr:nvSpPr>
        <xdr:cNvPr id="530" name="フローチャート : 判断 529"/>
        <xdr:cNvSpPr/>
      </xdr:nvSpPr>
      <xdr:spPr>
        <a:xfrm>
          <a:off x="12763500" y="618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102379</xdr:rowOff>
    </xdr:from>
    <xdr:ext cx="534377" cy="259045"/>
    <xdr:sp macro="" textlink="">
      <xdr:nvSpPr>
        <xdr:cNvPr id="531" name="テキスト ボックス 530"/>
        <xdr:cNvSpPr txBox="1"/>
      </xdr:nvSpPr>
      <xdr:spPr>
        <a:xfrm>
          <a:off x="12547111" y="6274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26670</xdr:rowOff>
    </xdr:from>
    <xdr:to>
      <xdr:col>23</xdr:col>
      <xdr:colOff>568325</xdr:colOff>
      <xdr:row>35</xdr:row>
      <xdr:rowOff>128270</xdr:rowOff>
    </xdr:to>
    <xdr:sp macro="" textlink="">
      <xdr:nvSpPr>
        <xdr:cNvPr id="537" name="円/楕円 536"/>
        <xdr:cNvSpPr/>
      </xdr:nvSpPr>
      <xdr:spPr>
        <a:xfrm>
          <a:off x="162687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5097</xdr:rowOff>
    </xdr:from>
    <xdr:ext cx="534377" cy="259045"/>
    <xdr:sp macro="" textlink="">
      <xdr:nvSpPr>
        <xdr:cNvPr id="538" name="消防費該当値テキスト"/>
        <xdr:cNvSpPr txBox="1"/>
      </xdr:nvSpPr>
      <xdr:spPr>
        <a:xfrm>
          <a:off x="16370300" y="600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14,140</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132715</xdr:rowOff>
    </xdr:from>
    <xdr:to>
      <xdr:col>22</xdr:col>
      <xdr:colOff>415925</xdr:colOff>
      <xdr:row>36</xdr:row>
      <xdr:rowOff>62865</xdr:rowOff>
    </xdr:to>
    <xdr:sp macro="" textlink="">
      <xdr:nvSpPr>
        <xdr:cNvPr id="539" name="円/楕円 538"/>
        <xdr:cNvSpPr/>
      </xdr:nvSpPr>
      <xdr:spPr>
        <a:xfrm>
          <a:off x="15430500" y="613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53992</xdr:rowOff>
    </xdr:from>
    <xdr:ext cx="534377" cy="259045"/>
    <xdr:sp macro="" textlink="">
      <xdr:nvSpPr>
        <xdr:cNvPr id="540" name="テキスト ボックス 539"/>
        <xdr:cNvSpPr txBox="1"/>
      </xdr:nvSpPr>
      <xdr:spPr>
        <a:xfrm>
          <a:off x="15214111" y="62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13,305</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40005</xdr:rowOff>
    </xdr:from>
    <xdr:to>
      <xdr:col>21</xdr:col>
      <xdr:colOff>212725</xdr:colOff>
      <xdr:row>36</xdr:row>
      <xdr:rowOff>141605</xdr:rowOff>
    </xdr:to>
    <xdr:sp macro="" textlink="">
      <xdr:nvSpPr>
        <xdr:cNvPr id="541" name="円/楕円 540"/>
        <xdr:cNvSpPr/>
      </xdr:nvSpPr>
      <xdr:spPr>
        <a:xfrm>
          <a:off x="14541500" y="621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132732</xdr:rowOff>
    </xdr:from>
    <xdr:ext cx="534377" cy="259045"/>
    <xdr:sp macro="" textlink="">
      <xdr:nvSpPr>
        <xdr:cNvPr id="542" name="テキスト ボックス 541"/>
        <xdr:cNvSpPr txBox="1"/>
      </xdr:nvSpPr>
      <xdr:spPr>
        <a:xfrm>
          <a:off x="14325111" y="6304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12,685</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53213</xdr:rowOff>
    </xdr:from>
    <xdr:to>
      <xdr:col>20</xdr:col>
      <xdr:colOff>9525</xdr:colOff>
      <xdr:row>36</xdr:row>
      <xdr:rowOff>154813</xdr:rowOff>
    </xdr:to>
    <xdr:sp macro="" textlink="">
      <xdr:nvSpPr>
        <xdr:cNvPr id="543" name="円/楕円 542"/>
        <xdr:cNvSpPr/>
      </xdr:nvSpPr>
      <xdr:spPr>
        <a:xfrm>
          <a:off x="13652500" y="622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145940</xdr:rowOff>
    </xdr:from>
    <xdr:ext cx="534377" cy="259045"/>
    <xdr:sp macro="" textlink="">
      <xdr:nvSpPr>
        <xdr:cNvPr id="544" name="テキスト ボックス 543"/>
        <xdr:cNvSpPr txBox="1"/>
      </xdr:nvSpPr>
      <xdr:spPr>
        <a:xfrm>
          <a:off x="13436111" y="63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109347</xdr:rowOff>
    </xdr:from>
    <xdr:to>
      <xdr:col>18</xdr:col>
      <xdr:colOff>492125</xdr:colOff>
      <xdr:row>35</xdr:row>
      <xdr:rowOff>39497</xdr:rowOff>
    </xdr:to>
    <xdr:sp macro="" textlink="">
      <xdr:nvSpPr>
        <xdr:cNvPr id="545" name="円/楕円 544"/>
        <xdr:cNvSpPr/>
      </xdr:nvSpPr>
      <xdr:spPr>
        <a:xfrm>
          <a:off x="12763500" y="593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56024</xdr:rowOff>
    </xdr:from>
    <xdr:ext cx="534377" cy="259045"/>
    <xdr:sp macro="" textlink="">
      <xdr:nvSpPr>
        <xdr:cNvPr id="546" name="テキスト ボックス 545"/>
        <xdr:cNvSpPr txBox="1"/>
      </xdr:nvSpPr>
      <xdr:spPr>
        <a:xfrm>
          <a:off x="12547111" y="571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9" name="テキスト ボックス 558"/>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1" name="テキスト ボックス 560"/>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3" name="テキスト ボックス 562"/>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5" name="テキスト ボックス 564"/>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92727</xdr:rowOff>
    </xdr:from>
    <xdr:ext cx="531299" cy="259045"/>
    <xdr:sp macro="" textlink="">
      <xdr:nvSpPr>
        <xdr:cNvPr id="567" name="テキスト ボックス 566"/>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60109</xdr:rowOff>
    </xdr:from>
    <xdr:to>
      <xdr:col>23</xdr:col>
      <xdr:colOff>516889</xdr:colOff>
      <xdr:row>58</xdr:row>
      <xdr:rowOff>103391</xdr:rowOff>
    </xdr:to>
    <xdr:cxnSp macro="">
      <xdr:nvCxnSpPr>
        <xdr:cNvPr id="571" name="直線コネクタ 570"/>
        <xdr:cNvCxnSpPr/>
      </xdr:nvCxnSpPr>
      <xdr:spPr>
        <a:xfrm flipV="1">
          <a:off x="16317595" y="8804059"/>
          <a:ext cx="1269" cy="1243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107218</xdr:rowOff>
    </xdr:from>
    <xdr:ext cx="534377" cy="259045"/>
    <xdr:sp macro="" textlink="">
      <xdr:nvSpPr>
        <xdr:cNvPr id="572" name="教育費最小値テキスト"/>
        <xdr:cNvSpPr txBox="1"/>
      </xdr:nvSpPr>
      <xdr:spPr>
        <a:xfrm>
          <a:off x="16370300" y="10051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22,953</a:t>
          </a:r>
          <a:endParaRPr kumimoji="1" lang="ja-JP" altLang="en-US" sz="1000" b="1">
            <a:latin typeface="ＭＳ Ｐゴシック"/>
          </a:endParaRPr>
        </a:p>
      </xdr:txBody>
    </xdr:sp>
    <xdr:clientData/>
  </xdr:oneCellAnchor>
  <xdr:twoCellAnchor>
    <xdr:from>
      <xdr:col>23</xdr:col>
      <xdr:colOff>428625</xdr:colOff>
      <xdr:row>58</xdr:row>
      <xdr:rowOff>103391</xdr:rowOff>
    </xdr:from>
    <xdr:to>
      <xdr:col>23</xdr:col>
      <xdr:colOff>606425</xdr:colOff>
      <xdr:row>58</xdr:row>
      <xdr:rowOff>103391</xdr:rowOff>
    </xdr:to>
    <xdr:cxnSp macro="">
      <xdr:nvCxnSpPr>
        <xdr:cNvPr id="573" name="直線コネクタ 572"/>
        <xdr:cNvCxnSpPr/>
      </xdr:nvCxnSpPr>
      <xdr:spPr>
        <a:xfrm>
          <a:off x="16230600" y="1004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6786</xdr:rowOff>
    </xdr:from>
    <xdr:ext cx="534377" cy="259045"/>
    <xdr:sp macro="" textlink="">
      <xdr:nvSpPr>
        <xdr:cNvPr id="574" name="教育費最大値テキスト"/>
        <xdr:cNvSpPr txBox="1"/>
      </xdr:nvSpPr>
      <xdr:spPr>
        <a:xfrm>
          <a:off x="16370300" y="857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55,589</a:t>
          </a:r>
          <a:endParaRPr kumimoji="1" lang="ja-JP" altLang="en-US" sz="1000" b="1">
            <a:latin typeface="ＭＳ Ｐゴシック"/>
          </a:endParaRPr>
        </a:p>
      </xdr:txBody>
    </xdr:sp>
    <xdr:clientData/>
  </xdr:oneCellAnchor>
  <xdr:twoCellAnchor>
    <xdr:from>
      <xdr:col>23</xdr:col>
      <xdr:colOff>428625</xdr:colOff>
      <xdr:row>51</xdr:row>
      <xdr:rowOff>60109</xdr:rowOff>
    </xdr:from>
    <xdr:to>
      <xdr:col>23</xdr:col>
      <xdr:colOff>606425</xdr:colOff>
      <xdr:row>51</xdr:row>
      <xdr:rowOff>60109</xdr:rowOff>
    </xdr:to>
    <xdr:cxnSp macro="">
      <xdr:nvCxnSpPr>
        <xdr:cNvPr id="575" name="直線コネクタ 574"/>
        <xdr:cNvCxnSpPr/>
      </xdr:nvCxnSpPr>
      <xdr:spPr>
        <a:xfrm>
          <a:off x="16230600" y="8804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166522</xdr:rowOff>
    </xdr:from>
    <xdr:to>
      <xdr:col>23</xdr:col>
      <xdr:colOff>517525</xdr:colOff>
      <xdr:row>56</xdr:row>
      <xdr:rowOff>156388</xdr:rowOff>
    </xdr:to>
    <xdr:cxnSp macro="">
      <xdr:nvCxnSpPr>
        <xdr:cNvPr id="576" name="直線コネクタ 575"/>
        <xdr:cNvCxnSpPr/>
      </xdr:nvCxnSpPr>
      <xdr:spPr>
        <a:xfrm>
          <a:off x="15481300" y="9596272"/>
          <a:ext cx="8382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107852</xdr:rowOff>
    </xdr:from>
    <xdr:ext cx="534377" cy="259045"/>
    <xdr:sp macro="" textlink="">
      <xdr:nvSpPr>
        <xdr:cNvPr id="577" name="教育費平均値テキスト"/>
        <xdr:cNvSpPr txBox="1"/>
      </xdr:nvSpPr>
      <xdr:spPr>
        <a:xfrm>
          <a:off x="16370300" y="9194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40,103</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84975</xdr:rowOff>
    </xdr:from>
    <xdr:to>
      <xdr:col>23</xdr:col>
      <xdr:colOff>568325</xdr:colOff>
      <xdr:row>55</xdr:row>
      <xdr:rowOff>15125</xdr:rowOff>
    </xdr:to>
    <xdr:sp macro="" textlink="">
      <xdr:nvSpPr>
        <xdr:cNvPr id="578" name="フローチャート : 判断 577"/>
        <xdr:cNvSpPr/>
      </xdr:nvSpPr>
      <xdr:spPr>
        <a:xfrm>
          <a:off x="16268700" y="93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166522</xdr:rowOff>
    </xdr:from>
    <xdr:to>
      <xdr:col>22</xdr:col>
      <xdr:colOff>365125</xdr:colOff>
      <xdr:row>56</xdr:row>
      <xdr:rowOff>3911</xdr:rowOff>
    </xdr:to>
    <xdr:cxnSp macro="">
      <xdr:nvCxnSpPr>
        <xdr:cNvPr id="579" name="直線コネクタ 578"/>
        <xdr:cNvCxnSpPr/>
      </xdr:nvCxnSpPr>
      <xdr:spPr>
        <a:xfrm flipV="1">
          <a:off x="14592300" y="9596272"/>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53</xdr:row>
      <xdr:rowOff>163385</xdr:rowOff>
    </xdr:from>
    <xdr:to>
      <xdr:col>22</xdr:col>
      <xdr:colOff>415925</xdr:colOff>
      <xdr:row>54</xdr:row>
      <xdr:rowOff>93535</xdr:rowOff>
    </xdr:to>
    <xdr:sp macro="" textlink="">
      <xdr:nvSpPr>
        <xdr:cNvPr id="580" name="フローチャート : 判断 579"/>
        <xdr:cNvSpPr/>
      </xdr:nvSpPr>
      <xdr:spPr>
        <a:xfrm>
          <a:off x="15430500" y="925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52</xdr:row>
      <xdr:rowOff>110062</xdr:rowOff>
    </xdr:from>
    <xdr:ext cx="534377" cy="259045"/>
    <xdr:sp macro="" textlink="">
      <xdr:nvSpPr>
        <xdr:cNvPr id="581" name="テキスト ボックス 580"/>
        <xdr:cNvSpPr txBox="1"/>
      </xdr:nvSpPr>
      <xdr:spPr>
        <a:xfrm>
          <a:off x="15214111" y="9025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141262</xdr:rowOff>
    </xdr:from>
    <xdr:to>
      <xdr:col>21</xdr:col>
      <xdr:colOff>161925</xdr:colOff>
      <xdr:row>56</xdr:row>
      <xdr:rowOff>3911</xdr:rowOff>
    </xdr:to>
    <xdr:cxnSp macro="">
      <xdr:nvCxnSpPr>
        <xdr:cNvPr id="582" name="直線コネクタ 581"/>
        <xdr:cNvCxnSpPr/>
      </xdr:nvCxnSpPr>
      <xdr:spPr>
        <a:xfrm>
          <a:off x="13703300" y="9571012"/>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85090</xdr:rowOff>
    </xdr:from>
    <xdr:to>
      <xdr:col>21</xdr:col>
      <xdr:colOff>212725</xdr:colOff>
      <xdr:row>55</xdr:row>
      <xdr:rowOff>15240</xdr:rowOff>
    </xdr:to>
    <xdr:sp macro="" textlink="">
      <xdr:nvSpPr>
        <xdr:cNvPr id="583" name="フローチャート : 判断 582"/>
        <xdr:cNvSpPr/>
      </xdr:nvSpPr>
      <xdr:spPr>
        <a:xfrm>
          <a:off x="14541500" y="934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31767</xdr:rowOff>
    </xdr:from>
    <xdr:ext cx="534377" cy="259045"/>
    <xdr:sp macro="" textlink="">
      <xdr:nvSpPr>
        <xdr:cNvPr id="584" name="テキスト ボックス 583"/>
        <xdr:cNvSpPr txBox="1"/>
      </xdr:nvSpPr>
      <xdr:spPr>
        <a:xfrm>
          <a:off x="14325111" y="911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52870</xdr:rowOff>
    </xdr:from>
    <xdr:to>
      <xdr:col>19</xdr:col>
      <xdr:colOff>644525</xdr:colOff>
      <xdr:row>55</xdr:row>
      <xdr:rowOff>141262</xdr:rowOff>
    </xdr:to>
    <xdr:cxnSp macro="">
      <xdr:nvCxnSpPr>
        <xdr:cNvPr id="585" name="直線コネクタ 584"/>
        <xdr:cNvCxnSpPr/>
      </xdr:nvCxnSpPr>
      <xdr:spPr>
        <a:xfrm>
          <a:off x="12814300" y="9482620"/>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10185</xdr:rowOff>
    </xdr:from>
    <xdr:to>
      <xdr:col>20</xdr:col>
      <xdr:colOff>9525</xdr:colOff>
      <xdr:row>55</xdr:row>
      <xdr:rowOff>111785</xdr:rowOff>
    </xdr:to>
    <xdr:sp macro="" textlink="">
      <xdr:nvSpPr>
        <xdr:cNvPr id="586" name="フローチャート : 判断 585"/>
        <xdr:cNvSpPr/>
      </xdr:nvSpPr>
      <xdr:spPr>
        <a:xfrm>
          <a:off x="13652500" y="94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128312</xdr:rowOff>
    </xdr:from>
    <xdr:ext cx="534377" cy="259045"/>
    <xdr:sp macro="" textlink="">
      <xdr:nvSpPr>
        <xdr:cNvPr id="587" name="テキスト ボックス 586"/>
        <xdr:cNvSpPr txBox="1"/>
      </xdr:nvSpPr>
      <xdr:spPr>
        <a:xfrm>
          <a:off x="13436111" y="921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33312</xdr:rowOff>
    </xdr:from>
    <xdr:to>
      <xdr:col>18</xdr:col>
      <xdr:colOff>492125</xdr:colOff>
      <xdr:row>55</xdr:row>
      <xdr:rowOff>134912</xdr:rowOff>
    </xdr:to>
    <xdr:sp macro="" textlink="">
      <xdr:nvSpPr>
        <xdr:cNvPr id="588" name="フローチャート : 判断 587"/>
        <xdr:cNvSpPr/>
      </xdr:nvSpPr>
      <xdr:spPr>
        <a:xfrm>
          <a:off x="12763500" y="946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126039</xdr:rowOff>
    </xdr:from>
    <xdr:ext cx="534377" cy="259045"/>
    <xdr:sp macro="" textlink="">
      <xdr:nvSpPr>
        <xdr:cNvPr id="589" name="テキスト ボックス 588"/>
        <xdr:cNvSpPr txBox="1"/>
      </xdr:nvSpPr>
      <xdr:spPr>
        <a:xfrm>
          <a:off x="12547111" y="95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105588</xdr:rowOff>
    </xdr:from>
    <xdr:to>
      <xdr:col>23</xdr:col>
      <xdr:colOff>568325</xdr:colOff>
      <xdr:row>57</xdr:row>
      <xdr:rowOff>35738</xdr:rowOff>
    </xdr:to>
    <xdr:sp macro="" textlink="">
      <xdr:nvSpPr>
        <xdr:cNvPr id="595" name="円/楕円 594"/>
        <xdr:cNvSpPr/>
      </xdr:nvSpPr>
      <xdr:spPr>
        <a:xfrm>
          <a:off x="16268700" y="97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84015</xdr:rowOff>
    </xdr:from>
    <xdr:ext cx="534377" cy="259045"/>
    <xdr:sp macro="" textlink="">
      <xdr:nvSpPr>
        <xdr:cNvPr id="596" name="教育費該当値テキスト"/>
        <xdr:cNvSpPr txBox="1"/>
      </xdr:nvSpPr>
      <xdr:spPr>
        <a:xfrm>
          <a:off x="16370300" y="968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30,562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115722</xdr:rowOff>
    </xdr:from>
    <xdr:to>
      <xdr:col>22</xdr:col>
      <xdr:colOff>415925</xdr:colOff>
      <xdr:row>56</xdr:row>
      <xdr:rowOff>45872</xdr:rowOff>
    </xdr:to>
    <xdr:sp macro="" textlink="">
      <xdr:nvSpPr>
        <xdr:cNvPr id="597" name="円/楕円 596"/>
        <xdr:cNvSpPr/>
      </xdr:nvSpPr>
      <xdr:spPr>
        <a:xfrm>
          <a:off x="15430500" y="954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36999</xdr:rowOff>
    </xdr:from>
    <xdr:ext cx="534377" cy="259045"/>
    <xdr:sp macro="" textlink="">
      <xdr:nvSpPr>
        <xdr:cNvPr id="598" name="テキスト ボックス 597"/>
        <xdr:cNvSpPr txBox="1"/>
      </xdr:nvSpPr>
      <xdr:spPr>
        <a:xfrm>
          <a:off x="15214111" y="963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34,796</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124561</xdr:rowOff>
    </xdr:from>
    <xdr:to>
      <xdr:col>21</xdr:col>
      <xdr:colOff>212725</xdr:colOff>
      <xdr:row>56</xdr:row>
      <xdr:rowOff>54711</xdr:rowOff>
    </xdr:to>
    <xdr:sp macro="" textlink="">
      <xdr:nvSpPr>
        <xdr:cNvPr id="599" name="円/楕円 598"/>
        <xdr:cNvSpPr/>
      </xdr:nvSpPr>
      <xdr:spPr>
        <a:xfrm>
          <a:off x="14541500" y="955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45838</xdr:rowOff>
    </xdr:from>
    <xdr:ext cx="534377" cy="259045"/>
    <xdr:sp macro="" textlink="">
      <xdr:nvSpPr>
        <xdr:cNvPr id="600" name="テキスト ボックス 599"/>
        <xdr:cNvSpPr txBox="1"/>
      </xdr:nvSpPr>
      <xdr:spPr>
        <a:xfrm>
          <a:off x="14325111" y="964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90462</xdr:rowOff>
    </xdr:from>
    <xdr:to>
      <xdr:col>20</xdr:col>
      <xdr:colOff>9525</xdr:colOff>
      <xdr:row>56</xdr:row>
      <xdr:rowOff>20612</xdr:rowOff>
    </xdr:to>
    <xdr:sp macro="" textlink="">
      <xdr:nvSpPr>
        <xdr:cNvPr id="601" name="円/楕円 600"/>
        <xdr:cNvSpPr/>
      </xdr:nvSpPr>
      <xdr:spPr>
        <a:xfrm>
          <a:off x="13652500" y="952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11739</xdr:rowOff>
    </xdr:from>
    <xdr:ext cx="534377" cy="259045"/>
    <xdr:sp macro="" textlink="">
      <xdr:nvSpPr>
        <xdr:cNvPr id="602" name="テキスト ボックス 601"/>
        <xdr:cNvSpPr txBox="1"/>
      </xdr:nvSpPr>
      <xdr:spPr>
        <a:xfrm>
          <a:off x="13436111" y="96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35,459</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2070</xdr:rowOff>
    </xdr:from>
    <xdr:to>
      <xdr:col>18</xdr:col>
      <xdr:colOff>492125</xdr:colOff>
      <xdr:row>55</xdr:row>
      <xdr:rowOff>103670</xdr:rowOff>
    </xdr:to>
    <xdr:sp macro="" textlink="">
      <xdr:nvSpPr>
        <xdr:cNvPr id="603" name="円/楕円 602"/>
        <xdr:cNvSpPr/>
      </xdr:nvSpPr>
      <xdr:spPr>
        <a:xfrm>
          <a:off x="12763500" y="943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120197</xdr:rowOff>
    </xdr:from>
    <xdr:ext cx="534377" cy="259045"/>
    <xdr:sp macro="" textlink="">
      <xdr:nvSpPr>
        <xdr:cNvPr id="604" name="テキスト ボックス 603"/>
        <xdr:cNvSpPr txBox="1"/>
      </xdr:nvSpPr>
      <xdr:spPr>
        <a:xfrm>
          <a:off x="12547111" y="920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37,779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8" name="テキスト ボックス 617"/>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20" name="テキスト ボックス 619"/>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2" name="テキスト ボックス 621"/>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4" name="テキスト ボックス 623"/>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38299</xdr:rowOff>
    </xdr:from>
    <xdr:ext cx="467179" cy="259045"/>
    <xdr:sp macro="" textlink="">
      <xdr:nvSpPr>
        <xdr:cNvPr id="626" name="テキスト ボックス 625"/>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90388</xdr:rowOff>
    </xdr:from>
    <xdr:to>
      <xdr:col>23</xdr:col>
      <xdr:colOff>516889</xdr:colOff>
      <xdr:row>79</xdr:row>
      <xdr:rowOff>98879</xdr:rowOff>
    </xdr:to>
    <xdr:cxnSp macro="">
      <xdr:nvCxnSpPr>
        <xdr:cNvPr id="630" name="直線コネクタ 629"/>
        <xdr:cNvCxnSpPr/>
      </xdr:nvCxnSpPr>
      <xdr:spPr>
        <a:xfrm flipV="1">
          <a:off x="16317595" y="12091888"/>
          <a:ext cx="1269" cy="1551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1"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37065</xdr:rowOff>
    </xdr:from>
    <xdr:ext cx="469744" cy="259045"/>
    <xdr:sp macro="" textlink="">
      <xdr:nvSpPr>
        <xdr:cNvPr id="633" name="災害復旧費最大値テキスト"/>
        <xdr:cNvSpPr txBox="1"/>
      </xdr:nvSpPr>
      <xdr:spPr>
        <a:xfrm>
          <a:off x="16370300" y="1186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a:t>
          </a:r>
          <a:endParaRPr kumimoji="1" lang="ja-JP" altLang="en-US" sz="1000" b="1">
            <a:latin typeface="ＭＳ Ｐゴシック"/>
          </a:endParaRPr>
        </a:p>
      </xdr:txBody>
    </xdr:sp>
    <xdr:clientData/>
  </xdr:oneCellAnchor>
  <xdr:twoCellAnchor>
    <xdr:from>
      <xdr:col>23</xdr:col>
      <xdr:colOff>428625</xdr:colOff>
      <xdr:row>70</xdr:row>
      <xdr:rowOff>90388</xdr:rowOff>
    </xdr:from>
    <xdr:to>
      <xdr:col>23</xdr:col>
      <xdr:colOff>606425</xdr:colOff>
      <xdr:row>70</xdr:row>
      <xdr:rowOff>90388</xdr:rowOff>
    </xdr:to>
    <xdr:cxnSp macro="">
      <xdr:nvCxnSpPr>
        <xdr:cNvPr id="634" name="直線コネクタ 633"/>
        <xdr:cNvCxnSpPr/>
      </xdr:nvCxnSpPr>
      <xdr:spPr>
        <a:xfrm>
          <a:off x="16230600" y="12091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93326</xdr:rowOff>
    </xdr:from>
    <xdr:to>
      <xdr:col>23</xdr:col>
      <xdr:colOff>517525</xdr:colOff>
      <xdr:row>78</xdr:row>
      <xdr:rowOff>119779</xdr:rowOff>
    </xdr:to>
    <xdr:cxnSp macro="">
      <xdr:nvCxnSpPr>
        <xdr:cNvPr id="635" name="直線コネクタ 634"/>
        <xdr:cNvCxnSpPr/>
      </xdr:nvCxnSpPr>
      <xdr:spPr>
        <a:xfrm flipV="1">
          <a:off x="15481300" y="13123526"/>
          <a:ext cx="838200" cy="36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96065</xdr:rowOff>
    </xdr:from>
    <xdr:ext cx="378565" cy="259045"/>
    <xdr:sp macro="" textlink="">
      <xdr:nvSpPr>
        <xdr:cNvPr id="636" name="災害復旧費平均値テキスト"/>
        <xdr:cNvSpPr txBox="1"/>
      </xdr:nvSpPr>
      <xdr:spPr>
        <a:xfrm>
          <a:off x="16370300" y="132977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117638</xdr:rowOff>
    </xdr:from>
    <xdr:to>
      <xdr:col>23</xdr:col>
      <xdr:colOff>568325</xdr:colOff>
      <xdr:row>78</xdr:row>
      <xdr:rowOff>47788</xdr:rowOff>
    </xdr:to>
    <xdr:sp macro="" textlink="">
      <xdr:nvSpPr>
        <xdr:cNvPr id="637" name="フローチャート : 判断 636"/>
        <xdr:cNvSpPr/>
      </xdr:nvSpPr>
      <xdr:spPr>
        <a:xfrm>
          <a:off x="16268700" y="13319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58384</xdr:rowOff>
    </xdr:from>
    <xdr:to>
      <xdr:col>22</xdr:col>
      <xdr:colOff>365125</xdr:colOff>
      <xdr:row>78</xdr:row>
      <xdr:rowOff>119779</xdr:rowOff>
    </xdr:to>
    <xdr:cxnSp macro="">
      <xdr:nvCxnSpPr>
        <xdr:cNvPr id="638" name="直線コネクタ 637"/>
        <xdr:cNvCxnSpPr/>
      </xdr:nvCxnSpPr>
      <xdr:spPr>
        <a:xfrm>
          <a:off x="14592300" y="13431484"/>
          <a:ext cx="8890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123189</xdr:rowOff>
    </xdr:from>
    <xdr:to>
      <xdr:col>22</xdr:col>
      <xdr:colOff>415925</xdr:colOff>
      <xdr:row>79</xdr:row>
      <xdr:rowOff>53339</xdr:rowOff>
    </xdr:to>
    <xdr:sp macro="" textlink="">
      <xdr:nvSpPr>
        <xdr:cNvPr id="639" name="フローチャート : 判断 638"/>
        <xdr:cNvSpPr/>
      </xdr:nvSpPr>
      <xdr:spPr>
        <a:xfrm>
          <a:off x="15430500" y="1349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44466</xdr:rowOff>
    </xdr:from>
    <xdr:ext cx="378565" cy="259045"/>
    <xdr:sp macro="" textlink="">
      <xdr:nvSpPr>
        <xdr:cNvPr id="640" name="テキスト ボックス 639"/>
        <xdr:cNvSpPr txBox="1"/>
      </xdr:nvSpPr>
      <xdr:spPr>
        <a:xfrm>
          <a:off x="15292017" y="13589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86795</xdr:rowOff>
    </xdr:from>
    <xdr:to>
      <xdr:col>21</xdr:col>
      <xdr:colOff>161925</xdr:colOff>
      <xdr:row>78</xdr:row>
      <xdr:rowOff>58384</xdr:rowOff>
    </xdr:to>
    <xdr:cxnSp macro="">
      <xdr:nvCxnSpPr>
        <xdr:cNvPr id="641" name="直線コネクタ 640"/>
        <xdr:cNvCxnSpPr/>
      </xdr:nvCxnSpPr>
      <xdr:spPr>
        <a:xfrm>
          <a:off x="13703300" y="13288445"/>
          <a:ext cx="889000" cy="14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123843</xdr:rowOff>
    </xdr:from>
    <xdr:to>
      <xdr:col>21</xdr:col>
      <xdr:colOff>212725</xdr:colOff>
      <xdr:row>76</xdr:row>
      <xdr:rowOff>53994</xdr:rowOff>
    </xdr:to>
    <xdr:sp macro="" textlink="">
      <xdr:nvSpPr>
        <xdr:cNvPr id="642" name="フローチャート : 判断 641"/>
        <xdr:cNvSpPr/>
      </xdr:nvSpPr>
      <xdr:spPr>
        <a:xfrm>
          <a:off x="14541500" y="129825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74</xdr:row>
      <xdr:rowOff>70520</xdr:rowOff>
    </xdr:from>
    <xdr:ext cx="469744" cy="259045"/>
    <xdr:sp macro="" textlink="">
      <xdr:nvSpPr>
        <xdr:cNvPr id="643" name="テキスト ボックス 642"/>
        <xdr:cNvSpPr txBox="1"/>
      </xdr:nvSpPr>
      <xdr:spPr>
        <a:xfrm>
          <a:off x="14357427" y="12757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86795</xdr:rowOff>
    </xdr:from>
    <xdr:to>
      <xdr:col>19</xdr:col>
      <xdr:colOff>644525</xdr:colOff>
      <xdr:row>79</xdr:row>
      <xdr:rowOff>79284</xdr:rowOff>
    </xdr:to>
    <xdr:cxnSp macro="">
      <xdr:nvCxnSpPr>
        <xdr:cNvPr id="644" name="直線コネクタ 643"/>
        <xdr:cNvCxnSpPr/>
      </xdr:nvCxnSpPr>
      <xdr:spPr>
        <a:xfrm flipV="1">
          <a:off x="12814300" y="13288445"/>
          <a:ext cx="889000" cy="33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35995</xdr:rowOff>
    </xdr:from>
    <xdr:to>
      <xdr:col>20</xdr:col>
      <xdr:colOff>9525</xdr:colOff>
      <xdr:row>73</xdr:row>
      <xdr:rowOff>137595</xdr:rowOff>
    </xdr:to>
    <xdr:sp macro="" textlink="">
      <xdr:nvSpPr>
        <xdr:cNvPr id="645" name="フローチャート : 判断 644"/>
        <xdr:cNvSpPr/>
      </xdr:nvSpPr>
      <xdr:spPr>
        <a:xfrm>
          <a:off x="13652500" y="12551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71</xdr:row>
      <xdr:rowOff>154122</xdr:rowOff>
    </xdr:from>
    <xdr:ext cx="469744" cy="259045"/>
    <xdr:sp macro="" textlink="">
      <xdr:nvSpPr>
        <xdr:cNvPr id="646" name="テキスト ボックス 645"/>
        <xdr:cNvSpPr txBox="1"/>
      </xdr:nvSpPr>
      <xdr:spPr>
        <a:xfrm>
          <a:off x="13468427" y="12327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43507</xdr:rowOff>
    </xdr:from>
    <xdr:to>
      <xdr:col>18</xdr:col>
      <xdr:colOff>492125</xdr:colOff>
      <xdr:row>73</xdr:row>
      <xdr:rowOff>145107</xdr:rowOff>
    </xdr:to>
    <xdr:sp macro="" textlink="">
      <xdr:nvSpPr>
        <xdr:cNvPr id="647" name="フローチャート : 判断 646"/>
        <xdr:cNvSpPr/>
      </xdr:nvSpPr>
      <xdr:spPr>
        <a:xfrm>
          <a:off x="12763500" y="12559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71</xdr:row>
      <xdr:rowOff>161634</xdr:rowOff>
    </xdr:from>
    <xdr:ext cx="469744" cy="259045"/>
    <xdr:sp macro="" textlink="">
      <xdr:nvSpPr>
        <xdr:cNvPr id="648" name="テキスト ボックス 647"/>
        <xdr:cNvSpPr txBox="1"/>
      </xdr:nvSpPr>
      <xdr:spPr>
        <a:xfrm>
          <a:off x="12579427" y="12334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42526</xdr:rowOff>
    </xdr:from>
    <xdr:to>
      <xdr:col>23</xdr:col>
      <xdr:colOff>568325</xdr:colOff>
      <xdr:row>76</xdr:row>
      <xdr:rowOff>144126</xdr:rowOff>
    </xdr:to>
    <xdr:sp macro="" textlink="">
      <xdr:nvSpPr>
        <xdr:cNvPr id="654" name="円/楕円 653"/>
        <xdr:cNvSpPr/>
      </xdr:nvSpPr>
      <xdr:spPr>
        <a:xfrm>
          <a:off x="16268700" y="1307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65404</xdr:rowOff>
    </xdr:from>
    <xdr:ext cx="469744" cy="259045"/>
    <xdr:sp macro="" textlink="">
      <xdr:nvSpPr>
        <xdr:cNvPr id="655" name="災害復旧費該当値テキスト"/>
        <xdr:cNvSpPr txBox="1"/>
      </xdr:nvSpPr>
      <xdr:spPr>
        <a:xfrm>
          <a:off x="16370300" y="1292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68979</xdr:rowOff>
    </xdr:from>
    <xdr:to>
      <xdr:col>22</xdr:col>
      <xdr:colOff>415925</xdr:colOff>
      <xdr:row>78</xdr:row>
      <xdr:rowOff>170579</xdr:rowOff>
    </xdr:to>
    <xdr:sp macro="" textlink="">
      <xdr:nvSpPr>
        <xdr:cNvPr id="656" name="円/楕円 655"/>
        <xdr:cNvSpPr/>
      </xdr:nvSpPr>
      <xdr:spPr>
        <a:xfrm>
          <a:off x="15430500" y="1344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15656</xdr:rowOff>
    </xdr:from>
    <xdr:ext cx="378565" cy="259045"/>
    <xdr:sp macro="" textlink="">
      <xdr:nvSpPr>
        <xdr:cNvPr id="657" name="テキスト ボックス 656"/>
        <xdr:cNvSpPr txBox="1"/>
      </xdr:nvSpPr>
      <xdr:spPr>
        <a:xfrm>
          <a:off x="15292017" y="1321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7584</xdr:rowOff>
    </xdr:from>
    <xdr:to>
      <xdr:col>21</xdr:col>
      <xdr:colOff>212725</xdr:colOff>
      <xdr:row>78</xdr:row>
      <xdr:rowOff>109184</xdr:rowOff>
    </xdr:to>
    <xdr:sp macro="" textlink="">
      <xdr:nvSpPr>
        <xdr:cNvPr id="658" name="円/楕円 657"/>
        <xdr:cNvSpPr/>
      </xdr:nvSpPr>
      <xdr:spPr>
        <a:xfrm>
          <a:off x="14541500" y="133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100311</xdr:rowOff>
    </xdr:from>
    <xdr:ext cx="378565" cy="259045"/>
    <xdr:sp macro="" textlink="">
      <xdr:nvSpPr>
        <xdr:cNvPr id="659" name="テキスト ボックス 658"/>
        <xdr:cNvSpPr txBox="1"/>
      </xdr:nvSpPr>
      <xdr:spPr>
        <a:xfrm>
          <a:off x="14403017" y="1347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35995</xdr:rowOff>
    </xdr:from>
    <xdr:to>
      <xdr:col>20</xdr:col>
      <xdr:colOff>9525</xdr:colOff>
      <xdr:row>77</xdr:row>
      <xdr:rowOff>137595</xdr:rowOff>
    </xdr:to>
    <xdr:sp macro="" textlink="">
      <xdr:nvSpPr>
        <xdr:cNvPr id="660" name="円/楕円 659"/>
        <xdr:cNvSpPr/>
      </xdr:nvSpPr>
      <xdr:spPr>
        <a:xfrm>
          <a:off x="13652500" y="1323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128722</xdr:rowOff>
    </xdr:from>
    <xdr:ext cx="469744" cy="259045"/>
    <xdr:sp macro="" textlink="">
      <xdr:nvSpPr>
        <xdr:cNvPr id="661" name="テキスト ボックス 660"/>
        <xdr:cNvSpPr txBox="1"/>
      </xdr:nvSpPr>
      <xdr:spPr>
        <a:xfrm>
          <a:off x="13468427" y="1333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28484</xdr:rowOff>
    </xdr:from>
    <xdr:to>
      <xdr:col>18</xdr:col>
      <xdr:colOff>492125</xdr:colOff>
      <xdr:row>79</xdr:row>
      <xdr:rowOff>130084</xdr:rowOff>
    </xdr:to>
    <xdr:sp macro="" textlink="">
      <xdr:nvSpPr>
        <xdr:cNvPr id="662" name="円/楕円 661"/>
        <xdr:cNvSpPr/>
      </xdr:nvSpPr>
      <xdr:spPr>
        <a:xfrm>
          <a:off x="12763500" y="135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79</xdr:row>
      <xdr:rowOff>121211</xdr:rowOff>
    </xdr:from>
    <xdr:ext cx="313932" cy="259045"/>
    <xdr:sp macro="" textlink="">
      <xdr:nvSpPr>
        <xdr:cNvPr id="663" name="テキスト ボックス 662"/>
        <xdr:cNvSpPr txBox="1"/>
      </xdr:nvSpPr>
      <xdr:spPr>
        <a:xfrm>
          <a:off x="12657333" y="13665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85616</xdr:rowOff>
    </xdr:from>
    <xdr:to>
      <xdr:col>23</xdr:col>
      <xdr:colOff>516889</xdr:colOff>
      <xdr:row>97</xdr:row>
      <xdr:rowOff>113297</xdr:rowOff>
    </xdr:to>
    <xdr:cxnSp macro="">
      <xdr:nvCxnSpPr>
        <xdr:cNvPr id="687" name="直線コネクタ 686"/>
        <xdr:cNvCxnSpPr/>
      </xdr:nvCxnSpPr>
      <xdr:spPr>
        <a:xfrm flipV="1">
          <a:off x="16317595" y="15516116"/>
          <a:ext cx="1269" cy="1227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117124</xdr:rowOff>
    </xdr:from>
    <xdr:ext cx="534377" cy="259045"/>
    <xdr:sp macro="" textlink="">
      <xdr:nvSpPr>
        <xdr:cNvPr id="688" name="公債費最小値テキスト"/>
        <xdr:cNvSpPr txBox="1"/>
      </xdr:nvSpPr>
      <xdr:spPr>
        <a:xfrm>
          <a:off x="16370300" y="1674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14,386</a:t>
          </a:r>
          <a:endParaRPr kumimoji="1" lang="ja-JP" altLang="en-US" sz="1000" b="1">
            <a:latin typeface="ＭＳ Ｐゴシック"/>
          </a:endParaRPr>
        </a:p>
      </xdr:txBody>
    </xdr:sp>
    <xdr:clientData/>
  </xdr:oneCellAnchor>
  <xdr:twoCellAnchor>
    <xdr:from>
      <xdr:col>23</xdr:col>
      <xdr:colOff>428625</xdr:colOff>
      <xdr:row>97</xdr:row>
      <xdr:rowOff>113297</xdr:rowOff>
    </xdr:from>
    <xdr:to>
      <xdr:col>23</xdr:col>
      <xdr:colOff>606425</xdr:colOff>
      <xdr:row>97</xdr:row>
      <xdr:rowOff>113297</xdr:rowOff>
    </xdr:to>
    <xdr:cxnSp macro="">
      <xdr:nvCxnSpPr>
        <xdr:cNvPr id="689" name="直線コネクタ 688"/>
        <xdr:cNvCxnSpPr/>
      </xdr:nvCxnSpPr>
      <xdr:spPr>
        <a:xfrm>
          <a:off x="16230600" y="1674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32293</xdr:rowOff>
    </xdr:from>
    <xdr:ext cx="534377" cy="259045"/>
    <xdr:sp macro="" textlink="">
      <xdr:nvSpPr>
        <xdr:cNvPr id="690" name="公債費最大値テキスト"/>
        <xdr:cNvSpPr txBox="1"/>
      </xdr:nvSpPr>
      <xdr:spPr>
        <a:xfrm>
          <a:off x="16370300" y="152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78,839</a:t>
          </a:r>
          <a:endParaRPr kumimoji="1" lang="ja-JP" altLang="en-US" sz="1000" b="1">
            <a:latin typeface="ＭＳ Ｐゴシック"/>
          </a:endParaRPr>
        </a:p>
      </xdr:txBody>
    </xdr:sp>
    <xdr:clientData/>
  </xdr:oneCellAnchor>
  <xdr:twoCellAnchor>
    <xdr:from>
      <xdr:col>23</xdr:col>
      <xdr:colOff>428625</xdr:colOff>
      <xdr:row>90</xdr:row>
      <xdr:rowOff>85616</xdr:rowOff>
    </xdr:from>
    <xdr:to>
      <xdr:col>23</xdr:col>
      <xdr:colOff>606425</xdr:colOff>
      <xdr:row>90</xdr:row>
      <xdr:rowOff>85616</xdr:rowOff>
    </xdr:to>
    <xdr:cxnSp macro="">
      <xdr:nvCxnSpPr>
        <xdr:cNvPr id="691" name="直線コネクタ 690"/>
        <xdr:cNvCxnSpPr/>
      </xdr:nvCxnSpPr>
      <xdr:spPr>
        <a:xfrm>
          <a:off x="16230600" y="1551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91218</xdr:rowOff>
    </xdr:from>
    <xdr:to>
      <xdr:col>23</xdr:col>
      <xdr:colOff>517525</xdr:colOff>
      <xdr:row>96</xdr:row>
      <xdr:rowOff>104972</xdr:rowOff>
    </xdr:to>
    <xdr:cxnSp macro="">
      <xdr:nvCxnSpPr>
        <xdr:cNvPr id="692" name="直線コネクタ 691"/>
        <xdr:cNvCxnSpPr/>
      </xdr:nvCxnSpPr>
      <xdr:spPr>
        <a:xfrm flipV="1">
          <a:off x="15481300" y="16550418"/>
          <a:ext cx="8382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165916</xdr:rowOff>
    </xdr:from>
    <xdr:ext cx="534377" cy="259045"/>
    <xdr:sp macro="" textlink="">
      <xdr:nvSpPr>
        <xdr:cNvPr id="693" name="公債費平均値テキスト"/>
        <xdr:cNvSpPr txBox="1"/>
      </xdr:nvSpPr>
      <xdr:spPr>
        <a:xfrm>
          <a:off x="16370300" y="16110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37,158</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143039</xdr:rowOff>
    </xdr:from>
    <xdr:to>
      <xdr:col>23</xdr:col>
      <xdr:colOff>568325</xdr:colOff>
      <xdr:row>95</xdr:row>
      <xdr:rowOff>73189</xdr:rowOff>
    </xdr:to>
    <xdr:sp macro="" textlink="">
      <xdr:nvSpPr>
        <xdr:cNvPr id="694" name="フローチャート : 判断 693"/>
        <xdr:cNvSpPr/>
      </xdr:nvSpPr>
      <xdr:spPr>
        <a:xfrm>
          <a:off x="16268700" y="1625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60489</xdr:rowOff>
    </xdr:from>
    <xdr:to>
      <xdr:col>22</xdr:col>
      <xdr:colOff>365125</xdr:colOff>
      <xdr:row>96</xdr:row>
      <xdr:rowOff>104972</xdr:rowOff>
    </xdr:to>
    <xdr:cxnSp macro="">
      <xdr:nvCxnSpPr>
        <xdr:cNvPr id="695" name="直線コネクタ 694"/>
        <xdr:cNvCxnSpPr/>
      </xdr:nvCxnSpPr>
      <xdr:spPr>
        <a:xfrm>
          <a:off x="14592300" y="16519689"/>
          <a:ext cx="889000" cy="4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80251</xdr:rowOff>
    </xdr:from>
    <xdr:to>
      <xdr:col>22</xdr:col>
      <xdr:colOff>415925</xdr:colOff>
      <xdr:row>96</xdr:row>
      <xdr:rowOff>10401</xdr:rowOff>
    </xdr:to>
    <xdr:sp macro="" textlink="">
      <xdr:nvSpPr>
        <xdr:cNvPr id="696" name="フローチャート : 判断 695"/>
        <xdr:cNvSpPr/>
      </xdr:nvSpPr>
      <xdr:spPr>
        <a:xfrm>
          <a:off x="15430500" y="16368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26928</xdr:rowOff>
    </xdr:from>
    <xdr:ext cx="534377" cy="259045"/>
    <xdr:sp macro="" textlink="">
      <xdr:nvSpPr>
        <xdr:cNvPr id="697" name="テキスト ボックス 696"/>
        <xdr:cNvSpPr txBox="1"/>
      </xdr:nvSpPr>
      <xdr:spPr>
        <a:xfrm>
          <a:off x="15214111" y="1614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60489</xdr:rowOff>
    </xdr:from>
    <xdr:to>
      <xdr:col>21</xdr:col>
      <xdr:colOff>161925</xdr:colOff>
      <xdr:row>96</xdr:row>
      <xdr:rowOff>99258</xdr:rowOff>
    </xdr:to>
    <xdr:cxnSp macro="">
      <xdr:nvCxnSpPr>
        <xdr:cNvPr id="698" name="直線コネクタ 697"/>
        <xdr:cNvCxnSpPr/>
      </xdr:nvCxnSpPr>
      <xdr:spPr>
        <a:xfrm flipV="1">
          <a:off x="13703300" y="16519689"/>
          <a:ext cx="889000" cy="3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64536</xdr:rowOff>
    </xdr:from>
    <xdr:to>
      <xdr:col>21</xdr:col>
      <xdr:colOff>212725</xdr:colOff>
      <xdr:row>95</xdr:row>
      <xdr:rowOff>166136</xdr:rowOff>
    </xdr:to>
    <xdr:sp macro="" textlink="">
      <xdr:nvSpPr>
        <xdr:cNvPr id="699" name="フローチャート : 判断 698"/>
        <xdr:cNvSpPr/>
      </xdr:nvSpPr>
      <xdr:spPr>
        <a:xfrm>
          <a:off x="14541500" y="163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11213</xdr:rowOff>
    </xdr:from>
    <xdr:ext cx="534377" cy="259045"/>
    <xdr:sp macro="" textlink="">
      <xdr:nvSpPr>
        <xdr:cNvPr id="700" name="テキスト ボックス 699"/>
        <xdr:cNvSpPr txBox="1"/>
      </xdr:nvSpPr>
      <xdr:spPr>
        <a:xfrm>
          <a:off x="14325111" y="161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99258</xdr:rowOff>
    </xdr:from>
    <xdr:to>
      <xdr:col>19</xdr:col>
      <xdr:colOff>644525</xdr:colOff>
      <xdr:row>96</xdr:row>
      <xdr:rowOff>113068</xdr:rowOff>
    </xdr:to>
    <xdr:cxnSp macro="">
      <xdr:nvCxnSpPr>
        <xdr:cNvPr id="701" name="直線コネクタ 700"/>
        <xdr:cNvCxnSpPr/>
      </xdr:nvCxnSpPr>
      <xdr:spPr>
        <a:xfrm flipV="1">
          <a:off x="12814300" y="16558458"/>
          <a:ext cx="889000" cy="1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47676</xdr:rowOff>
    </xdr:from>
    <xdr:to>
      <xdr:col>20</xdr:col>
      <xdr:colOff>9525</xdr:colOff>
      <xdr:row>95</xdr:row>
      <xdr:rowOff>149276</xdr:rowOff>
    </xdr:to>
    <xdr:sp macro="" textlink="">
      <xdr:nvSpPr>
        <xdr:cNvPr id="702" name="フローチャート : 判断 701"/>
        <xdr:cNvSpPr/>
      </xdr:nvSpPr>
      <xdr:spPr>
        <a:xfrm>
          <a:off x="13652500" y="1633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165803</xdr:rowOff>
    </xdr:from>
    <xdr:ext cx="534377" cy="259045"/>
    <xdr:sp macro="" textlink="">
      <xdr:nvSpPr>
        <xdr:cNvPr id="703" name="テキスト ボックス 702"/>
        <xdr:cNvSpPr txBox="1"/>
      </xdr:nvSpPr>
      <xdr:spPr>
        <a:xfrm>
          <a:off x="13436111" y="161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39255</xdr:rowOff>
    </xdr:from>
    <xdr:to>
      <xdr:col>18</xdr:col>
      <xdr:colOff>492125</xdr:colOff>
      <xdr:row>95</xdr:row>
      <xdr:rowOff>140855</xdr:rowOff>
    </xdr:to>
    <xdr:sp macro="" textlink="">
      <xdr:nvSpPr>
        <xdr:cNvPr id="704" name="フローチャート : 判断 703"/>
        <xdr:cNvSpPr/>
      </xdr:nvSpPr>
      <xdr:spPr>
        <a:xfrm>
          <a:off x="12763500" y="16327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157382</xdr:rowOff>
    </xdr:from>
    <xdr:ext cx="534377" cy="259045"/>
    <xdr:sp macro="" textlink="">
      <xdr:nvSpPr>
        <xdr:cNvPr id="705" name="テキスト ボックス 704"/>
        <xdr:cNvSpPr txBox="1"/>
      </xdr:nvSpPr>
      <xdr:spPr>
        <a:xfrm>
          <a:off x="12547111" y="161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40418</xdr:rowOff>
    </xdr:from>
    <xdr:to>
      <xdr:col>23</xdr:col>
      <xdr:colOff>568325</xdr:colOff>
      <xdr:row>96</xdr:row>
      <xdr:rowOff>142018</xdr:rowOff>
    </xdr:to>
    <xdr:sp macro="" textlink="">
      <xdr:nvSpPr>
        <xdr:cNvPr id="711" name="円/楕円 710"/>
        <xdr:cNvSpPr/>
      </xdr:nvSpPr>
      <xdr:spPr>
        <a:xfrm>
          <a:off x="16268700" y="1649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18845</xdr:rowOff>
    </xdr:from>
    <xdr:ext cx="534377" cy="259045"/>
    <xdr:sp macro="" textlink="">
      <xdr:nvSpPr>
        <xdr:cNvPr id="712" name="公債費該当値テキスト"/>
        <xdr:cNvSpPr txBox="1"/>
      </xdr:nvSpPr>
      <xdr:spPr>
        <a:xfrm>
          <a:off x="16370300" y="1647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24,545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54172</xdr:rowOff>
    </xdr:from>
    <xdr:to>
      <xdr:col>22</xdr:col>
      <xdr:colOff>415925</xdr:colOff>
      <xdr:row>96</xdr:row>
      <xdr:rowOff>155772</xdr:rowOff>
    </xdr:to>
    <xdr:sp macro="" textlink="">
      <xdr:nvSpPr>
        <xdr:cNvPr id="713" name="円/楕円 712"/>
        <xdr:cNvSpPr/>
      </xdr:nvSpPr>
      <xdr:spPr>
        <a:xfrm>
          <a:off x="15430500" y="1651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146899</xdr:rowOff>
    </xdr:from>
    <xdr:ext cx="534377" cy="259045"/>
    <xdr:sp macro="" textlink="">
      <xdr:nvSpPr>
        <xdr:cNvPr id="714" name="テキスト ボックス 713"/>
        <xdr:cNvSpPr txBox="1"/>
      </xdr:nvSpPr>
      <xdr:spPr>
        <a:xfrm>
          <a:off x="15214111" y="1660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23,823</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9689</xdr:rowOff>
    </xdr:from>
    <xdr:to>
      <xdr:col>21</xdr:col>
      <xdr:colOff>212725</xdr:colOff>
      <xdr:row>96</xdr:row>
      <xdr:rowOff>111289</xdr:rowOff>
    </xdr:to>
    <xdr:sp macro="" textlink="">
      <xdr:nvSpPr>
        <xdr:cNvPr id="715" name="円/楕円 714"/>
        <xdr:cNvSpPr/>
      </xdr:nvSpPr>
      <xdr:spPr>
        <a:xfrm>
          <a:off x="14541500" y="1646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102416</xdr:rowOff>
    </xdr:from>
    <xdr:ext cx="534377" cy="259045"/>
    <xdr:sp macro="" textlink="">
      <xdr:nvSpPr>
        <xdr:cNvPr id="716" name="テキスト ボックス 715"/>
        <xdr:cNvSpPr txBox="1"/>
      </xdr:nvSpPr>
      <xdr:spPr>
        <a:xfrm>
          <a:off x="14325111" y="1656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26,158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48458</xdr:rowOff>
    </xdr:from>
    <xdr:to>
      <xdr:col>20</xdr:col>
      <xdr:colOff>9525</xdr:colOff>
      <xdr:row>96</xdr:row>
      <xdr:rowOff>150058</xdr:rowOff>
    </xdr:to>
    <xdr:sp macro="" textlink="">
      <xdr:nvSpPr>
        <xdr:cNvPr id="717" name="円/楕円 716"/>
        <xdr:cNvSpPr/>
      </xdr:nvSpPr>
      <xdr:spPr>
        <a:xfrm>
          <a:off x="13652500" y="1650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141185</xdr:rowOff>
    </xdr:from>
    <xdr:ext cx="534377" cy="259045"/>
    <xdr:sp macro="" textlink="">
      <xdr:nvSpPr>
        <xdr:cNvPr id="718" name="テキスト ボックス 717"/>
        <xdr:cNvSpPr txBox="1"/>
      </xdr:nvSpPr>
      <xdr:spPr>
        <a:xfrm>
          <a:off x="13436111" y="1660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24,123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62268</xdr:rowOff>
    </xdr:from>
    <xdr:to>
      <xdr:col>18</xdr:col>
      <xdr:colOff>492125</xdr:colOff>
      <xdr:row>96</xdr:row>
      <xdr:rowOff>163868</xdr:rowOff>
    </xdr:to>
    <xdr:sp macro="" textlink="">
      <xdr:nvSpPr>
        <xdr:cNvPr id="719" name="円/楕円 718"/>
        <xdr:cNvSpPr/>
      </xdr:nvSpPr>
      <xdr:spPr>
        <a:xfrm>
          <a:off x="12763500" y="1652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154995</xdr:rowOff>
    </xdr:from>
    <xdr:ext cx="534377" cy="259045"/>
    <xdr:sp macro="" textlink="">
      <xdr:nvSpPr>
        <xdr:cNvPr id="720" name="テキスト ボックス 719"/>
        <xdr:cNvSpPr txBox="1"/>
      </xdr:nvSpPr>
      <xdr:spPr>
        <a:xfrm>
          <a:off x="12547111" y="1661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4" name="テキスト ボックス 733"/>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6" name="テキスト ボックス 735"/>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8" name="テキスト ボックス 737"/>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0" name="テキスト ボックス 739"/>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141986</xdr:rowOff>
    </xdr:from>
    <xdr:to>
      <xdr:col>32</xdr:col>
      <xdr:colOff>186689</xdr:colOff>
      <xdr:row>38</xdr:row>
      <xdr:rowOff>139700</xdr:rowOff>
    </xdr:to>
    <xdr:cxnSp macro="">
      <xdr:nvCxnSpPr>
        <xdr:cNvPr id="742" name="直線コネクタ 741"/>
        <xdr:cNvCxnSpPr/>
      </xdr:nvCxnSpPr>
      <xdr:spPr>
        <a:xfrm flipV="1">
          <a:off x="22159595" y="5285486"/>
          <a:ext cx="1269"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3"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88663</xdr:rowOff>
    </xdr:from>
    <xdr:ext cx="378565" cy="259045"/>
    <xdr:sp macro="" textlink="">
      <xdr:nvSpPr>
        <xdr:cNvPr id="745" name="諸支出金最大値テキスト"/>
        <xdr:cNvSpPr txBox="1"/>
      </xdr:nvSpPr>
      <xdr:spPr>
        <a:xfrm>
          <a:off x="22212300" y="506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32</xdr:col>
      <xdr:colOff>98425</xdr:colOff>
      <xdr:row>30</xdr:row>
      <xdr:rowOff>141986</xdr:rowOff>
    </xdr:from>
    <xdr:to>
      <xdr:col>32</xdr:col>
      <xdr:colOff>276225</xdr:colOff>
      <xdr:row>30</xdr:row>
      <xdr:rowOff>141986</xdr:rowOff>
    </xdr:to>
    <xdr:cxnSp macro="">
      <xdr:nvCxnSpPr>
        <xdr:cNvPr id="746" name="直線コネクタ 745"/>
        <xdr:cNvCxnSpPr/>
      </xdr:nvCxnSpPr>
      <xdr:spPr>
        <a:xfrm>
          <a:off x="22072600" y="528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54627</xdr:rowOff>
    </xdr:from>
    <xdr:ext cx="378565" cy="259045"/>
    <xdr:sp macro="" textlink="">
      <xdr:nvSpPr>
        <xdr:cNvPr id="748" name="諸支出金平均値テキスト"/>
        <xdr:cNvSpPr txBox="1"/>
      </xdr:nvSpPr>
      <xdr:spPr>
        <a:xfrm>
          <a:off x="22212300" y="622682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31750</xdr:rowOff>
    </xdr:from>
    <xdr:to>
      <xdr:col>32</xdr:col>
      <xdr:colOff>238125</xdr:colOff>
      <xdr:row>37</xdr:row>
      <xdr:rowOff>133350</xdr:rowOff>
    </xdr:to>
    <xdr:sp macro="" textlink="">
      <xdr:nvSpPr>
        <xdr:cNvPr id="749" name="フローチャート : 判断 748"/>
        <xdr:cNvSpPr/>
      </xdr:nvSpPr>
      <xdr:spPr>
        <a:xfrm>
          <a:off x="221107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143764</xdr:rowOff>
    </xdr:from>
    <xdr:to>
      <xdr:col>31</xdr:col>
      <xdr:colOff>85725</xdr:colOff>
      <xdr:row>36</xdr:row>
      <xdr:rowOff>73914</xdr:rowOff>
    </xdr:to>
    <xdr:sp macro="" textlink="">
      <xdr:nvSpPr>
        <xdr:cNvPr id="751" name="フローチャート : 判断 750"/>
        <xdr:cNvSpPr/>
      </xdr:nvSpPr>
      <xdr:spPr>
        <a:xfrm>
          <a:off x="21272500" y="614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34</xdr:row>
      <xdr:rowOff>90441</xdr:rowOff>
    </xdr:from>
    <xdr:ext cx="378565" cy="259045"/>
    <xdr:sp macro="" textlink="">
      <xdr:nvSpPr>
        <xdr:cNvPr id="752" name="テキスト ボックス 751"/>
        <xdr:cNvSpPr txBox="1"/>
      </xdr:nvSpPr>
      <xdr:spPr>
        <a:xfrm>
          <a:off x="21134017" y="5919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35</xdr:row>
      <xdr:rowOff>11176</xdr:rowOff>
    </xdr:from>
    <xdr:to>
      <xdr:col>29</xdr:col>
      <xdr:colOff>568325</xdr:colOff>
      <xdr:row>35</xdr:row>
      <xdr:rowOff>112776</xdr:rowOff>
    </xdr:to>
    <xdr:sp macro="" textlink="">
      <xdr:nvSpPr>
        <xdr:cNvPr id="754" name="フローチャート : 判断 753"/>
        <xdr:cNvSpPr/>
      </xdr:nvSpPr>
      <xdr:spPr>
        <a:xfrm>
          <a:off x="20383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33</xdr:row>
      <xdr:rowOff>129303</xdr:rowOff>
    </xdr:from>
    <xdr:ext cx="378565" cy="259045"/>
    <xdr:sp macro="" textlink="">
      <xdr:nvSpPr>
        <xdr:cNvPr id="755" name="テキスト ボックス 754"/>
        <xdr:cNvSpPr txBox="1"/>
      </xdr:nvSpPr>
      <xdr:spPr>
        <a:xfrm>
          <a:off x="20245017" y="5787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159766</xdr:rowOff>
    </xdr:from>
    <xdr:to>
      <xdr:col>28</xdr:col>
      <xdr:colOff>365125</xdr:colOff>
      <xdr:row>36</xdr:row>
      <xdr:rowOff>89916</xdr:rowOff>
    </xdr:to>
    <xdr:sp macro="" textlink="">
      <xdr:nvSpPr>
        <xdr:cNvPr id="757" name="フローチャート : 判断 756"/>
        <xdr:cNvSpPr/>
      </xdr:nvSpPr>
      <xdr:spPr>
        <a:xfrm>
          <a:off x="19494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34</xdr:row>
      <xdr:rowOff>106443</xdr:rowOff>
    </xdr:from>
    <xdr:ext cx="378565" cy="259045"/>
    <xdr:sp macro="" textlink="">
      <xdr:nvSpPr>
        <xdr:cNvPr id="758" name="テキスト ボックス 757"/>
        <xdr:cNvSpPr txBox="1"/>
      </xdr:nvSpPr>
      <xdr:spPr>
        <a:xfrm>
          <a:off x="19356017" y="5935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109474</xdr:rowOff>
    </xdr:from>
    <xdr:to>
      <xdr:col>27</xdr:col>
      <xdr:colOff>161925</xdr:colOff>
      <xdr:row>36</xdr:row>
      <xdr:rowOff>39624</xdr:rowOff>
    </xdr:to>
    <xdr:sp macro="" textlink="">
      <xdr:nvSpPr>
        <xdr:cNvPr id="759" name="フローチャート : 判断 758"/>
        <xdr:cNvSpPr/>
      </xdr:nvSpPr>
      <xdr:spPr>
        <a:xfrm>
          <a:off x="18605500" y="611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34</xdr:row>
      <xdr:rowOff>56151</xdr:rowOff>
    </xdr:from>
    <xdr:ext cx="378565" cy="259045"/>
    <xdr:sp macro="" textlink="">
      <xdr:nvSpPr>
        <xdr:cNvPr id="760" name="テキスト ボックス 759"/>
        <xdr:cNvSpPr txBox="1"/>
      </xdr:nvSpPr>
      <xdr:spPr>
        <a:xfrm>
          <a:off x="18467017" y="5885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6" name="円/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7"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8" name="円/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9" name="テキスト ボックス 768"/>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0" name="円/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1" name="テキスト ボックス 770"/>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2" name="円/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3" name="テキスト ボックス 772"/>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4" name="円/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5" name="テキスト ボックス 774"/>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ea"/>
              <a:ea typeface="+mn-ea"/>
              <a:cs typeface="+mn-cs"/>
            </a:rPr>
            <a:t>衛生費は、住民一人当たり</a:t>
          </a:r>
          <a:r>
            <a:rPr lang="en-US" altLang="ja-JP" sz="1100">
              <a:solidFill>
                <a:schemeClr val="dk1"/>
              </a:solidFill>
              <a:effectLst/>
              <a:latin typeface="+mn-ea"/>
              <a:ea typeface="+mn-ea"/>
              <a:cs typeface="+mn-cs"/>
            </a:rPr>
            <a:t>34,032</a:t>
          </a:r>
          <a:r>
            <a:rPr lang="ja-JP" altLang="ja-JP" sz="1100">
              <a:solidFill>
                <a:schemeClr val="dk1"/>
              </a:solidFill>
              <a:effectLst/>
              <a:latin typeface="+mn-ea"/>
              <a:ea typeface="+mn-ea"/>
              <a:cs typeface="+mn-cs"/>
            </a:rPr>
            <a:t>円となっており、類似団体の平均を上回って</a:t>
          </a:r>
          <a:r>
            <a:rPr lang="ja-JP" altLang="en-US" sz="1100">
              <a:solidFill>
                <a:schemeClr val="dk1"/>
              </a:solidFill>
              <a:effectLst/>
              <a:latin typeface="+mn-ea"/>
              <a:ea typeface="+mn-ea"/>
              <a:cs typeface="+mn-cs"/>
            </a:rPr>
            <a:t>いる。</a:t>
          </a:r>
          <a:r>
            <a:rPr lang="ja-JP" altLang="ja-JP" sz="1100">
              <a:solidFill>
                <a:schemeClr val="dk1"/>
              </a:solidFill>
              <a:effectLst/>
              <a:latin typeface="+mn-ea"/>
              <a:ea typeface="+mn-ea"/>
              <a:cs typeface="+mn-cs"/>
            </a:rPr>
            <a:t>これは福増クリーンセンター第二工場基幹改良事業によるものと考えられる。</a:t>
          </a:r>
          <a:endParaRPr lang="ja-JP" altLang="ja-JP" sz="1100">
            <a:effectLst/>
            <a:latin typeface="+mn-ea"/>
            <a:ea typeface="+mn-ea"/>
          </a:endParaRPr>
        </a:p>
        <a:p>
          <a:r>
            <a:rPr lang="ja-JP" altLang="ja-JP" sz="1100">
              <a:solidFill>
                <a:schemeClr val="dk1"/>
              </a:solidFill>
              <a:effectLst/>
              <a:latin typeface="+mn-ea"/>
              <a:ea typeface="+mn-ea"/>
              <a:cs typeface="+mn-cs"/>
            </a:rPr>
            <a:t>災害復旧費においても、住民一人当たり</a:t>
          </a:r>
          <a:r>
            <a:rPr lang="en-US" altLang="ja-JP" sz="1100">
              <a:solidFill>
                <a:schemeClr val="dk1"/>
              </a:solidFill>
              <a:effectLst/>
              <a:latin typeface="+mn-ea"/>
              <a:ea typeface="+mn-ea"/>
              <a:cs typeface="+mn-cs"/>
            </a:rPr>
            <a:t>1,592</a:t>
          </a:r>
          <a:r>
            <a:rPr lang="ja-JP" altLang="ja-JP" sz="1100">
              <a:solidFill>
                <a:schemeClr val="dk1"/>
              </a:solidFill>
              <a:effectLst/>
              <a:latin typeface="+mn-ea"/>
              <a:ea typeface="+mn-ea"/>
              <a:cs typeface="+mn-cs"/>
            </a:rPr>
            <a:t>円となっており、類似団体の平均を上回っている。災害復旧費全体の決算額では、前年度と比較すると、</a:t>
          </a:r>
          <a:r>
            <a:rPr lang="en-US" altLang="ja-JP" sz="1100">
              <a:solidFill>
                <a:schemeClr val="dk1"/>
              </a:solidFill>
              <a:effectLst/>
              <a:latin typeface="+mn-ea"/>
              <a:ea typeface="+mn-ea"/>
              <a:cs typeface="+mn-cs"/>
            </a:rPr>
            <a:t>244.5</a:t>
          </a:r>
          <a:r>
            <a:rPr lang="ja-JP" altLang="ja-JP" sz="1100">
              <a:solidFill>
                <a:schemeClr val="dk1"/>
              </a:solidFill>
              <a:effectLst/>
              <a:latin typeface="+mn-ea"/>
              <a:ea typeface="+mn-ea"/>
              <a:cs typeface="+mn-cs"/>
            </a:rPr>
            <a:t>％増と伸びが顕著であるが、これは平成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年に発生した福増クリーンセンター第二工場の火災に係る復旧事業によるものである。</a:t>
          </a:r>
          <a:endParaRPr lang="ja-JP" altLang="ja-JP" sz="1100">
            <a:effectLst/>
            <a:latin typeface="+mn-ea"/>
            <a:ea typeface="+mn-ea"/>
          </a:endParaRPr>
        </a:p>
        <a:p>
          <a:r>
            <a:rPr lang="ja-JP" altLang="ja-JP" sz="1100">
              <a:solidFill>
                <a:schemeClr val="dk1"/>
              </a:solidFill>
              <a:effectLst/>
              <a:latin typeface="+mn-ea"/>
              <a:ea typeface="+mn-ea"/>
              <a:cs typeface="+mn-cs"/>
            </a:rPr>
            <a:t>上記の事業については、平成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度に完了しており、そのほか、防災庁舎建設事業（総務費）などの大型事業も完了を迎えつつあるが、各種施設が老朽化しているため、今後も修繕等の経費はかかる見込みであり、綿密な計画の下、適切な執行を図り、事業費の抑制及び平準化に努めていく必要がある。</a:t>
          </a:r>
          <a:endParaRPr lang="ja-JP" altLang="ja-JP" sz="1100">
            <a:effectLst/>
            <a:latin typeface="+mn-ea"/>
            <a:ea typeface="+mn-ea"/>
          </a:endParaRPr>
        </a:p>
        <a:p>
          <a:r>
            <a:rPr lang="ja-JP" altLang="ja-JP" sz="1100">
              <a:solidFill>
                <a:schemeClr val="dk1"/>
              </a:solidFill>
              <a:effectLst/>
              <a:latin typeface="+mn-ea"/>
              <a:ea typeface="+mn-ea"/>
              <a:cs typeface="+mn-cs"/>
            </a:rPr>
            <a:t>また、住民一人当たりのコストが一番大きい民生費については、右肩上がりに伸びている状況であり、生活保護費などの義務的経費の影響を大きく受けたものであるが、生活保護の自立助長への取り組みや市単独扶助費の見直しを行うなどにより、健全な財政運用が図れるよう努めていく。</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平成</a:t>
          </a:r>
          <a:r>
            <a:rPr kumimoji="1" lang="en-US" altLang="ja-JP" sz="1400">
              <a:solidFill>
                <a:schemeClr val="dk1"/>
              </a:solidFill>
              <a:effectLst/>
              <a:latin typeface="+mn-ea"/>
              <a:ea typeface="+mn-ea"/>
              <a:cs typeface="+mn-cs"/>
            </a:rPr>
            <a:t>24</a:t>
          </a:r>
          <a:r>
            <a:rPr kumimoji="1" lang="ja-JP" altLang="ja-JP" sz="1400">
              <a:solidFill>
                <a:schemeClr val="dk1"/>
              </a:solidFill>
              <a:effectLst/>
              <a:latin typeface="+mn-ea"/>
              <a:ea typeface="+mn-ea"/>
              <a:cs typeface="+mn-cs"/>
            </a:rPr>
            <a:t>年度からの実質収支比率は、</a:t>
          </a:r>
          <a:r>
            <a:rPr kumimoji="1" lang="en-US" altLang="ja-JP" sz="1400">
              <a:solidFill>
                <a:schemeClr val="dk1"/>
              </a:solidFill>
              <a:effectLst/>
              <a:latin typeface="+mn-ea"/>
              <a:ea typeface="+mn-ea"/>
              <a:cs typeface="+mn-cs"/>
            </a:rPr>
            <a:t>3.83</a:t>
          </a:r>
          <a:r>
            <a:rPr kumimoji="1" lang="ja-JP" altLang="ja-JP" sz="1400">
              <a:solidFill>
                <a:schemeClr val="dk1"/>
              </a:solidFill>
              <a:effectLst/>
              <a:latin typeface="+mn-ea"/>
              <a:ea typeface="+mn-ea"/>
              <a:cs typeface="+mn-cs"/>
            </a:rPr>
            <a:t>％から</a:t>
          </a:r>
          <a:r>
            <a:rPr kumimoji="1" lang="en-US" altLang="ja-JP" sz="1400">
              <a:solidFill>
                <a:schemeClr val="dk1"/>
              </a:solidFill>
              <a:effectLst/>
              <a:latin typeface="+mn-ea"/>
              <a:ea typeface="+mn-ea"/>
              <a:cs typeface="+mn-cs"/>
            </a:rPr>
            <a:t>5.89</a:t>
          </a:r>
          <a:r>
            <a:rPr kumimoji="1" lang="ja-JP" altLang="ja-JP" sz="1400">
              <a:solidFill>
                <a:schemeClr val="dk1"/>
              </a:solidFill>
              <a:effectLst/>
              <a:latin typeface="+mn-ea"/>
              <a:ea typeface="+mn-ea"/>
              <a:cs typeface="+mn-cs"/>
            </a:rPr>
            <a:t>％の範囲で推移しており一般的に望ましいと考えられている水準（標準財政規模の</a:t>
          </a:r>
          <a:r>
            <a:rPr kumimoji="1" lang="en-US" altLang="ja-JP" sz="1400">
              <a:solidFill>
                <a:schemeClr val="dk1"/>
              </a:solidFill>
              <a:effectLst/>
              <a:latin typeface="+mn-ea"/>
              <a:ea typeface="+mn-ea"/>
              <a:cs typeface="+mn-cs"/>
            </a:rPr>
            <a:t>3</a:t>
          </a:r>
          <a:r>
            <a:rPr kumimoji="1" lang="ja-JP" altLang="ja-JP" sz="1400">
              <a:solidFill>
                <a:schemeClr val="dk1"/>
              </a:solidFill>
              <a:effectLst/>
              <a:latin typeface="+mn-ea"/>
              <a:ea typeface="+mn-ea"/>
              <a:cs typeface="+mn-cs"/>
            </a:rPr>
            <a:t>～</a:t>
          </a:r>
          <a:r>
            <a:rPr kumimoji="1" lang="en-US" altLang="ja-JP" sz="1400">
              <a:solidFill>
                <a:schemeClr val="dk1"/>
              </a:solidFill>
              <a:effectLst/>
              <a:latin typeface="+mn-ea"/>
              <a:ea typeface="+mn-ea"/>
              <a:cs typeface="+mn-cs"/>
            </a:rPr>
            <a:t>5</a:t>
          </a:r>
          <a:r>
            <a:rPr kumimoji="1" lang="ja-JP" altLang="ja-JP" sz="1400">
              <a:solidFill>
                <a:schemeClr val="dk1"/>
              </a:solidFill>
              <a:effectLst/>
              <a:latin typeface="+mn-ea"/>
              <a:ea typeface="+mn-ea"/>
              <a:cs typeface="+mn-cs"/>
            </a:rPr>
            <a:t>％程度）から判断して、適切な範囲内となっている。しかしながら、実質単年度収支はマイナスであり、財源不足を財政調整基金からの繰入に依存している。平成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年度の財政調整基金残高は、取崩しが積立額を上回ったため減少していることから、後年度の財政需要を踏まえ可能な限り取崩しの抑制に努め、今後も健全な財政運営を目指していく。</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千葉県市原市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a:solidFill>
                <a:schemeClr val="dk1"/>
              </a:solidFill>
              <a:effectLst/>
              <a:latin typeface="+mn-ea"/>
              <a:ea typeface="+mn-ea"/>
              <a:cs typeface="+mn-cs"/>
            </a:rPr>
            <a:t>いずれの会計も一般会計からの繰入により財政運営を行うことで、黒字を保っている。本分析では平成</a:t>
          </a:r>
          <a:r>
            <a:rPr kumimoji="1" lang="en-US" altLang="ja-JP" sz="1400">
              <a:solidFill>
                <a:schemeClr val="dk1"/>
              </a:solidFill>
              <a:effectLst/>
              <a:latin typeface="+mn-ea"/>
              <a:ea typeface="+mn-ea"/>
              <a:cs typeface="+mn-cs"/>
            </a:rPr>
            <a:t>28</a:t>
          </a:r>
          <a:r>
            <a:rPr kumimoji="1" lang="ja-JP" altLang="ja-JP" sz="1400">
              <a:solidFill>
                <a:schemeClr val="dk1"/>
              </a:solidFill>
              <a:effectLst/>
              <a:latin typeface="+mn-ea"/>
              <a:ea typeface="+mn-ea"/>
              <a:cs typeface="+mn-cs"/>
            </a:rPr>
            <a:t>年度の黒字額が標準財政規模の</a:t>
          </a:r>
          <a:r>
            <a:rPr kumimoji="1" lang="en-US" altLang="ja-JP" sz="1400">
              <a:solidFill>
                <a:schemeClr val="dk1"/>
              </a:solidFill>
              <a:effectLst/>
              <a:latin typeface="+mn-ea"/>
              <a:ea typeface="+mn-ea"/>
              <a:cs typeface="+mn-cs"/>
            </a:rPr>
            <a:t>12.3</a:t>
          </a:r>
          <a:r>
            <a:rPr kumimoji="1" lang="ja-JP" altLang="ja-JP" sz="1400">
              <a:solidFill>
                <a:schemeClr val="dk1"/>
              </a:solidFill>
              <a:effectLst/>
              <a:latin typeface="+mn-ea"/>
              <a:ea typeface="+mn-ea"/>
              <a:cs typeface="+mn-cs"/>
            </a:rPr>
            <a:t>％であり、前年度と比較し</a:t>
          </a:r>
          <a:r>
            <a:rPr kumimoji="1" lang="en-US" altLang="ja-JP" sz="1400">
              <a:solidFill>
                <a:schemeClr val="dk1"/>
              </a:solidFill>
              <a:effectLst/>
              <a:latin typeface="+mn-ea"/>
              <a:ea typeface="+mn-ea"/>
              <a:cs typeface="+mn-cs"/>
            </a:rPr>
            <a:t>1.44</a:t>
          </a:r>
          <a:r>
            <a:rPr kumimoji="1" lang="ja-JP" altLang="ja-JP" sz="1400">
              <a:solidFill>
                <a:schemeClr val="dk1"/>
              </a:solidFill>
              <a:effectLst/>
              <a:latin typeface="+mn-ea"/>
              <a:ea typeface="+mn-ea"/>
              <a:cs typeface="+mn-cs"/>
            </a:rPr>
            <a:t>ポイントの増加となっている。今後、より一層の健全な財政状況好転を維持すべく、市税収入等の財源確保を図るとともに、一般会計の歳出抑制、特別・企業会計の歳入歳出面からの経営改善、自立化への取り組みを強化し、一般会計からの繰出額の縮減を図っていく。</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63</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64</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65</v>
      </c>
      <c r="C3" s="592"/>
      <c r="D3" s="592"/>
      <c r="E3" s="593"/>
      <c r="F3" s="593"/>
      <c r="G3" s="593"/>
      <c r="H3" s="593"/>
      <c r="I3" s="593"/>
      <c r="J3" s="593"/>
      <c r="K3" s="593"/>
      <c r="L3" s="593" t="s">
        <v>66</v>
      </c>
      <c r="M3" s="593"/>
      <c r="N3" s="593"/>
      <c r="O3" s="593"/>
      <c r="P3" s="593"/>
      <c r="Q3" s="593"/>
      <c r="R3" s="596"/>
      <c r="S3" s="596"/>
      <c r="T3" s="596"/>
      <c r="U3" s="596"/>
      <c r="V3" s="597"/>
      <c r="W3" s="494" t="s">
        <v>67</v>
      </c>
      <c r="X3" s="495"/>
      <c r="Y3" s="495"/>
      <c r="Z3" s="495"/>
      <c r="AA3" s="495"/>
      <c r="AB3" s="592"/>
      <c r="AC3" s="596" t="s">
        <v>68</v>
      </c>
      <c r="AD3" s="495"/>
      <c r="AE3" s="495"/>
      <c r="AF3" s="495"/>
      <c r="AG3" s="495"/>
      <c r="AH3" s="495"/>
      <c r="AI3" s="495"/>
      <c r="AJ3" s="495"/>
      <c r="AK3" s="495"/>
      <c r="AL3" s="558"/>
      <c r="AM3" s="494" t="s">
        <v>69</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70</v>
      </c>
      <c r="BO3" s="495"/>
      <c r="BP3" s="495"/>
      <c r="BQ3" s="495"/>
      <c r="BR3" s="495"/>
      <c r="BS3" s="495"/>
      <c r="BT3" s="495"/>
      <c r="BU3" s="558"/>
      <c r="BV3" s="494" t="s">
        <v>71</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72</v>
      </c>
      <c r="CU3" s="495"/>
      <c r="CV3" s="495"/>
      <c r="CW3" s="495"/>
      <c r="CX3" s="495"/>
      <c r="CY3" s="495"/>
      <c r="CZ3" s="495"/>
      <c r="DA3" s="558"/>
      <c r="DB3" s="494" t="s">
        <v>73</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74</v>
      </c>
      <c r="AZ4" s="408"/>
      <c r="BA4" s="408"/>
      <c r="BB4" s="408"/>
      <c r="BC4" s="408"/>
      <c r="BD4" s="408"/>
      <c r="BE4" s="408"/>
      <c r="BF4" s="408"/>
      <c r="BG4" s="408"/>
      <c r="BH4" s="408"/>
      <c r="BI4" s="408"/>
      <c r="BJ4" s="408"/>
      <c r="BK4" s="408"/>
      <c r="BL4" s="408"/>
      <c r="BM4" s="409"/>
      <c r="BN4" s="410">
        <v>90872683</v>
      </c>
      <c r="BO4" s="411"/>
      <c r="BP4" s="411"/>
      <c r="BQ4" s="411"/>
      <c r="BR4" s="411"/>
      <c r="BS4" s="411"/>
      <c r="BT4" s="411"/>
      <c r="BU4" s="412"/>
      <c r="BV4" s="410">
        <v>90399899</v>
      </c>
      <c r="BW4" s="411"/>
      <c r="BX4" s="411"/>
      <c r="BY4" s="411"/>
      <c r="BZ4" s="411"/>
      <c r="CA4" s="411"/>
      <c r="CB4" s="411"/>
      <c r="CC4" s="412"/>
      <c r="CD4" s="584" t="s">
        <v>75</v>
      </c>
      <c r="CE4" s="585"/>
      <c r="CF4" s="585"/>
      <c r="CG4" s="585"/>
      <c r="CH4" s="585"/>
      <c r="CI4" s="585"/>
      <c r="CJ4" s="585"/>
      <c r="CK4" s="585"/>
      <c r="CL4" s="585"/>
      <c r="CM4" s="585"/>
      <c r="CN4" s="585"/>
      <c r="CO4" s="585"/>
      <c r="CP4" s="585"/>
      <c r="CQ4" s="585"/>
      <c r="CR4" s="585"/>
      <c r="CS4" s="586"/>
      <c r="CT4" s="587">
        <v>5.9</v>
      </c>
      <c r="CU4" s="588"/>
      <c r="CV4" s="588"/>
      <c r="CW4" s="588"/>
      <c r="CX4" s="588"/>
      <c r="CY4" s="588"/>
      <c r="CZ4" s="588"/>
      <c r="DA4" s="589"/>
      <c r="DB4" s="587">
        <v>4.0999999999999996</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76</v>
      </c>
      <c r="AN5" s="389"/>
      <c r="AO5" s="389"/>
      <c r="AP5" s="389"/>
      <c r="AQ5" s="389"/>
      <c r="AR5" s="389"/>
      <c r="AS5" s="389"/>
      <c r="AT5" s="390"/>
      <c r="AU5" s="472" t="s">
        <v>77</v>
      </c>
      <c r="AV5" s="473"/>
      <c r="AW5" s="473"/>
      <c r="AX5" s="473"/>
      <c r="AY5" s="395" t="s">
        <v>78</v>
      </c>
      <c r="AZ5" s="396"/>
      <c r="BA5" s="396"/>
      <c r="BB5" s="396"/>
      <c r="BC5" s="396"/>
      <c r="BD5" s="396"/>
      <c r="BE5" s="396"/>
      <c r="BF5" s="396"/>
      <c r="BG5" s="396"/>
      <c r="BH5" s="396"/>
      <c r="BI5" s="396"/>
      <c r="BJ5" s="396"/>
      <c r="BK5" s="396"/>
      <c r="BL5" s="396"/>
      <c r="BM5" s="397"/>
      <c r="BN5" s="415">
        <v>87665920</v>
      </c>
      <c r="BO5" s="416"/>
      <c r="BP5" s="416"/>
      <c r="BQ5" s="416"/>
      <c r="BR5" s="416"/>
      <c r="BS5" s="416"/>
      <c r="BT5" s="416"/>
      <c r="BU5" s="417"/>
      <c r="BV5" s="415">
        <v>87894716</v>
      </c>
      <c r="BW5" s="416"/>
      <c r="BX5" s="416"/>
      <c r="BY5" s="416"/>
      <c r="BZ5" s="416"/>
      <c r="CA5" s="416"/>
      <c r="CB5" s="416"/>
      <c r="CC5" s="417"/>
      <c r="CD5" s="424" t="s">
        <v>79</v>
      </c>
      <c r="CE5" s="425"/>
      <c r="CF5" s="425"/>
      <c r="CG5" s="425"/>
      <c r="CH5" s="425"/>
      <c r="CI5" s="425"/>
      <c r="CJ5" s="425"/>
      <c r="CK5" s="425"/>
      <c r="CL5" s="425"/>
      <c r="CM5" s="425"/>
      <c r="CN5" s="425"/>
      <c r="CO5" s="425"/>
      <c r="CP5" s="425"/>
      <c r="CQ5" s="425"/>
      <c r="CR5" s="425"/>
      <c r="CS5" s="426"/>
      <c r="CT5" s="385">
        <v>93.5</v>
      </c>
      <c r="CU5" s="386"/>
      <c r="CV5" s="386"/>
      <c r="CW5" s="386"/>
      <c r="CX5" s="386"/>
      <c r="CY5" s="386"/>
      <c r="CZ5" s="386"/>
      <c r="DA5" s="387"/>
      <c r="DB5" s="385">
        <v>92.4</v>
      </c>
      <c r="DC5" s="386"/>
      <c r="DD5" s="386"/>
      <c r="DE5" s="386"/>
      <c r="DF5" s="386"/>
      <c r="DG5" s="386"/>
      <c r="DH5" s="386"/>
      <c r="DI5" s="387"/>
      <c r="DJ5" s="139"/>
      <c r="DK5" s="139"/>
      <c r="DL5" s="139"/>
      <c r="DM5" s="139"/>
      <c r="DN5" s="139"/>
      <c r="DO5" s="139"/>
    </row>
    <row r="6" spans="1:119" ht="18.75" customHeight="1" x14ac:dyDescent="0.15">
      <c r="A6" s="140"/>
      <c r="B6" s="564" t="s">
        <v>80</v>
      </c>
      <c r="C6" s="429"/>
      <c r="D6" s="429"/>
      <c r="E6" s="565"/>
      <c r="F6" s="565"/>
      <c r="G6" s="565"/>
      <c r="H6" s="565"/>
      <c r="I6" s="565"/>
      <c r="J6" s="565"/>
      <c r="K6" s="565"/>
      <c r="L6" s="565" t="s">
        <v>81</v>
      </c>
      <c r="M6" s="565"/>
      <c r="N6" s="565"/>
      <c r="O6" s="565"/>
      <c r="P6" s="565"/>
      <c r="Q6" s="565"/>
      <c r="R6" s="453"/>
      <c r="S6" s="453"/>
      <c r="T6" s="453"/>
      <c r="U6" s="453"/>
      <c r="V6" s="571"/>
      <c r="W6" s="504" t="s">
        <v>82</v>
      </c>
      <c r="X6" s="428"/>
      <c r="Y6" s="428"/>
      <c r="Z6" s="428"/>
      <c r="AA6" s="428"/>
      <c r="AB6" s="429"/>
      <c r="AC6" s="576" t="s">
        <v>83</v>
      </c>
      <c r="AD6" s="577"/>
      <c r="AE6" s="577"/>
      <c r="AF6" s="577"/>
      <c r="AG6" s="577"/>
      <c r="AH6" s="577"/>
      <c r="AI6" s="577"/>
      <c r="AJ6" s="577"/>
      <c r="AK6" s="577"/>
      <c r="AL6" s="578"/>
      <c r="AM6" s="484" t="s">
        <v>84</v>
      </c>
      <c r="AN6" s="389"/>
      <c r="AO6" s="389"/>
      <c r="AP6" s="389"/>
      <c r="AQ6" s="389"/>
      <c r="AR6" s="389"/>
      <c r="AS6" s="389"/>
      <c r="AT6" s="390"/>
      <c r="AU6" s="472" t="s">
        <v>85</v>
      </c>
      <c r="AV6" s="473"/>
      <c r="AW6" s="473"/>
      <c r="AX6" s="473"/>
      <c r="AY6" s="395" t="s">
        <v>86</v>
      </c>
      <c r="AZ6" s="396"/>
      <c r="BA6" s="396"/>
      <c r="BB6" s="396"/>
      <c r="BC6" s="396"/>
      <c r="BD6" s="396"/>
      <c r="BE6" s="396"/>
      <c r="BF6" s="396"/>
      <c r="BG6" s="396"/>
      <c r="BH6" s="396"/>
      <c r="BI6" s="396"/>
      <c r="BJ6" s="396"/>
      <c r="BK6" s="396"/>
      <c r="BL6" s="396"/>
      <c r="BM6" s="397"/>
      <c r="BN6" s="415">
        <v>3206763</v>
      </c>
      <c r="BO6" s="416"/>
      <c r="BP6" s="416"/>
      <c r="BQ6" s="416"/>
      <c r="BR6" s="416"/>
      <c r="BS6" s="416"/>
      <c r="BT6" s="416"/>
      <c r="BU6" s="417"/>
      <c r="BV6" s="415">
        <v>2505183</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93.5</v>
      </c>
      <c r="CU6" s="562"/>
      <c r="CV6" s="562"/>
      <c r="CW6" s="562"/>
      <c r="CX6" s="562"/>
      <c r="CY6" s="562"/>
      <c r="CZ6" s="562"/>
      <c r="DA6" s="563"/>
      <c r="DB6" s="561">
        <v>93.4</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213020</v>
      </c>
      <c r="BO7" s="416"/>
      <c r="BP7" s="416"/>
      <c r="BQ7" s="416"/>
      <c r="BR7" s="416"/>
      <c r="BS7" s="416"/>
      <c r="BT7" s="416"/>
      <c r="BU7" s="417"/>
      <c r="BV7" s="415">
        <v>410178</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50805518</v>
      </c>
      <c r="CU7" s="416"/>
      <c r="CV7" s="416"/>
      <c r="CW7" s="416"/>
      <c r="CX7" s="416"/>
      <c r="CY7" s="416"/>
      <c r="CZ7" s="416"/>
      <c r="DA7" s="417"/>
      <c r="DB7" s="415">
        <v>50733458</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2993743</v>
      </c>
      <c r="BO8" s="416"/>
      <c r="BP8" s="416"/>
      <c r="BQ8" s="416"/>
      <c r="BR8" s="416"/>
      <c r="BS8" s="416"/>
      <c r="BT8" s="416"/>
      <c r="BU8" s="417"/>
      <c r="BV8" s="415">
        <v>2095005</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1</v>
      </c>
      <c r="CU8" s="525"/>
      <c r="CV8" s="525"/>
      <c r="CW8" s="525"/>
      <c r="CX8" s="525"/>
      <c r="CY8" s="525"/>
      <c r="CZ8" s="525"/>
      <c r="DA8" s="526"/>
      <c r="DB8" s="524">
        <v>1</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274656</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77</v>
      </c>
      <c r="AV9" s="473"/>
      <c r="AW9" s="473"/>
      <c r="AX9" s="473"/>
      <c r="AY9" s="395" t="s">
        <v>100</v>
      </c>
      <c r="AZ9" s="396"/>
      <c r="BA9" s="396"/>
      <c r="BB9" s="396"/>
      <c r="BC9" s="396"/>
      <c r="BD9" s="396"/>
      <c r="BE9" s="396"/>
      <c r="BF9" s="396"/>
      <c r="BG9" s="396"/>
      <c r="BH9" s="396"/>
      <c r="BI9" s="396"/>
      <c r="BJ9" s="396"/>
      <c r="BK9" s="396"/>
      <c r="BL9" s="396"/>
      <c r="BM9" s="397"/>
      <c r="BN9" s="415">
        <v>898738</v>
      </c>
      <c r="BO9" s="416"/>
      <c r="BP9" s="416"/>
      <c r="BQ9" s="416"/>
      <c r="BR9" s="416"/>
      <c r="BS9" s="416"/>
      <c r="BT9" s="416"/>
      <c r="BU9" s="417"/>
      <c r="BV9" s="415">
        <v>-696874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11.5</v>
      </c>
      <c r="CU9" s="386"/>
      <c r="CV9" s="386"/>
      <c r="CW9" s="386"/>
      <c r="CX9" s="386"/>
      <c r="CY9" s="386"/>
      <c r="CZ9" s="386"/>
      <c r="DA9" s="387"/>
      <c r="DB9" s="385">
        <v>11.1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280416</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16745</v>
      </c>
      <c r="BO10" s="416"/>
      <c r="BP10" s="416"/>
      <c r="BQ10" s="416"/>
      <c r="BR10" s="416"/>
      <c r="BS10" s="416"/>
      <c r="BT10" s="416"/>
      <c r="BU10" s="417"/>
      <c r="BV10" s="415">
        <v>5860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77</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279093</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1120000</v>
      </c>
      <c r="BO12" s="416"/>
      <c r="BP12" s="416"/>
      <c r="BQ12" s="416"/>
      <c r="BR12" s="416"/>
      <c r="BS12" s="416"/>
      <c r="BT12" s="416"/>
      <c r="BU12" s="417"/>
      <c r="BV12" s="415">
        <v>790000</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273994</v>
      </c>
      <c r="S13" s="517"/>
      <c r="T13" s="517"/>
      <c r="U13" s="517"/>
      <c r="V13" s="518"/>
      <c r="W13" s="504" t="s">
        <v>123</v>
      </c>
      <c r="X13" s="428"/>
      <c r="Y13" s="428"/>
      <c r="Z13" s="428"/>
      <c r="AA13" s="428"/>
      <c r="AB13" s="429"/>
      <c r="AC13" s="391">
        <v>2196</v>
      </c>
      <c r="AD13" s="392"/>
      <c r="AE13" s="392"/>
      <c r="AF13" s="392"/>
      <c r="AG13" s="393"/>
      <c r="AH13" s="391">
        <v>2229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-204517</v>
      </c>
      <c r="BO13" s="416"/>
      <c r="BP13" s="416"/>
      <c r="BQ13" s="416"/>
      <c r="BR13" s="416"/>
      <c r="BS13" s="416"/>
      <c r="BT13" s="416"/>
      <c r="BU13" s="417"/>
      <c r="BV13" s="415">
        <v>-1481014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6.3</v>
      </c>
      <c r="CU13" s="386"/>
      <c r="CV13" s="386"/>
      <c r="CW13" s="386"/>
      <c r="CX13" s="386"/>
      <c r="CY13" s="386"/>
      <c r="CZ13" s="386"/>
      <c r="DA13" s="387"/>
      <c r="DB13" s="385">
        <v>6.3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279697</v>
      </c>
      <c r="S14" s="517"/>
      <c r="T14" s="517"/>
      <c r="U14" s="517"/>
      <c r="V14" s="518"/>
      <c r="W14" s="519"/>
      <c r="X14" s="431"/>
      <c r="Y14" s="431"/>
      <c r="Z14" s="431"/>
      <c r="AA14" s="431"/>
      <c r="AB14" s="432"/>
      <c r="AC14" s="509">
        <v>1.9</v>
      </c>
      <c r="AD14" s="510"/>
      <c r="AE14" s="510"/>
      <c r="AF14" s="510"/>
      <c r="AG14" s="511"/>
      <c r="AH14" s="509">
        <v>1.9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56.3</v>
      </c>
      <c r="CU14" s="488"/>
      <c r="CV14" s="488"/>
      <c r="CW14" s="488"/>
      <c r="CX14" s="488"/>
      <c r="CY14" s="488"/>
      <c r="CZ14" s="488"/>
      <c r="DA14" s="489"/>
      <c r="DB14" s="520">
        <v>60.1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274834</v>
      </c>
      <c r="S15" s="517"/>
      <c r="T15" s="517"/>
      <c r="U15" s="517"/>
      <c r="V15" s="518"/>
      <c r="W15" s="504" t="s">
        <v>130</v>
      </c>
      <c r="X15" s="428"/>
      <c r="Y15" s="428"/>
      <c r="Z15" s="428"/>
      <c r="AA15" s="428"/>
      <c r="AB15" s="429"/>
      <c r="AC15" s="391">
        <v>35789</v>
      </c>
      <c r="AD15" s="392"/>
      <c r="AE15" s="392"/>
      <c r="AF15" s="392"/>
      <c r="AG15" s="393"/>
      <c r="AH15" s="391">
        <v>34730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39600912</v>
      </c>
      <c r="BO15" s="411"/>
      <c r="BP15" s="411"/>
      <c r="BQ15" s="411"/>
      <c r="BR15" s="411"/>
      <c r="BS15" s="411"/>
      <c r="BT15" s="411"/>
      <c r="BU15" s="412"/>
      <c r="BV15" s="410">
        <v>39148474</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30.3</v>
      </c>
      <c r="AD16" s="510"/>
      <c r="AE16" s="510"/>
      <c r="AF16" s="510"/>
      <c r="AG16" s="511"/>
      <c r="AH16" s="509">
        <v>30.3</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39523528</v>
      </c>
      <c r="BO16" s="416"/>
      <c r="BP16" s="416"/>
      <c r="BQ16" s="416"/>
      <c r="BR16" s="416"/>
      <c r="BS16" s="416"/>
      <c r="BT16" s="416"/>
      <c r="BU16" s="417"/>
      <c r="BV16" s="415">
        <v>39307436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80097</v>
      </c>
      <c r="AD17" s="392"/>
      <c r="AE17" s="392"/>
      <c r="AF17" s="392"/>
      <c r="AG17" s="393"/>
      <c r="AH17" s="391">
        <v>77566</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50805518</v>
      </c>
      <c r="BO17" s="416"/>
      <c r="BP17" s="416"/>
      <c r="BQ17" s="416"/>
      <c r="BR17" s="416"/>
      <c r="BS17" s="416"/>
      <c r="BT17" s="416"/>
      <c r="BU17" s="417"/>
      <c r="BV17" s="415">
        <v>50097287</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140</v>
      </c>
      <c r="C18" s="478"/>
      <c r="D18" s="478"/>
      <c r="E18" s="479"/>
      <c r="F18" s="479"/>
      <c r="G18" s="479"/>
      <c r="H18" s="479"/>
      <c r="I18" s="479"/>
      <c r="J18" s="479"/>
      <c r="K18" s="479"/>
      <c r="L18" s="480">
        <v>368.17</v>
      </c>
      <c r="M18" s="480"/>
      <c r="N18" s="480"/>
      <c r="O18" s="480"/>
      <c r="P18" s="480"/>
      <c r="Q18" s="480"/>
      <c r="R18" s="481"/>
      <c r="S18" s="481"/>
      <c r="T18" s="481"/>
      <c r="U18" s="481"/>
      <c r="V18" s="482"/>
      <c r="W18" s="496"/>
      <c r="X18" s="497"/>
      <c r="Y18" s="497"/>
      <c r="Z18" s="497"/>
      <c r="AA18" s="497"/>
      <c r="AB18" s="505"/>
      <c r="AC18" s="379">
        <v>67.8</v>
      </c>
      <c r="AD18" s="380"/>
      <c r="AE18" s="380"/>
      <c r="AF18" s="380"/>
      <c r="AG18" s="483"/>
      <c r="AH18" s="379">
        <v>67.7</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49082653</v>
      </c>
      <c r="BO18" s="416"/>
      <c r="BP18" s="416"/>
      <c r="BQ18" s="416"/>
      <c r="BR18" s="416"/>
      <c r="BS18" s="416"/>
      <c r="BT18" s="416"/>
      <c r="BU18" s="417"/>
      <c r="BV18" s="415">
        <v>48492381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142</v>
      </c>
      <c r="C19" s="478"/>
      <c r="D19" s="478"/>
      <c r="E19" s="479"/>
      <c r="F19" s="479"/>
      <c r="G19" s="479"/>
      <c r="H19" s="479"/>
      <c r="I19" s="479"/>
      <c r="J19" s="479"/>
      <c r="K19" s="479"/>
      <c r="L19" s="485">
        <v>746</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59083459</v>
      </c>
      <c r="BO19" s="416"/>
      <c r="BP19" s="416"/>
      <c r="BQ19" s="416"/>
      <c r="BR19" s="416"/>
      <c r="BS19" s="416"/>
      <c r="BT19" s="416"/>
      <c r="BU19" s="417"/>
      <c r="BV19" s="415">
        <v>59318318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144</v>
      </c>
      <c r="C20" s="478"/>
      <c r="D20" s="478"/>
      <c r="E20" s="479"/>
      <c r="F20" s="479"/>
      <c r="G20" s="479"/>
      <c r="H20" s="479"/>
      <c r="I20" s="479"/>
      <c r="J20" s="479"/>
      <c r="K20" s="479"/>
      <c r="L20" s="485">
        <v>113518</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50462185</v>
      </c>
      <c r="BO23" s="416"/>
      <c r="BP23" s="416"/>
      <c r="BQ23" s="416"/>
      <c r="BR23" s="416"/>
      <c r="BS23" s="416"/>
      <c r="BT23" s="416"/>
      <c r="BU23" s="417"/>
      <c r="BV23" s="415">
        <v>51674292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153</v>
      </c>
      <c r="F24" s="389"/>
      <c r="G24" s="389"/>
      <c r="H24" s="389"/>
      <c r="I24" s="389"/>
      <c r="J24" s="389"/>
      <c r="K24" s="390"/>
      <c r="L24" s="391">
        <v>1</v>
      </c>
      <c r="M24" s="392"/>
      <c r="N24" s="392"/>
      <c r="O24" s="392"/>
      <c r="P24" s="393"/>
      <c r="Q24" s="391">
        <v>9980</v>
      </c>
      <c r="R24" s="392"/>
      <c r="S24" s="392"/>
      <c r="T24" s="392"/>
      <c r="U24" s="392"/>
      <c r="V24" s="393"/>
      <c r="W24" s="457"/>
      <c r="X24" s="448"/>
      <c r="Y24" s="449"/>
      <c r="Z24" s="388" t="s">
        <v>154</v>
      </c>
      <c r="AA24" s="389"/>
      <c r="AB24" s="389"/>
      <c r="AC24" s="389"/>
      <c r="AD24" s="389"/>
      <c r="AE24" s="389"/>
      <c r="AF24" s="389"/>
      <c r="AG24" s="390"/>
      <c r="AH24" s="391">
        <v>1789</v>
      </c>
      <c r="AI24" s="392"/>
      <c r="AJ24" s="392"/>
      <c r="AK24" s="392"/>
      <c r="AL24" s="393"/>
      <c r="AM24" s="391">
        <v>5528010</v>
      </c>
      <c r="AN24" s="392"/>
      <c r="AO24" s="392"/>
      <c r="AP24" s="392"/>
      <c r="AQ24" s="392"/>
      <c r="AR24" s="393"/>
      <c r="AS24" s="391">
        <v>3090</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38391808</v>
      </c>
      <c r="BO24" s="416"/>
      <c r="BP24" s="416"/>
      <c r="BQ24" s="416"/>
      <c r="BR24" s="416"/>
      <c r="BS24" s="416"/>
      <c r="BT24" s="416"/>
      <c r="BU24" s="417"/>
      <c r="BV24" s="415">
        <v>39826577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156</v>
      </c>
      <c r="F25" s="389"/>
      <c r="G25" s="389"/>
      <c r="H25" s="389"/>
      <c r="I25" s="389"/>
      <c r="J25" s="389"/>
      <c r="K25" s="390"/>
      <c r="L25" s="391">
        <v>1</v>
      </c>
      <c r="M25" s="392"/>
      <c r="N25" s="392"/>
      <c r="O25" s="392"/>
      <c r="P25" s="393"/>
      <c r="Q25" s="391">
        <v>8210</v>
      </c>
      <c r="R25" s="392"/>
      <c r="S25" s="392"/>
      <c r="T25" s="392"/>
      <c r="U25" s="392"/>
      <c r="V25" s="393"/>
      <c r="W25" s="457"/>
      <c r="X25" s="448"/>
      <c r="Y25" s="449"/>
      <c r="Z25" s="388" t="s">
        <v>157</v>
      </c>
      <c r="AA25" s="389"/>
      <c r="AB25" s="389"/>
      <c r="AC25" s="389"/>
      <c r="AD25" s="389"/>
      <c r="AE25" s="389"/>
      <c r="AF25" s="389"/>
      <c r="AG25" s="390"/>
      <c r="AH25" s="391">
        <v>370</v>
      </c>
      <c r="AI25" s="392"/>
      <c r="AJ25" s="392"/>
      <c r="AK25" s="392"/>
      <c r="AL25" s="393"/>
      <c r="AM25" s="391">
        <v>1064860</v>
      </c>
      <c r="AN25" s="392"/>
      <c r="AO25" s="392"/>
      <c r="AP25" s="392"/>
      <c r="AQ25" s="392"/>
      <c r="AR25" s="393"/>
      <c r="AS25" s="391">
        <v>2878</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2523438</v>
      </c>
      <c r="BO25" s="411"/>
      <c r="BP25" s="411"/>
      <c r="BQ25" s="411"/>
      <c r="BR25" s="411"/>
      <c r="BS25" s="411"/>
      <c r="BT25" s="411"/>
      <c r="BU25" s="412"/>
      <c r="BV25" s="410">
        <v>2200815</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159</v>
      </c>
      <c r="F26" s="389"/>
      <c r="G26" s="389"/>
      <c r="H26" s="389"/>
      <c r="I26" s="389"/>
      <c r="J26" s="389"/>
      <c r="K26" s="390"/>
      <c r="L26" s="391">
        <v>1</v>
      </c>
      <c r="M26" s="392"/>
      <c r="N26" s="392"/>
      <c r="O26" s="392"/>
      <c r="P26" s="393"/>
      <c r="Q26" s="391">
        <v>7200</v>
      </c>
      <c r="R26" s="392"/>
      <c r="S26" s="392"/>
      <c r="T26" s="392"/>
      <c r="U26" s="392"/>
      <c r="V26" s="393"/>
      <c r="W26" s="457"/>
      <c r="X26" s="448"/>
      <c r="Y26" s="449"/>
      <c r="Z26" s="388" t="s">
        <v>160</v>
      </c>
      <c r="AA26" s="470"/>
      <c r="AB26" s="470"/>
      <c r="AC26" s="470"/>
      <c r="AD26" s="470"/>
      <c r="AE26" s="470"/>
      <c r="AF26" s="470"/>
      <c r="AG26" s="471"/>
      <c r="AH26" s="391">
        <v>72</v>
      </c>
      <c r="AI26" s="392"/>
      <c r="AJ26" s="392"/>
      <c r="AK26" s="392"/>
      <c r="AL26" s="393"/>
      <c r="AM26" s="391">
        <v>234576</v>
      </c>
      <c r="AN26" s="392"/>
      <c r="AO26" s="392"/>
      <c r="AP26" s="392"/>
      <c r="AQ26" s="392"/>
      <c r="AR26" s="393"/>
      <c r="AS26" s="391">
        <v>3258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162</v>
      </c>
      <c r="F27" s="389"/>
      <c r="G27" s="389"/>
      <c r="H27" s="389"/>
      <c r="I27" s="389"/>
      <c r="J27" s="389"/>
      <c r="K27" s="390"/>
      <c r="L27" s="391">
        <v>1</v>
      </c>
      <c r="M27" s="392"/>
      <c r="N27" s="392"/>
      <c r="O27" s="392"/>
      <c r="P27" s="393"/>
      <c r="Q27" s="391">
        <v>6480</v>
      </c>
      <c r="R27" s="392"/>
      <c r="S27" s="392"/>
      <c r="T27" s="392"/>
      <c r="U27" s="392"/>
      <c r="V27" s="393"/>
      <c r="W27" s="457"/>
      <c r="X27" s="448"/>
      <c r="Y27" s="449"/>
      <c r="Z27" s="388" t="s">
        <v>163</v>
      </c>
      <c r="AA27" s="389"/>
      <c r="AB27" s="389"/>
      <c r="AC27" s="389"/>
      <c r="AD27" s="389"/>
      <c r="AE27" s="389"/>
      <c r="AF27" s="389"/>
      <c r="AG27" s="390"/>
      <c r="AH27" s="391">
        <v>52</v>
      </c>
      <c r="AI27" s="392"/>
      <c r="AJ27" s="392"/>
      <c r="AK27" s="392"/>
      <c r="AL27" s="393"/>
      <c r="AM27" s="391">
        <v>171300</v>
      </c>
      <c r="AN27" s="392"/>
      <c r="AO27" s="392"/>
      <c r="AP27" s="392"/>
      <c r="AQ27" s="392"/>
      <c r="AR27" s="393"/>
      <c r="AS27" s="391">
        <v>3294</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500000</v>
      </c>
      <c r="BO27" s="419"/>
      <c r="BP27" s="419"/>
      <c r="BQ27" s="419"/>
      <c r="BR27" s="419"/>
      <c r="BS27" s="419"/>
      <c r="BT27" s="419"/>
      <c r="BU27" s="420"/>
      <c r="BV27" s="418">
        <v>500000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5810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5329876</v>
      </c>
      <c r="BO28" s="411"/>
      <c r="BP28" s="411"/>
      <c r="BQ28" s="411"/>
      <c r="BR28" s="411"/>
      <c r="BS28" s="411"/>
      <c r="BT28" s="411"/>
      <c r="BU28" s="412"/>
      <c r="BV28" s="410">
        <v>5333131</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30</v>
      </c>
      <c r="M29" s="392"/>
      <c r="N29" s="392"/>
      <c r="O29" s="392"/>
      <c r="P29" s="393"/>
      <c r="Q29" s="391">
        <v>5620</v>
      </c>
      <c r="R29" s="392"/>
      <c r="S29" s="392"/>
      <c r="T29" s="392"/>
      <c r="U29" s="392"/>
      <c r="V29" s="393"/>
      <c r="W29" s="458"/>
      <c r="X29" s="459"/>
      <c r="Y29" s="460"/>
      <c r="Z29" s="388" t="s">
        <v>170</v>
      </c>
      <c r="AA29" s="389"/>
      <c r="AB29" s="389"/>
      <c r="AC29" s="389"/>
      <c r="AD29" s="389"/>
      <c r="AE29" s="389"/>
      <c r="AF29" s="389"/>
      <c r="AG29" s="390"/>
      <c r="AH29" s="391">
        <v>1841</v>
      </c>
      <c r="AI29" s="392"/>
      <c r="AJ29" s="392"/>
      <c r="AK29" s="392"/>
      <c r="AL29" s="393"/>
      <c r="AM29" s="391">
        <v>5699310</v>
      </c>
      <c r="AN29" s="392"/>
      <c r="AO29" s="392"/>
      <c r="AP29" s="392"/>
      <c r="AQ29" s="392"/>
      <c r="AR29" s="393"/>
      <c r="AS29" s="391">
        <v>3096</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208201</v>
      </c>
      <c r="BO29" s="416"/>
      <c r="BP29" s="416"/>
      <c r="BQ29" s="416"/>
      <c r="BR29" s="416"/>
      <c r="BS29" s="416"/>
      <c r="BT29" s="416"/>
      <c r="BU29" s="417"/>
      <c r="BV29" s="415">
        <v>508018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101.2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2645227</v>
      </c>
      <c r="BO30" s="419"/>
      <c r="BP30" s="419"/>
      <c r="BQ30" s="419"/>
      <c r="BR30" s="419"/>
      <c r="BS30" s="419"/>
      <c r="BT30" s="419"/>
      <c r="BU30" s="420"/>
      <c r="BV30" s="418">
        <v>2890757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農業集落排水事業特別会計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千葉県市町村総合事務組合（一般会計）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14</v>
      </c>
      <c r="CP34" s="375"/>
      <c r="CQ34" s="374" t="str">
        <f>IF('各会計、関係団体の財政状況及び健全化判断比率'!BS7="","",'各会計、関係団体の財政状況及び健全化判断比率'!BS7)</f>
        <v>市原市観光協会</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千葉県市町村総合事務組合（千葉県自治会館管理運営特別会計）</v>
      </c>
      <c r="BZ35" s="374"/>
      <c r="CA35" s="374"/>
      <c r="CB35" s="374"/>
      <c r="CC35" s="374"/>
      <c r="CD35" s="374"/>
      <c r="CE35" s="374"/>
      <c r="CF35" s="374"/>
      <c r="CG35" s="374"/>
      <c r="CH35" s="374"/>
      <c r="CI35" s="374"/>
      <c r="CJ35" s="374"/>
      <c r="CK35" s="374"/>
      <c r="CL35" s="374"/>
      <c r="CM35" s="374"/>
      <c r="CN35" s="167"/>
      <c r="CO35" s="375">
        <f t="shared" ref="CO35:CO43" si="3">IF(CQ35="","",CO34+1)</f>
        <v>15</v>
      </c>
      <c r="CP35" s="375"/>
      <c r="CQ35" s="374" t="str">
        <f>IF('各会計、関係団体の財政状況及び健全化判断比率'!BS8="","",'各会計、関係団体の財政状況及び健全化判断比率'!BS8)</f>
        <v>市原市文化振興財団</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〇</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千葉県市町村総合事務組合（千葉県自治研修センター特別会計）</v>
      </c>
      <c r="BZ36" s="374"/>
      <c r="CA36" s="374"/>
      <c r="CB36" s="374"/>
      <c r="CC36" s="374"/>
      <c r="CD36" s="374"/>
      <c r="CE36" s="374"/>
      <c r="CF36" s="374"/>
      <c r="CG36" s="374"/>
      <c r="CH36" s="374"/>
      <c r="CI36" s="374"/>
      <c r="CJ36" s="374"/>
      <c r="CK36" s="374"/>
      <c r="CL36" s="374"/>
      <c r="CM36" s="374"/>
      <c r="CN36" s="167"/>
      <c r="CO36" s="375">
        <f t="shared" si="3"/>
        <v>16</v>
      </c>
      <c r="CP36" s="375"/>
      <c r="CQ36" s="374" t="str">
        <f>IF('各会計、関係団体の財政状況及び健全化判断比率'!BS9="","",'各会計、関係団体の財政状況及び健全化判断比率'!BS9)</f>
        <v>市原市体育協会</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千葉県市町村総合事務組合（千葉県市町村交通災害共済特別会計）</v>
      </c>
      <c r="BZ37" s="374"/>
      <c r="CA37" s="374"/>
      <c r="CB37" s="374"/>
      <c r="CC37" s="374"/>
      <c r="CD37" s="374"/>
      <c r="CE37" s="374"/>
      <c r="CF37" s="374"/>
      <c r="CG37" s="374"/>
      <c r="CH37" s="374"/>
      <c r="CI37" s="374"/>
      <c r="CJ37" s="374"/>
      <c r="CK37" s="374"/>
      <c r="CL37" s="374"/>
      <c r="CM37" s="374"/>
      <c r="CN37" s="167"/>
      <c r="CO37" s="375">
        <f t="shared" si="3"/>
        <v>17</v>
      </c>
      <c r="CP37" s="375"/>
      <c r="CQ37" s="374" t="str">
        <f>IF('各会計、関係団体の財政状況及び健全化判断比率'!BS10="","",'各会計、関係団体の財政状況及び健全化判断比率'!BS10)</f>
        <v>市原市地域振興財団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〇</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千葉県後期高齢者医療広域連合（一般会計）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千葉県後期高齢者医療広域連合（後期高齢者医療特別会計）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84" t="s">
        <v>528</v>
      </c>
      <c r="D34" s="1184"/>
      <c r="E34" s="1185"/>
      <c r="F34" s="32">
        <v>3.82</v>
      </c>
      <c r="G34" s="33">
        <v>5.07</v>
      </c>
      <c r="H34" s="33">
        <v>5.49</v>
      </c>
      <c r="I34" s="33">
        <v>4.12</v>
      </c>
      <c r="J34" s="34">
        <v>5.89</v>
      </c>
      <c r="K34" s="22"/>
      <c r="L34" s="22"/>
      <c r="M34" s="22"/>
      <c r="N34" s="22"/>
      <c r="O34" s="22"/>
      <c r="P34" s="22"/>
    </row>
    <row r="35" spans="1:16" ht="39" customHeight="1" x14ac:dyDescent="0.15">
      <c r="A35" s="22"/>
      <c r="B35" s="35"/>
      <c r="C35" s="1178" t="s">
        <v>529</v>
      </c>
      <c r="D35" s="1179"/>
      <c r="E35" s="1180"/>
      <c r="F35" s="36">
        <v>7.23</v>
      </c>
      <c r="G35" s="37">
        <v>6.75</v>
      </c>
      <c r="H35" s="37">
        <v>6.45</v>
      </c>
      <c r="I35" s="37">
        <v>6.06</v>
      </c>
      <c r="J35" s="38">
        <v>5.64</v>
      </c>
      <c r="K35" s="22"/>
      <c r="L35" s="22"/>
      <c r="M35" s="22"/>
      <c r="N35" s="22"/>
      <c r="O35" s="22"/>
      <c r="P35" s="22"/>
    </row>
    <row r="36" spans="1:16" ht="39" customHeight="1" x14ac:dyDescent="0.15">
      <c r="A36" s="22"/>
      <c r="B36" s="35"/>
      <c r="C36" s="1178" t="s">
        <v>530</v>
      </c>
      <c r="D36" s="1179"/>
      <c r="E36" s="1180"/>
      <c r="F36" s="36">
        <v>0.25</v>
      </c>
      <c r="G36" s="37">
        <v>0.36</v>
      </c>
      <c r="H36" s="37">
        <v>0.68</v>
      </c>
      <c r="I36" s="37">
        <v>0.53</v>
      </c>
      <c r="J36" s="38">
        <v>0.61</v>
      </c>
      <c r="K36" s="22"/>
      <c r="L36" s="22"/>
      <c r="M36" s="22"/>
      <c r="N36" s="22"/>
      <c r="O36" s="22"/>
      <c r="P36" s="22"/>
    </row>
    <row r="37" spans="1:16" ht="39" customHeight="1" x14ac:dyDescent="0.15">
      <c r="A37" s="22"/>
      <c r="B37" s="35"/>
      <c r="C37" s="1178" t="s">
        <v>531</v>
      </c>
      <c r="D37" s="1179"/>
      <c r="E37" s="1180"/>
      <c r="F37" s="36">
        <v>0.11</v>
      </c>
      <c r="G37" s="37">
        <v>0.11</v>
      </c>
      <c r="H37" s="37">
        <v>0.13</v>
      </c>
      <c r="I37" s="37">
        <v>0.1</v>
      </c>
      <c r="J37" s="38">
        <v>0.12</v>
      </c>
      <c r="K37" s="22"/>
      <c r="L37" s="22"/>
      <c r="M37" s="22"/>
      <c r="N37" s="22"/>
      <c r="O37" s="22"/>
      <c r="P37" s="22"/>
    </row>
    <row r="38" spans="1:16" ht="39" customHeight="1" x14ac:dyDescent="0.15">
      <c r="A38" s="22"/>
      <c r="B38" s="35"/>
      <c r="C38" s="1178" t="s">
        <v>532</v>
      </c>
      <c r="D38" s="1179"/>
      <c r="E38" s="1180"/>
      <c r="F38" s="36">
        <v>0.06</v>
      </c>
      <c r="G38" s="37">
        <v>0.05</v>
      </c>
      <c r="H38" s="37">
        <v>0.06</v>
      </c>
      <c r="I38" s="37">
        <v>0.05</v>
      </c>
      <c r="J38" s="38">
        <v>0.04</v>
      </c>
      <c r="K38" s="22"/>
      <c r="L38" s="22"/>
      <c r="M38" s="22"/>
      <c r="N38" s="22"/>
      <c r="O38" s="22"/>
      <c r="P38" s="22"/>
    </row>
    <row r="39" spans="1:16" ht="39" customHeight="1" x14ac:dyDescent="0.15">
      <c r="A39" s="22"/>
      <c r="B39" s="35"/>
      <c r="C39" s="1178" t="s">
        <v>533</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534</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536</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16" zoomScale="85" zoomScaleNormal="85" zoomScaleSheetLayoutView="55" workbookViewId="0">
      <selection activeCell="E51" sqref="E51:J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6588</v>
      </c>
      <c r="L45" s="60">
        <v>6756</v>
      </c>
      <c r="M45" s="60">
        <v>7330</v>
      </c>
      <c r="N45" s="60">
        <v>6663</v>
      </c>
      <c r="O45" s="61">
        <v>6550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v>10</v>
      </c>
      <c r="L47" s="64">
        <v>20</v>
      </c>
      <c r="M47" s="64">
        <v>30</v>
      </c>
      <c r="N47" s="64">
        <v>30</v>
      </c>
      <c r="O47" s="65">
        <v>30</v>
      </c>
      <c r="P47" s="48"/>
      <c r="Q47" s="48"/>
      <c r="R47" s="48"/>
      <c r="S47" s="48"/>
      <c r="T47" s="48"/>
      <c r="U47" s="48"/>
    </row>
    <row r="48" spans="1:21" ht="30.75" customHeight="1" x14ac:dyDescent="0.15">
      <c r="A48" s="48"/>
      <c r="B48" s="1196"/>
      <c r="C48" s="1197"/>
      <c r="D48" s="62"/>
      <c r="E48" s="1188" t="s">
        <v>15</v>
      </c>
      <c r="F48" s="1188"/>
      <c r="G48" s="1188"/>
      <c r="H48" s="1188"/>
      <c r="I48" s="1188"/>
      <c r="J48" s="1189"/>
      <c r="K48" s="63">
        <v>2393</v>
      </c>
      <c r="L48" s="64">
        <v>2362</v>
      </c>
      <c r="M48" s="64">
        <v>2315</v>
      </c>
      <c r="N48" s="64">
        <v>2109</v>
      </c>
      <c r="O48" s="65">
        <v>1992</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479</v>
      </c>
      <c r="L49" s="64" t="s">
        <v>479</v>
      </c>
      <c r="M49" s="64" t="s">
        <v>479</v>
      </c>
      <c r="N49" s="64" t="s">
        <v>479</v>
      </c>
      <c r="O49" s="65" t="s">
        <v>479</v>
      </c>
      <c r="P49" s="48"/>
      <c r="Q49" s="48"/>
      <c r="R49" s="48"/>
      <c r="S49" s="48"/>
      <c r="T49" s="48"/>
      <c r="U49" s="48"/>
    </row>
    <row r="50" spans="1:21" ht="30.75" customHeight="1" x14ac:dyDescent="0.15">
      <c r="A50" s="48"/>
      <c r="B50" s="1196"/>
      <c r="C50" s="1197"/>
      <c r="D50" s="62"/>
      <c r="E50" s="1188" t="s">
        <v>17</v>
      </c>
      <c r="F50" s="1188"/>
      <c r="G50" s="1188"/>
      <c r="H50" s="1188"/>
      <c r="I50" s="1188"/>
      <c r="J50" s="1189"/>
      <c r="K50" s="63">
        <v>1128</v>
      </c>
      <c r="L50" s="64">
        <v>253</v>
      </c>
      <c r="M50" s="64">
        <v>224</v>
      </c>
      <c r="N50" s="64">
        <v>224</v>
      </c>
      <c r="O50" s="65">
        <v>240</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v>6</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6090</v>
      </c>
      <c r="L52" s="64">
        <v>6579</v>
      </c>
      <c r="M52" s="64">
        <v>6738</v>
      </c>
      <c r="N52" s="64">
        <v>6178</v>
      </c>
      <c r="O52" s="65">
        <v>5987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4031</v>
      </c>
      <c r="L53" s="69">
        <v>2818</v>
      </c>
      <c r="M53" s="69">
        <v>3162</v>
      </c>
      <c r="N53" s="69">
        <v>2849</v>
      </c>
      <c r="O53" s="70">
        <v>2825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headerFooter alignWithMargins="0">
    <oddFooter>&amp;C&amp;P/&amp;N</oddFooter>
  </headerFooter>
  <rowBreaks count="1" manualBreakCount="1">
    <brk id="56"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3" zoomScale="85" zoomScaleNormal="85" zoomScaleSheetLayoutView="100" workbookViewId="0">
      <selection activeCell="M43" sqref="M43"/>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214" t="s">
        <v>24</v>
      </c>
      <c r="C41" s="1215"/>
      <c r="D41" s="81"/>
      <c r="E41" s="1216" t="s">
        <v>25</v>
      </c>
      <c r="F41" s="1216"/>
      <c r="G41" s="1216"/>
      <c r="H41" s="1217"/>
      <c r="I41" s="82">
        <v>55258</v>
      </c>
      <c r="J41" s="83">
        <v>56449</v>
      </c>
      <c r="K41" s="83">
        <v>53940</v>
      </c>
      <c r="L41" s="83">
        <v>52074</v>
      </c>
      <c r="M41" s="84">
        <v>50462</v>
      </c>
    </row>
    <row r="42" spans="2:13" ht="27.75" customHeight="1" x14ac:dyDescent="0.15">
      <c r="B42" s="1204"/>
      <c r="C42" s="1205"/>
      <c r="D42" s="85"/>
      <c r="E42" s="1208" t="s">
        <v>26</v>
      </c>
      <c r="F42" s="1208"/>
      <c r="G42" s="1208"/>
      <c r="H42" s="1209"/>
      <c r="I42" s="86">
        <v>5006</v>
      </c>
      <c r="J42" s="87" t="s">
        <v>479</v>
      </c>
      <c r="K42" s="87" t="s">
        <v>479</v>
      </c>
      <c r="L42" s="87" t="s">
        <v>479</v>
      </c>
      <c r="M42" s="88" t="s">
        <v>479</v>
      </c>
    </row>
    <row r="43" spans="2:13" ht="27.75" customHeight="1" x14ac:dyDescent="0.15">
      <c r="B43" s="1204"/>
      <c r="C43" s="1205"/>
      <c r="D43" s="85"/>
      <c r="E43" s="1208" t="s">
        <v>27</v>
      </c>
      <c r="F43" s="1208"/>
      <c r="G43" s="1208"/>
      <c r="H43" s="1209"/>
      <c r="I43" s="86">
        <v>26011</v>
      </c>
      <c r="J43" s="87">
        <v>24740</v>
      </c>
      <c r="K43" s="87">
        <v>23714</v>
      </c>
      <c r="L43" s="87">
        <v>22874</v>
      </c>
      <c r="M43" s="88">
        <v>21324</v>
      </c>
    </row>
    <row r="44" spans="2:13" ht="27.75" customHeight="1" x14ac:dyDescent="0.15">
      <c r="B44" s="1204"/>
      <c r="C44" s="1205"/>
      <c r="D44" s="85"/>
      <c r="E44" s="1208" t="s">
        <v>28</v>
      </c>
      <c r="F44" s="1208"/>
      <c r="G44" s="1208"/>
      <c r="H44" s="1209"/>
      <c r="I44" s="86" t="s">
        <v>479</v>
      </c>
      <c r="J44" s="87" t="s">
        <v>479</v>
      </c>
      <c r="K44" s="87" t="s">
        <v>479</v>
      </c>
      <c r="L44" s="87" t="s">
        <v>479</v>
      </c>
      <c r="M44" s="88" t="s">
        <v>479</v>
      </c>
    </row>
    <row r="45" spans="2:13" ht="27.75" customHeight="1" x14ac:dyDescent="0.15">
      <c r="B45" s="1204"/>
      <c r="C45" s="1205"/>
      <c r="D45" s="85"/>
      <c r="E45" s="1208" t="s">
        <v>29</v>
      </c>
      <c r="F45" s="1208"/>
      <c r="G45" s="1208"/>
      <c r="H45" s="1209"/>
      <c r="I45" s="86">
        <v>20191</v>
      </c>
      <c r="J45" s="87">
        <v>18755</v>
      </c>
      <c r="K45" s="87">
        <v>17268</v>
      </c>
      <c r="L45" s="87">
        <v>16967</v>
      </c>
      <c r="M45" s="88">
        <v>14983</v>
      </c>
    </row>
    <row r="46" spans="2:13" ht="27.75" customHeight="1" x14ac:dyDescent="0.15">
      <c r="B46" s="1204"/>
      <c r="C46" s="1205"/>
      <c r="D46" s="89"/>
      <c r="E46" s="1208" t="s">
        <v>30</v>
      </c>
      <c r="F46" s="1208"/>
      <c r="G46" s="1208"/>
      <c r="H46" s="1209"/>
      <c r="I46" s="86">
        <v>187</v>
      </c>
      <c r="J46" s="87">
        <v>8</v>
      </c>
      <c r="K46" s="87">
        <v>8</v>
      </c>
      <c r="L46" s="87">
        <v>8</v>
      </c>
      <c r="M46" s="88">
        <v>8</v>
      </c>
    </row>
    <row r="47" spans="2:13" ht="27.75" customHeight="1" x14ac:dyDescent="0.15">
      <c r="B47" s="1204"/>
      <c r="C47" s="1205"/>
      <c r="D47" s="90"/>
      <c r="E47" s="1218" t="s">
        <v>31</v>
      </c>
      <c r="F47" s="1219"/>
      <c r="G47" s="1219"/>
      <c r="H47" s="1220"/>
      <c r="I47" s="86" t="s">
        <v>479</v>
      </c>
      <c r="J47" s="87" t="s">
        <v>479</v>
      </c>
      <c r="K47" s="87" t="s">
        <v>479</v>
      </c>
      <c r="L47" s="87" t="s">
        <v>479</v>
      </c>
      <c r="M47" s="88" t="s">
        <v>479</v>
      </c>
    </row>
    <row r="48" spans="2:13" ht="27.75" customHeight="1" x14ac:dyDescent="0.15">
      <c r="B48" s="1204"/>
      <c r="C48" s="1205"/>
      <c r="D48" s="85"/>
      <c r="E48" s="1208" t="s">
        <v>32</v>
      </c>
      <c r="F48" s="1208"/>
      <c r="G48" s="1208"/>
      <c r="H48" s="1209"/>
      <c r="I48" s="86" t="s">
        <v>479</v>
      </c>
      <c r="J48" s="87" t="s">
        <v>479</v>
      </c>
      <c r="K48" s="87" t="s">
        <v>479</v>
      </c>
      <c r="L48" s="87" t="s">
        <v>479</v>
      </c>
      <c r="M48" s="88" t="s">
        <v>479</v>
      </c>
    </row>
    <row r="49" spans="2:13" ht="27.75" customHeight="1" x14ac:dyDescent="0.15">
      <c r="B49" s="1206"/>
      <c r="C49" s="1207"/>
      <c r="D49" s="85"/>
      <c r="E49" s="1208" t="s">
        <v>33</v>
      </c>
      <c r="F49" s="1208"/>
      <c r="G49" s="1208"/>
      <c r="H49" s="1209"/>
      <c r="I49" s="86" t="s">
        <v>479</v>
      </c>
      <c r="J49" s="87" t="s">
        <v>479</v>
      </c>
      <c r="K49" s="87" t="s">
        <v>479</v>
      </c>
      <c r="L49" s="87" t="s">
        <v>479</v>
      </c>
      <c r="M49" s="88" t="s">
        <v>479</v>
      </c>
    </row>
    <row r="50" spans="2:13" ht="27.75" customHeight="1" x14ac:dyDescent="0.15">
      <c r="B50" s="1202" t="s">
        <v>34</v>
      </c>
      <c r="C50" s="1203"/>
      <c r="D50" s="91"/>
      <c r="E50" s="1208" t="s">
        <v>35</v>
      </c>
      <c r="F50" s="1208"/>
      <c r="G50" s="1208"/>
      <c r="H50" s="1209"/>
      <c r="I50" s="86">
        <v>10229</v>
      </c>
      <c r="J50" s="87">
        <v>9222</v>
      </c>
      <c r="K50" s="87">
        <v>8323</v>
      </c>
      <c r="L50" s="87">
        <v>9458</v>
      </c>
      <c r="M50" s="88">
        <v>8398</v>
      </c>
    </row>
    <row r="51" spans="2:13" ht="27.75" customHeight="1" x14ac:dyDescent="0.15">
      <c r="B51" s="1204"/>
      <c r="C51" s="1205"/>
      <c r="D51" s="85"/>
      <c r="E51" s="1208" t="s">
        <v>36</v>
      </c>
      <c r="F51" s="1208"/>
      <c r="G51" s="1208"/>
      <c r="H51" s="1209"/>
      <c r="I51" s="86">
        <v>11411</v>
      </c>
      <c r="J51" s="87">
        <v>11795</v>
      </c>
      <c r="K51" s="87">
        <v>11430</v>
      </c>
      <c r="L51" s="87">
        <v>13112</v>
      </c>
      <c r="M51" s="88">
        <v>12719</v>
      </c>
    </row>
    <row r="52" spans="2:13" ht="27.75" customHeight="1" x14ac:dyDescent="0.15">
      <c r="B52" s="1206"/>
      <c r="C52" s="1207"/>
      <c r="D52" s="85"/>
      <c r="E52" s="1208" t="s">
        <v>37</v>
      </c>
      <c r="F52" s="1208"/>
      <c r="G52" s="1208"/>
      <c r="H52" s="1209"/>
      <c r="I52" s="86">
        <v>48160</v>
      </c>
      <c r="J52" s="87">
        <v>46446</v>
      </c>
      <c r="K52" s="87">
        <v>43290</v>
      </c>
      <c r="L52" s="87">
        <v>41418</v>
      </c>
      <c r="M52" s="88">
        <v>39419</v>
      </c>
    </row>
    <row r="53" spans="2:13" ht="27.75" customHeight="1" thickBot="1" x14ac:dyDescent="0.2">
      <c r="B53" s="1210" t="s">
        <v>21</v>
      </c>
      <c r="C53" s="1211"/>
      <c r="D53" s="92"/>
      <c r="E53" s="1212" t="s">
        <v>38</v>
      </c>
      <c r="F53" s="1212"/>
      <c r="G53" s="1212"/>
      <c r="H53" s="1213"/>
      <c r="I53" s="93">
        <v>36853</v>
      </c>
      <c r="J53" s="94">
        <v>32489</v>
      </c>
      <c r="K53" s="94">
        <v>31885</v>
      </c>
      <c r="L53" s="94">
        <v>27936</v>
      </c>
      <c r="M53" s="95">
        <v>26241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37" zoomScale="70" zoomScaleNormal="7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552</v>
      </c>
      <c r="I42" s="354"/>
      <c r="J42" s="354"/>
      <c r="K42" s="354"/>
      <c r="L42" s="246"/>
      <c r="M42" s="246"/>
      <c r="N42" s="246"/>
      <c r="O42" s="246"/>
    </row>
    <row r="43" spans="2:17" x14ac:dyDescent="0.15">
      <c r="B43" s="250"/>
      <c r="C43" s="246"/>
      <c r="D43" s="246"/>
      <c r="E43" s="246"/>
      <c r="F43" s="246"/>
      <c r="G43" s="1235"/>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4"/>
      <c r="H50" s="1245"/>
      <c r="I50" s="1245"/>
      <c r="J50" s="1246"/>
      <c r="K50" s="356" t="s">
        <v>518</v>
      </c>
      <c r="L50" s="356" t="s">
        <v>519</v>
      </c>
      <c r="M50" s="356" t="s">
        <v>520</v>
      </c>
      <c r="N50" s="356" t="s">
        <v>521</v>
      </c>
      <c r="O50" s="356" t="s">
        <v>522</v>
      </c>
    </row>
    <row r="51" spans="1:17" x14ac:dyDescent="0.15">
      <c r="B51" s="250"/>
      <c r="C51" s="246"/>
      <c r="D51" s="246"/>
      <c r="E51" s="246"/>
      <c r="F51" s="246"/>
      <c r="G51" s="1247" t="s">
        <v>554</v>
      </c>
      <c r="H51" s="1248"/>
      <c r="I51" s="1253" t="s">
        <v>555</v>
      </c>
      <c r="J51" s="1253"/>
      <c r="K51" s="1255"/>
      <c r="L51" s="1255"/>
      <c r="M51" s="1255"/>
      <c r="N51" s="1255"/>
      <c r="O51" s="1255"/>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556</v>
      </c>
      <c r="J53" s="1233"/>
      <c r="K53" s="1256"/>
      <c r="L53" s="1256"/>
      <c r="M53" s="1256"/>
      <c r="N53" s="1256"/>
      <c r="O53" s="1256"/>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557</v>
      </c>
      <c r="H55" s="1228"/>
      <c r="I55" s="1233" t="s">
        <v>555</v>
      </c>
      <c r="J55" s="1233"/>
      <c r="K55" s="1255"/>
      <c r="L55" s="1255"/>
      <c r="M55" s="1255"/>
      <c r="N55" s="1255"/>
      <c r="O55" s="1255"/>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6"/>
      <c r="L57" s="1256"/>
      <c r="M57" s="1256"/>
      <c r="N57" s="1256"/>
      <c r="O57" s="1256"/>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552</v>
      </c>
      <c r="I64" s="354"/>
      <c r="J64" s="354"/>
      <c r="K64" s="354"/>
      <c r="L64" s="246"/>
      <c r="M64" s="246"/>
      <c r="N64" s="246"/>
      <c r="O64" s="246"/>
    </row>
    <row r="65" spans="2:30" x14ac:dyDescent="0.15">
      <c r="B65" s="250"/>
      <c r="C65" s="246"/>
      <c r="D65" s="246"/>
      <c r="E65" s="246"/>
      <c r="F65" s="246"/>
      <c r="G65" s="1235" t="s">
        <v>561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4"/>
      <c r="H72" s="1245"/>
      <c r="I72" s="1245"/>
      <c r="J72" s="1246"/>
      <c r="K72" s="356" t="s">
        <v>518</v>
      </c>
      <c r="L72" s="356" t="s">
        <v>519</v>
      </c>
      <c r="M72" s="356" t="s">
        <v>520</v>
      </c>
      <c r="N72" s="356" t="s">
        <v>521</v>
      </c>
      <c r="O72" s="356" t="s">
        <v>522</v>
      </c>
    </row>
    <row r="73" spans="2:30" x14ac:dyDescent="0.15">
      <c r="B73" s="250"/>
      <c r="C73" s="246"/>
      <c r="D73" s="246"/>
      <c r="E73" s="246"/>
      <c r="F73" s="246"/>
      <c r="G73" s="1247" t="s">
        <v>554</v>
      </c>
      <c r="H73" s="1248"/>
      <c r="I73" s="1253" t="s">
        <v>555</v>
      </c>
      <c r="J73" s="1253"/>
      <c r="K73" s="1234">
        <v>79.5</v>
      </c>
      <c r="L73" s="1234">
        <v>69.599999999999994</v>
      </c>
      <c r="M73" s="1221">
        <v>69.5</v>
      </c>
      <c r="N73" s="1221">
        <v>60.1</v>
      </c>
      <c r="O73" s="1221">
        <v>56.3</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560</v>
      </c>
      <c r="J75" s="1233"/>
      <c r="K75" s="1225">
        <v>9.5</v>
      </c>
      <c r="L75" s="1225">
        <v>8</v>
      </c>
      <c r="M75" s="1225">
        <v>7.2</v>
      </c>
      <c r="N75" s="1225">
        <v>6.3</v>
      </c>
      <c r="O75" s="1225">
        <v>6.3</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557</v>
      </c>
      <c r="H77" s="1228"/>
      <c r="I77" s="1233" t="s">
        <v>555</v>
      </c>
      <c r="J77" s="1233"/>
      <c r="K77" s="1234">
        <v>42</v>
      </c>
      <c r="L77" s="1234">
        <v>32.6</v>
      </c>
      <c r="M77" s="1221">
        <v>30.5</v>
      </c>
      <c r="N77" s="1221">
        <v>21.2</v>
      </c>
      <c r="O77" s="1221">
        <v>24.1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560</v>
      </c>
      <c r="J79" s="1223"/>
      <c r="K79" s="1224">
        <v>6.8</v>
      </c>
      <c r="L79" s="1224">
        <v>5.9</v>
      </c>
      <c r="M79" s="1224">
        <v>5.2</v>
      </c>
      <c r="N79" s="1224">
        <v>4.0999999999999996</v>
      </c>
      <c r="O79" s="1224">
        <v>6</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28" zoomScale="40" zoomScaleNormal="4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36385</v>
      </c>
      <c r="E3" s="118"/>
      <c r="F3" s="119">
        <v>39425</v>
      </c>
      <c r="G3" s="120"/>
      <c r="H3" s="121"/>
    </row>
    <row r="4" spans="1:8" x14ac:dyDescent="0.15">
      <c r="A4" s="122"/>
      <c r="B4" s="123"/>
      <c r="C4" s="124"/>
      <c r="D4" s="125">
        <v>18163</v>
      </c>
      <c r="E4" s="126"/>
      <c r="F4" s="127">
        <v>22414</v>
      </c>
      <c r="G4" s="128"/>
      <c r="H4" s="129"/>
    </row>
    <row r="5" spans="1:8" x14ac:dyDescent="0.15">
      <c r="A5" s="110" t="s">
        <v>512</v>
      </c>
      <c r="B5" s="115"/>
      <c r="C5" s="116"/>
      <c r="D5" s="117">
        <v>26672</v>
      </c>
      <c r="E5" s="118"/>
      <c r="F5" s="119">
        <v>43141</v>
      </c>
      <c r="G5" s="120"/>
      <c r="H5" s="121"/>
    </row>
    <row r="6" spans="1:8" x14ac:dyDescent="0.15">
      <c r="A6" s="122"/>
      <c r="B6" s="123"/>
      <c r="C6" s="124"/>
      <c r="D6" s="125">
        <v>16025</v>
      </c>
      <c r="E6" s="126"/>
      <c r="F6" s="127">
        <v>21887</v>
      </c>
      <c r="G6" s="128"/>
      <c r="H6" s="129"/>
    </row>
    <row r="7" spans="1:8" x14ac:dyDescent="0.15">
      <c r="A7" s="110" t="s">
        <v>513</v>
      </c>
      <c r="B7" s="115"/>
      <c r="C7" s="116"/>
      <c r="D7" s="117">
        <v>33202</v>
      </c>
      <c r="E7" s="118"/>
      <c r="F7" s="119">
        <v>45117</v>
      </c>
      <c r="G7" s="120"/>
      <c r="H7" s="121"/>
    </row>
    <row r="8" spans="1:8" x14ac:dyDescent="0.15">
      <c r="A8" s="122"/>
      <c r="B8" s="123"/>
      <c r="C8" s="124"/>
      <c r="D8" s="125">
        <v>18313</v>
      </c>
      <c r="E8" s="126"/>
      <c r="F8" s="127">
        <v>25589</v>
      </c>
      <c r="G8" s="128"/>
      <c r="H8" s="129"/>
    </row>
    <row r="9" spans="1:8" x14ac:dyDescent="0.15">
      <c r="A9" s="110" t="s">
        <v>514</v>
      </c>
      <c r="B9" s="115"/>
      <c r="C9" s="116"/>
      <c r="D9" s="117">
        <v>34218</v>
      </c>
      <c r="E9" s="118"/>
      <c r="F9" s="119">
        <v>43532</v>
      </c>
      <c r="G9" s="120"/>
      <c r="H9" s="121"/>
    </row>
    <row r="10" spans="1:8" x14ac:dyDescent="0.15">
      <c r="A10" s="122"/>
      <c r="B10" s="123"/>
      <c r="C10" s="124"/>
      <c r="D10" s="125">
        <v>16335</v>
      </c>
      <c r="E10" s="126"/>
      <c r="F10" s="127">
        <v>25435</v>
      </c>
      <c r="G10" s="128"/>
      <c r="H10" s="129"/>
    </row>
    <row r="11" spans="1:8" x14ac:dyDescent="0.15">
      <c r="A11" s="110" t="s">
        <v>515</v>
      </c>
      <c r="B11" s="115"/>
      <c r="C11" s="116"/>
      <c r="D11" s="117">
        <v>33551</v>
      </c>
      <c r="E11" s="118"/>
      <c r="F11" s="119">
        <v>52619</v>
      </c>
      <c r="G11" s="120"/>
      <c r="H11" s="121"/>
    </row>
    <row r="12" spans="1:8" x14ac:dyDescent="0.15">
      <c r="A12" s="122"/>
      <c r="B12" s="123"/>
      <c r="C12" s="130"/>
      <c r="D12" s="125">
        <v>20809</v>
      </c>
      <c r="E12" s="126"/>
      <c r="F12" s="127">
        <v>31149</v>
      </c>
      <c r="G12" s="128"/>
      <c r="H12" s="129"/>
    </row>
    <row r="13" spans="1:8" x14ac:dyDescent="0.15">
      <c r="A13" s="110"/>
      <c r="B13" s="115"/>
      <c r="C13" s="131"/>
      <c r="D13" s="132">
        <v>32806</v>
      </c>
      <c r="E13" s="133"/>
      <c r="F13" s="134">
        <v>44767</v>
      </c>
      <c r="G13" s="135"/>
      <c r="H13" s="121"/>
    </row>
    <row r="14" spans="1:8" x14ac:dyDescent="0.15">
      <c r="A14" s="122"/>
      <c r="B14" s="123"/>
      <c r="C14" s="124"/>
      <c r="D14" s="125">
        <v>17929</v>
      </c>
      <c r="E14" s="126"/>
      <c r="F14" s="127">
        <v>25295</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3.83</v>
      </c>
      <c r="C19" s="136">
        <f>ROUND(VALUE(SUBSTITUTE(実質収支比率等に係る経年分析!G$48,"▲","-")),2)</f>
        <v>5.07</v>
      </c>
      <c r="D19" s="136">
        <f>ROUND(VALUE(SUBSTITUTE(実質収支比率等に係る経年分析!H$48,"▲","-")),2)</f>
        <v>5.49</v>
      </c>
      <c r="E19" s="136">
        <f>ROUND(VALUE(SUBSTITUTE(実質収支比率等に係る経年分析!I$48,"▲","-")),2)</f>
        <v>4.13</v>
      </c>
      <c r="F19" s="136">
        <f>ROUND(VALUE(SUBSTITUTE(実質収支比率等に係る経年分析!J$48,"▲","-")),2)</f>
        <v>5.89</v>
      </c>
    </row>
    <row r="20" spans="1:11" x14ac:dyDescent="0.15">
      <c r="A20" s="136" t="s">
        <v>43</v>
      </c>
      <c r="B20" s="136">
        <f>ROUND(VALUE(SUBSTITUTE(実質収支比率等に係る経年分析!F$47,"▲","-")),2)</f>
        <v>12.93</v>
      </c>
      <c r="C20" s="136">
        <f>ROUND(VALUE(SUBSTITUTE(実質収支比率等に係る経年分析!G$47,"▲","-")),2)</f>
        <v>10.56</v>
      </c>
      <c r="D20" s="136">
        <f>ROUND(VALUE(SUBSTITUTE(実質収支比率等に係る経年分析!H$47,"▲","-")),2)</f>
        <v>9.2799999999999994</v>
      </c>
      <c r="E20" s="136">
        <f>ROUND(VALUE(SUBSTITUTE(実質収支比率等に係る経年分析!I$47,"▲","-")),2)</f>
        <v>10.51</v>
      </c>
      <c r="F20" s="136">
        <f>ROUND(VALUE(SUBSTITUTE(実質収支比率等に係る経年分析!J$47,"▲","-")),2)</f>
        <v>10.49</v>
      </c>
    </row>
    <row r="21" spans="1:11" x14ac:dyDescent="0.15">
      <c r="A21" s="136" t="s">
        <v>44</v>
      </c>
      <c r="B21" s="136">
        <f>IF(ISNUMBER(VALUE(SUBSTITUTE(実質収支比率等に係る経年分析!F$49,"▲","-"))),ROUND(VALUE(SUBSTITUTE(実質収支比率等に係る経年分析!F$49,"▲","-")),2),NA())</f>
        <v>-4.6900000000000004</v>
      </c>
      <c r="C21" s="136">
        <f>IF(ISNUMBER(VALUE(SUBSTITUTE(実質収支比率等に係る経年分析!G$49,"▲","-"))),ROUND(VALUE(SUBSTITUTE(実質収支比率等に係る経年分析!G$49,"▲","-")),2),NA())</f>
        <v>-3.15</v>
      </c>
      <c r="D21" s="136">
        <f>IF(ISNUMBER(VALUE(SUBSTITUTE(実質収支比率等に係る経年分析!H$49,"▲","-"))),ROUND(VALUE(SUBSTITUTE(実質収支比率等に係る経年分析!H$49,"▲","-")),2),NA())</f>
        <v>-3.67</v>
      </c>
      <c r="E21" s="136">
        <f>IF(ISNUMBER(VALUE(SUBSTITUTE(実質収支比率等に係る経年分析!I$49,"▲","-"))),ROUND(VALUE(SUBSTITUTE(実質収支比率等に係る経年分析!I$49,"▲","-")),2),NA())</f>
        <v>-2.92</v>
      </c>
      <c r="F21" s="136">
        <f>IF(ISNUMBER(VALUE(SUBSTITUTE(実質収支比率等に係る経年分析!J$49,"▲","-"))),ROUND(VALUE(SUBSTITUTE(実質収支比率等に係る経年分析!J$49,"▲","-")),2),NA())</f>
        <v>-0.4</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0.04</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0.11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0.12</v>
      </c>
    </row>
    <row r="34" spans="1:16" x14ac:dyDescent="0.15">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0.25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0.53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0.61</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7.23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6.75</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6.06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5.64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3.82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5.49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4.12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5.89</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6090</v>
      </c>
      <c r="E42" s="138"/>
      <c r="F42" s="138"/>
      <c r="G42" s="138">
        <f>'実質公債費比率（分子）の構造'!L$52</f>
        <v>6579</v>
      </c>
      <c r="H42" s="138"/>
      <c r="I42" s="138"/>
      <c r="J42" s="138">
        <f>'実質公債費比率（分子）の構造'!M$52</f>
        <v>6738</v>
      </c>
      <c r="K42" s="138"/>
      <c r="L42" s="138"/>
      <c r="M42" s="138">
        <f>'実質公債費比率（分子）の構造'!N$52</f>
        <v>6178</v>
      </c>
      <c r="N42" s="138"/>
      <c r="O42" s="138"/>
      <c r="P42" s="138">
        <f>'実質公債費比率（分子）の構造'!O$52</f>
        <v>5987</v>
      </c>
    </row>
    <row r="43" spans="1:16" x14ac:dyDescent="0.15">
      <c r="A43" s="138" t="s">
        <v>52</v>
      </c>
      <c r="B43" s="138">
        <f>'実質公債費比率（分子）の構造'!K$51</f>
        <v>2</v>
      </c>
      <c r="C43" s="138"/>
      <c r="D43" s="138"/>
      <c r="E43" s="138">
        <f>'実質公債費比率（分子）の構造'!L$51</f>
        <v>6</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1128</v>
      </c>
      <c r="C44" s="138"/>
      <c r="D44" s="138"/>
      <c r="E44" s="138">
        <f>'実質公債費比率（分子）の構造'!L$50</f>
        <v>253</v>
      </c>
      <c r="F44" s="138"/>
      <c r="G44" s="138"/>
      <c r="H44" s="138">
        <f>'実質公債費比率（分子）の構造'!M$50</f>
        <v>224</v>
      </c>
      <c r="I44" s="138"/>
      <c r="J44" s="138"/>
      <c r="K44" s="138">
        <f>'実質公債費比率（分子）の構造'!N$50</f>
        <v>224</v>
      </c>
      <c r="L44" s="138"/>
      <c r="M44" s="138"/>
      <c r="N44" s="138">
        <f>'実質公債費比率（分子）の構造'!O$50</f>
        <v>240</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2393</v>
      </c>
      <c r="C46" s="138"/>
      <c r="D46" s="138"/>
      <c r="E46" s="138">
        <f>'実質公債費比率（分子）の構造'!L$48</f>
        <v>2362</v>
      </c>
      <c r="F46" s="138"/>
      <c r="G46" s="138"/>
      <c r="H46" s="138">
        <f>'実質公債費比率（分子）の構造'!M$48</f>
        <v>2315</v>
      </c>
      <c r="I46" s="138"/>
      <c r="J46" s="138"/>
      <c r="K46" s="138">
        <f>'実質公債費比率（分子）の構造'!N$48</f>
        <v>2109</v>
      </c>
      <c r="L46" s="138"/>
      <c r="M46" s="138"/>
      <c r="N46" s="138">
        <f>'実質公債費比率（分子）の構造'!O$48</f>
        <v>1992</v>
      </c>
      <c r="O46" s="138"/>
      <c r="P46" s="138"/>
    </row>
    <row r="47" spans="1:16" x14ac:dyDescent="0.15">
      <c r="A47" s="138" t="s">
        <v>14</v>
      </c>
      <c r="B47" s="138">
        <f>'実質公債費比率（分子）の構造'!K$47</f>
        <v>10</v>
      </c>
      <c r="C47" s="138"/>
      <c r="D47" s="138"/>
      <c r="E47" s="138">
        <f>'実質公債費比率（分子）の構造'!L$47</f>
        <v>20</v>
      </c>
      <c r="F47" s="138"/>
      <c r="G47" s="138"/>
      <c r="H47" s="138">
        <f>'実質公債費比率（分子）の構造'!M$47</f>
        <v>30</v>
      </c>
      <c r="I47" s="138"/>
      <c r="J47" s="138"/>
      <c r="K47" s="138">
        <f>'実質公債費比率（分子）の構造'!N$47</f>
        <v>30</v>
      </c>
      <c r="L47" s="138"/>
      <c r="M47" s="138"/>
      <c r="N47" s="138">
        <f>'実質公債費比率（分子）の構造'!O$47</f>
        <v>30</v>
      </c>
      <c r="O47" s="138"/>
      <c r="P47" s="138"/>
    </row>
    <row r="48" spans="1:16" x14ac:dyDescent="0.15">
      <c r="A48" s="138" t="s">
        <v>56</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57</v>
      </c>
      <c r="B49" s="138">
        <f>'実質公債費比率（分子）の構造'!K$45</f>
        <v>6588</v>
      </c>
      <c r="C49" s="138"/>
      <c r="D49" s="138"/>
      <c r="E49" s="138">
        <f>'実質公債費比率（分子）の構造'!L$45</f>
        <v>6756</v>
      </c>
      <c r="F49" s="138"/>
      <c r="G49" s="138"/>
      <c r="H49" s="138">
        <f>'実質公債費比率（分子）の構造'!M$45</f>
        <v>7330</v>
      </c>
      <c r="I49" s="138"/>
      <c r="J49" s="138"/>
      <c r="K49" s="138">
        <f>'実質公債費比率（分子）の構造'!N$45</f>
        <v>6663</v>
      </c>
      <c r="L49" s="138"/>
      <c r="M49" s="138"/>
      <c r="N49" s="138">
        <f>'実質公債費比率（分子）の構造'!O$45</f>
        <v>6550</v>
      </c>
      <c r="O49" s="138"/>
      <c r="P49" s="138"/>
    </row>
    <row r="50" spans="1:16" x14ac:dyDescent="0.15">
      <c r="A50" s="138" t="s">
        <v>58</v>
      </c>
      <c r="B50" s="138" t="e">
        <f>NA()</f>
        <v>#N/A</v>
      </c>
      <c r="C50" s="138">
        <f>IF(ISNUMBER('実質公債費比率（分子）の構造'!K$53),'実質公債費比率（分子）の構造'!K$53,NA())</f>
        <v>4031</v>
      </c>
      <c r="D50" s="138" t="e">
        <f>NA()</f>
        <v>#N/A</v>
      </c>
      <c r="E50" s="138" t="e">
        <f>NA()</f>
        <v>#N/A</v>
      </c>
      <c r="F50" s="138">
        <f>IF(ISNUMBER('実質公債費比率（分子）の構造'!L$53),'実質公債費比率（分子）の構造'!L$53,NA())</f>
        <v>2818</v>
      </c>
      <c r="G50" s="138" t="e">
        <f>NA()</f>
        <v>#N/A</v>
      </c>
      <c r="H50" s="138" t="e">
        <f>NA()</f>
        <v>#N/A</v>
      </c>
      <c r="I50" s="138">
        <f>IF(ISNUMBER('実質公債費比率（分子）の構造'!M$53),'実質公債費比率（分子）の構造'!M$53,NA())</f>
        <v>3162</v>
      </c>
      <c r="J50" s="138" t="e">
        <f>NA()</f>
        <v>#N/A</v>
      </c>
      <c r="K50" s="138" t="e">
        <f>NA()</f>
        <v>#N/A</v>
      </c>
      <c r="L50" s="138">
        <f>IF(ISNUMBER('実質公債費比率（分子）の構造'!N$53),'実質公債費比率（分子）の構造'!N$53,NA())</f>
        <v>2849</v>
      </c>
      <c r="M50" s="138" t="e">
        <f>NA()</f>
        <v>#N/A</v>
      </c>
      <c r="N50" s="138" t="e">
        <f>NA()</f>
        <v>#N/A</v>
      </c>
      <c r="O50" s="138">
        <f>IF(ISNUMBER('実質公債費比率（分子）の構造'!O$53),'実質公債費比率（分子）の構造'!O$53,NA())</f>
        <v>2825</v>
      </c>
      <c r="P50" s="138" t="e">
        <f>NA()</f>
        <v>#N/A</v>
      </c>
    </row>
    <row r="53" spans="1:16" x14ac:dyDescent="0.15">
      <c r="A53" s="106" t="s">
        <v>59</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60</v>
      </c>
      <c r="C55" s="137"/>
      <c r="D55" s="137" t="s">
        <v>61</v>
      </c>
      <c r="E55" s="137" t="s">
        <v>60</v>
      </c>
      <c r="F55" s="137"/>
      <c r="G55" s="137" t="s">
        <v>61</v>
      </c>
      <c r="H55" s="137" t="s">
        <v>60</v>
      </c>
      <c r="I55" s="137"/>
      <c r="J55" s="137" t="s">
        <v>61</v>
      </c>
      <c r="K55" s="137" t="s">
        <v>60</v>
      </c>
      <c r="L55" s="137"/>
      <c r="M55" s="137" t="s">
        <v>61</v>
      </c>
      <c r="N55" s="137" t="s">
        <v>60</v>
      </c>
      <c r="O55" s="137"/>
      <c r="P55" s="137" t="s">
        <v>61</v>
      </c>
    </row>
    <row r="56" spans="1:16" x14ac:dyDescent="0.15">
      <c r="A56" s="137" t="s">
        <v>37</v>
      </c>
      <c r="B56" s="137"/>
      <c r="C56" s="137"/>
      <c r="D56" s="137">
        <f>'将来負担比率（分子）の構造'!I$52</f>
        <v>48160</v>
      </c>
      <c r="E56" s="137"/>
      <c r="F56" s="137"/>
      <c r="G56" s="137">
        <f>'将来負担比率（分子）の構造'!J$52</f>
        <v>46446</v>
      </c>
      <c r="H56" s="137"/>
      <c r="I56" s="137"/>
      <c r="J56" s="137">
        <f>'将来負担比率（分子）の構造'!K$52</f>
        <v>43290</v>
      </c>
      <c r="K56" s="137"/>
      <c r="L56" s="137"/>
      <c r="M56" s="137">
        <f>'将来負担比率（分子）の構造'!L$52</f>
        <v>41418</v>
      </c>
      <c r="N56" s="137"/>
      <c r="O56" s="137"/>
      <c r="P56" s="137">
        <f>'将来負担比率（分子）の構造'!M$52</f>
        <v>39419</v>
      </c>
    </row>
    <row r="57" spans="1:16" x14ac:dyDescent="0.15">
      <c r="A57" s="137" t="s">
        <v>36</v>
      </c>
      <c r="B57" s="137"/>
      <c r="C57" s="137"/>
      <c r="D57" s="137">
        <f>'将来負担比率（分子）の構造'!I$51</f>
        <v>11411</v>
      </c>
      <c r="E57" s="137"/>
      <c r="F57" s="137"/>
      <c r="G57" s="137">
        <f>'将来負担比率（分子）の構造'!J$51</f>
        <v>11795</v>
      </c>
      <c r="H57" s="137"/>
      <c r="I57" s="137"/>
      <c r="J57" s="137">
        <f>'将来負担比率（分子）の構造'!K$51</f>
        <v>11430</v>
      </c>
      <c r="K57" s="137"/>
      <c r="L57" s="137"/>
      <c r="M57" s="137">
        <f>'将来負担比率（分子）の構造'!L$51</f>
        <v>13112</v>
      </c>
      <c r="N57" s="137"/>
      <c r="O57" s="137"/>
      <c r="P57" s="137">
        <f>'将来負担比率（分子）の構造'!M$51</f>
        <v>12719</v>
      </c>
    </row>
    <row r="58" spans="1:16" x14ac:dyDescent="0.15">
      <c r="A58" s="137" t="s">
        <v>35</v>
      </c>
      <c r="B58" s="137"/>
      <c r="C58" s="137"/>
      <c r="D58" s="137">
        <f>'将来負担比率（分子）の構造'!I$50</f>
        <v>10229</v>
      </c>
      <c r="E58" s="137"/>
      <c r="F58" s="137"/>
      <c r="G58" s="137">
        <f>'将来負担比率（分子）の構造'!J$50</f>
        <v>9222</v>
      </c>
      <c r="H58" s="137"/>
      <c r="I58" s="137"/>
      <c r="J58" s="137">
        <f>'将来負担比率（分子）の構造'!K$50</f>
        <v>8323</v>
      </c>
      <c r="K58" s="137"/>
      <c r="L58" s="137"/>
      <c r="M58" s="137">
        <f>'将来負担比率（分子）の構造'!L$50</f>
        <v>9458</v>
      </c>
      <c r="N58" s="137"/>
      <c r="O58" s="137"/>
      <c r="P58" s="137">
        <f>'将来負担比率（分子）の構造'!M$50</f>
        <v>8398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187</v>
      </c>
      <c r="C61" s="137"/>
      <c r="D61" s="137"/>
      <c r="E61" s="137">
        <f>'将来負担比率（分子）の構造'!J$46</f>
        <v>8</v>
      </c>
      <c r="F61" s="137"/>
      <c r="G61" s="137"/>
      <c r="H61" s="137">
        <f>'将来負担比率（分子）の構造'!K$46</f>
        <v>8</v>
      </c>
      <c r="I61" s="137"/>
      <c r="J61" s="137"/>
      <c r="K61" s="137">
        <f>'将来負担比率（分子）の構造'!L$46</f>
        <v>8</v>
      </c>
      <c r="L61" s="137"/>
      <c r="M61" s="137"/>
      <c r="N61" s="137">
        <f>'将来負担比率（分子）の構造'!M$46</f>
        <v>8</v>
      </c>
      <c r="O61" s="137"/>
      <c r="P61" s="137"/>
    </row>
    <row r="62" spans="1:16" x14ac:dyDescent="0.15">
      <c r="A62" s="137" t="s">
        <v>29</v>
      </c>
      <c r="B62" s="137">
        <f>'将来負担比率（分子）の構造'!I$45</f>
        <v>20191</v>
      </c>
      <c r="C62" s="137"/>
      <c r="D62" s="137"/>
      <c r="E62" s="137">
        <f>'将来負担比率（分子）の構造'!J$45</f>
        <v>18755</v>
      </c>
      <c r="F62" s="137"/>
      <c r="G62" s="137"/>
      <c r="H62" s="137">
        <f>'将来負担比率（分子）の構造'!K$45</f>
        <v>17268</v>
      </c>
      <c r="I62" s="137"/>
      <c r="J62" s="137"/>
      <c r="K62" s="137">
        <f>'将来負担比率（分子）の構造'!L$45</f>
        <v>16967</v>
      </c>
      <c r="L62" s="137"/>
      <c r="M62" s="137"/>
      <c r="N62" s="137">
        <f>'将来負担比率（分子）の構造'!M$45</f>
        <v>14983</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26011</v>
      </c>
      <c r="C64" s="137"/>
      <c r="D64" s="137"/>
      <c r="E64" s="137">
        <f>'将来負担比率（分子）の構造'!J$43</f>
        <v>24740</v>
      </c>
      <c r="F64" s="137"/>
      <c r="G64" s="137"/>
      <c r="H64" s="137">
        <f>'将来負担比率（分子）の構造'!K$43</f>
        <v>23714</v>
      </c>
      <c r="I64" s="137"/>
      <c r="J64" s="137"/>
      <c r="K64" s="137">
        <f>'将来負担比率（分子）の構造'!L$43</f>
        <v>22874</v>
      </c>
      <c r="L64" s="137"/>
      <c r="M64" s="137"/>
      <c r="N64" s="137">
        <f>'将来負担比率（分子）の構造'!M$43</f>
        <v>21324</v>
      </c>
      <c r="O64" s="137"/>
      <c r="P64" s="137"/>
    </row>
    <row r="65" spans="1:16" x14ac:dyDescent="0.15">
      <c r="A65" s="137" t="s">
        <v>26</v>
      </c>
      <c r="B65" s="137">
        <f>'将来負担比率（分子）の構造'!I$42</f>
        <v>5006</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55258</v>
      </c>
      <c r="C66" s="137"/>
      <c r="D66" s="137"/>
      <c r="E66" s="137">
        <f>'将来負担比率（分子）の構造'!J$41</f>
        <v>56449</v>
      </c>
      <c r="F66" s="137"/>
      <c r="G66" s="137"/>
      <c r="H66" s="137">
        <f>'将来負担比率（分子）の構造'!K$41</f>
        <v>53940</v>
      </c>
      <c r="I66" s="137"/>
      <c r="J66" s="137"/>
      <c r="K66" s="137">
        <f>'将来負担比率（分子）の構造'!L$41</f>
        <v>52074</v>
      </c>
      <c r="L66" s="137"/>
      <c r="M66" s="137"/>
      <c r="N66" s="137">
        <f>'将来負担比率（分子）の構造'!M$41</f>
        <v>50462</v>
      </c>
      <c r="O66" s="137"/>
      <c r="P66" s="137"/>
    </row>
    <row r="67" spans="1:16" x14ac:dyDescent="0.15">
      <c r="A67" s="137" t="s">
        <v>62</v>
      </c>
      <c r="B67" s="137" t="e">
        <f>NA()</f>
        <v>#N/A</v>
      </c>
      <c r="C67" s="137">
        <f>IF(ISNUMBER('将来負担比率（分子）の構造'!I$53), IF('将来負担比率（分子）の構造'!I$53 &lt; 0, 0, '将来負担比率（分子）の構造'!I$53), NA())</f>
        <v>36853</v>
      </c>
      <c r="D67" s="137" t="e">
        <f>NA()</f>
        <v>#N/A</v>
      </c>
      <c r="E67" s="137" t="e">
        <f>NA()</f>
        <v>#N/A</v>
      </c>
      <c r="F67" s="137">
        <f>IF(ISNUMBER('将来負担比率（分子）の構造'!J$53), IF('将来負担比率（分子）の構造'!J$53 &lt; 0, 0, '将来負担比率（分子）の構造'!J$53), NA())</f>
        <v>32489</v>
      </c>
      <c r="G67" s="137" t="e">
        <f>NA()</f>
        <v>#N/A</v>
      </c>
      <c r="H67" s="137" t="e">
        <f>NA()</f>
        <v>#N/A</v>
      </c>
      <c r="I67" s="137">
        <f>IF(ISNUMBER('将来負担比率（分子）の構造'!K$53), IF('将来負担比率（分子）の構造'!K$53 &lt; 0, 0, '将来負担比率（分子）の構造'!K$53), NA())</f>
        <v>31885</v>
      </c>
      <c r="J67" s="137" t="e">
        <f>NA()</f>
        <v>#N/A</v>
      </c>
      <c r="K67" s="137" t="e">
        <f>NA()</f>
        <v>#N/A</v>
      </c>
      <c r="L67" s="137">
        <f>IF(ISNUMBER('将来負担比率（分子）の構造'!L$53), IF('将来負担比率（分子）の構造'!L$53 &lt; 0, 0, '将来負担比率（分子）の構造'!L$53), NA())</f>
        <v>27936</v>
      </c>
      <c r="M67" s="137" t="e">
        <f>NA()</f>
        <v>#N/A</v>
      </c>
      <c r="N67" s="137" t="e">
        <f>NA()</f>
        <v>#N/A</v>
      </c>
      <c r="O67" s="137">
        <f>IF(ISNUMBER('将来負担比率（分子）の構造'!M$53), IF('将来負担比率（分子）の構造'!M$53 &lt; 0, 0, '将来負担比率（分子）の構造'!M$53), NA())</f>
        <v>26241</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48047345</v>
      </c>
      <c r="S5" s="671"/>
      <c r="T5" s="671"/>
      <c r="U5" s="671"/>
      <c r="V5" s="671"/>
      <c r="W5" s="671"/>
      <c r="X5" s="671"/>
      <c r="Y5" s="718"/>
      <c r="Z5" s="731">
        <v>52.9</v>
      </c>
      <c r="AA5" s="731"/>
      <c r="AB5" s="731"/>
      <c r="AC5" s="731"/>
      <c r="AD5" s="732">
        <v>45085962</v>
      </c>
      <c r="AE5" s="732"/>
      <c r="AF5" s="732"/>
      <c r="AG5" s="732"/>
      <c r="AH5" s="732"/>
      <c r="AI5" s="732"/>
      <c r="AJ5" s="732"/>
      <c r="AK5" s="732"/>
      <c r="AL5" s="719">
        <v>85.8</v>
      </c>
      <c r="AM5" s="688"/>
      <c r="AN5" s="688"/>
      <c r="AO5" s="720"/>
      <c r="AP5" s="707" t="s">
        <v>209</v>
      </c>
      <c r="AQ5" s="708"/>
      <c r="AR5" s="708"/>
      <c r="AS5" s="708"/>
      <c r="AT5" s="708"/>
      <c r="AU5" s="708"/>
      <c r="AV5" s="708"/>
      <c r="AW5" s="708"/>
      <c r="AX5" s="708"/>
      <c r="AY5" s="708"/>
      <c r="AZ5" s="708"/>
      <c r="BA5" s="708"/>
      <c r="BB5" s="708"/>
      <c r="BC5" s="708"/>
      <c r="BD5" s="708"/>
      <c r="BE5" s="708"/>
      <c r="BF5" s="709"/>
      <c r="BG5" s="620">
        <v>45075918</v>
      </c>
      <c r="BH5" s="621"/>
      <c r="BI5" s="621"/>
      <c r="BJ5" s="621"/>
      <c r="BK5" s="621"/>
      <c r="BL5" s="621"/>
      <c r="BM5" s="621"/>
      <c r="BN5" s="622"/>
      <c r="BO5" s="673">
        <v>93.8</v>
      </c>
      <c r="BP5" s="673"/>
      <c r="BQ5" s="673"/>
      <c r="BR5" s="673"/>
      <c r="BS5" s="674">
        <v>521400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x14ac:dyDescent="0.15">
      <c r="B6" s="617" t="s">
        <v>213</v>
      </c>
      <c r="C6" s="618"/>
      <c r="D6" s="618"/>
      <c r="E6" s="618"/>
      <c r="F6" s="618"/>
      <c r="G6" s="618"/>
      <c r="H6" s="618"/>
      <c r="I6" s="618"/>
      <c r="J6" s="618"/>
      <c r="K6" s="618"/>
      <c r="L6" s="618"/>
      <c r="M6" s="618"/>
      <c r="N6" s="618"/>
      <c r="O6" s="618"/>
      <c r="P6" s="618"/>
      <c r="Q6" s="619"/>
      <c r="R6" s="620">
        <v>1072967</v>
      </c>
      <c r="S6" s="621"/>
      <c r="T6" s="621"/>
      <c r="U6" s="621"/>
      <c r="V6" s="621"/>
      <c r="W6" s="621"/>
      <c r="X6" s="621"/>
      <c r="Y6" s="622"/>
      <c r="Z6" s="673">
        <v>1.2</v>
      </c>
      <c r="AA6" s="673"/>
      <c r="AB6" s="673"/>
      <c r="AC6" s="673"/>
      <c r="AD6" s="674">
        <v>1072967</v>
      </c>
      <c r="AE6" s="674"/>
      <c r="AF6" s="674"/>
      <c r="AG6" s="674"/>
      <c r="AH6" s="674"/>
      <c r="AI6" s="674"/>
      <c r="AJ6" s="674"/>
      <c r="AK6" s="674"/>
      <c r="AL6" s="643">
        <v>2</v>
      </c>
      <c r="AM6" s="675"/>
      <c r="AN6" s="675"/>
      <c r="AO6" s="676"/>
      <c r="AP6" s="617" t="s">
        <v>214</v>
      </c>
      <c r="AQ6" s="618"/>
      <c r="AR6" s="618"/>
      <c r="AS6" s="618"/>
      <c r="AT6" s="618"/>
      <c r="AU6" s="618"/>
      <c r="AV6" s="618"/>
      <c r="AW6" s="618"/>
      <c r="AX6" s="618"/>
      <c r="AY6" s="618"/>
      <c r="AZ6" s="618"/>
      <c r="BA6" s="618"/>
      <c r="BB6" s="618"/>
      <c r="BC6" s="618"/>
      <c r="BD6" s="618"/>
      <c r="BE6" s="618"/>
      <c r="BF6" s="619"/>
      <c r="BG6" s="620">
        <v>45075918</v>
      </c>
      <c r="BH6" s="621"/>
      <c r="BI6" s="621"/>
      <c r="BJ6" s="621"/>
      <c r="BK6" s="621"/>
      <c r="BL6" s="621"/>
      <c r="BM6" s="621"/>
      <c r="BN6" s="622"/>
      <c r="BO6" s="673">
        <v>93.8</v>
      </c>
      <c r="BP6" s="673"/>
      <c r="BQ6" s="673"/>
      <c r="BR6" s="673"/>
      <c r="BS6" s="674">
        <v>521400</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571030</v>
      </c>
      <c r="CS6" s="621"/>
      <c r="CT6" s="621"/>
      <c r="CU6" s="621"/>
      <c r="CV6" s="621"/>
      <c r="CW6" s="621"/>
      <c r="CX6" s="621"/>
      <c r="CY6" s="622"/>
      <c r="CZ6" s="673">
        <v>0.7</v>
      </c>
      <c r="DA6" s="673"/>
      <c r="DB6" s="673"/>
      <c r="DC6" s="673"/>
      <c r="DD6" s="626" t="s">
        <v>216</v>
      </c>
      <c r="DE6" s="621"/>
      <c r="DF6" s="621"/>
      <c r="DG6" s="621"/>
      <c r="DH6" s="621"/>
      <c r="DI6" s="621"/>
      <c r="DJ6" s="621"/>
      <c r="DK6" s="621"/>
      <c r="DL6" s="621"/>
      <c r="DM6" s="621"/>
      <c r="DN6" s="621"/>
      <c r="DO6" s="621"/>
      <c r="DP6" s="622"/>
      <c r="DQ6" s="626">
        <v>570957</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35707</v>
      </c>
      <c r="S7" s="621"/>
      <c r="T7" s="621"/>
      <c r="U7" s="621"/>
      <c r="V7" s="621"/>
      <c r="W7" s="621"/>
      <c r="X7" s="621"/>
      <c r="Y7" s="622"/>
      <c r="Z7" s="673">
        <v>0</v>
      </c>
      <c r="AA7" s="673"/>
      <c r="AB7" s="673"/>
      <c r="AC7" s="673"/>
      <c r="AD7" s="674">
        <v>35707</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19576429</v>
      </c>
      <c r="BH7" s="621"/>
      <c r="BI7" s="621"/>
      <c r="BJ7" s="621"/>
      <c r="BK7" s="621"/>
      <c r="BL7" s="621"/>
      <c r="BM7" s="621"/>
      <c r="BN7" s="622"/>
      <c r="BO7" s="673">
        <v>40.700000000000003</v>
      </c>
      <c r="BP7" s="673"/>
      <c r="BQ7" s="673"/>
      <c r="BR7" s="673"/>
      <c r="BS7" s="674">
        <v>521400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9366586</v>
      </c>
      <c r="CS7" s="621"/>
      <c r="CT7" s="621"/>
      <c r="CU7" s="621"/>
      <c r="CV7" s="621"/>
      <c r="CW7" s="621"/>
      <c r="CX7" s="621"/>
      <c r="CY7" s="622"/>
      <c r="CZ7" s="673">
        <v>10.7</v>
      </c>
      <c r="DA7" s="673"/>
      <c r="DB7" s="673"/>
      <c r="DC7" s="673"/>
      <c r="DD7" s="626">
        <v>1386824</v>
      </c>
      <c r="DE7" s="621"/>
      <c r="DF7" s="621"/>
      <c r="DG7" s="621"/>
      <c r="DH7" s="621"/>
      <c r="DI7" s="621"/>
      <c r="DJ7" s="621"/>
      <c r="DK7" s="621"/>
      <c r="DL7" s="621"/>
      <c r="DM7" s="621"/>
      <c r="DN7" s="621"/>
      <c r="DO7" s="621"/>
      <c r="DP7" s="622"/>
      <c r="DQ7" s="626">
        <v>7122178</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156437</v>
      </c>
      <c r="S8" s="621"/>
      <c r="T8" s="621"/>
      <c r="U8" s="621"/>
      <c r="V8" s="621"/>
      <c r="W8" s="621"/>
      <c r="X8" s="621"/>
      <c r="Y8" s="622"/>
      <c r="Z8" s="673">
        <v>0.2</v>
      </c>
      <c r="AA8" s="673"/>
      <c r="AB8" s="673"/>
      <c r="AC8" s="673"/>
      <c r="AD8" s="674">
        <v>156437</v>
      </c>
      <c r="AE8" s="674"/>
      <c r="AF8" s="674"/>
      <c r="AG8" s="674"/>
      <c r="AH8" s="674"/>
      <c r="AI8" s="674"/>
      <c r="AJ8" s="674"/>
      <c r="AK8" s="674"/>
      <c r="AL8" s="643">
        <v>0.3</v>
      </c>
      <c r="AM8" s="675"/>
      <c r="AN8" s="675"/>
      <c r="AO8" s="676"/>
      <c r="AP8" s="617" t="s">
        <v>221</v>
      </c>
      <c r="AQ8" s="618"/>
      <c r="AR8" s="618"/>
      <c r="AS8" s="618"/>
      <c r="AT8" s="618"/>
      <c r="AU8" s="618"/>
      <c r="AV8" s="618"/>
      <c r="AW8" s="618"/>
      <c r="AX8" s="618"/>
      <c r="AY8" s="618"/>
      <c r="AZ8" s="618"/>
      <c r="BA8" s="618"/>
      <c r="BB8" s="618"/>
      <c r="BC8" s="618"/>
      <c r="BD8" s="618"/>
      <c r="BE8" s="618"/>
      <c r="BF8" s="619"/>
      <c r="BG8" s="620">
        <v>434559</v>
      </c>
      <c r="BH8" s="621"/>
      <c r="BI8" s="621"/>
      <c r="BJ8" s="621"/>
      <c r="BK8" s="621"/>
      <c r="BL8" s="621"/>
      <c r="BM8" s="621"/>
      <c r="BN8" s="622"/>
      <c r="BO8" s="673">
        <v>0.9</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36349909</v>
      </c>
      <c r="CS8" s="621"/>
      <c r="CT8" s="621"/>
      <c r="CU8" s="621"/>
      <c r="CV8" s="621"/>
      <c r="CW8" s="621"/>
      <c r="CX8" s="621"/>
      <c r="CY8" s="622"/>
      <c r="CZ8" s="673">
        <v>41.5</v>
      </c>
      <c r="DA8" s="673"/>
      <c r="DB8" s="673"/>
      <c r="DC8" s="673"/>
      <c r="DD8" s="626">
        <v>124266</v>
      </c>
      <c r="DE8" s="621"/>
      <c r="DF8" s="621"/>
      <c r="DG8" s="621"/>
      <c r="DH8" s="621"/>
      <c r="DI8" s="621"/>
      <c r="DJ8" s="621"/>
      <c r="DK8" s="621"/>
      <c r="DL8" s="621"/>
      <c r="DM8" s="621"/>
      <c r="DN8" s="621"/>
      <c r="DO8" s="621"/>
      <c r="DP8" s="622"/>
      <c r="DQ8" s="626">
        <v>17585023</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115124</v>
      </c>
      <c r="S9" s="621"/>
      <c r="T9" s="621"/>
      <c r="U9" s="621"/>
      <c r="V9" s="621"/>
      <c r="W9" s="621"/>
      <c r="X9" s="621"/>
      <c r="Y9" s="622"/>
      <c r="Z9" s="673">
        <v>0.1</v>
      </c>
      <c r="AA9" s="673"/>
      <c r="AB9" s="673"/>
      <c r="AC9" s="673"/>
      <c r="AD9" s="674">
        <v>115124</v>
      </c>
      <c r="AE9" s="674"/>
      <c r="AF9" s="674"/>
      <c r="AG9" s="674"/>
      <c r="AH9" s="674"/>
      <c r="AI9" s="674"/>
      <c r="AJ9" s="674"/>
      <c r="AK9" s="674"/>
      <c r="AL9" s="643">
        <v>0.2</v>
      </c>
      <c r="AM9" s="675"/>
      <c r="AN9" s="675"/>
      <c r="AO9" s="676"/>
      <c r="AP9" s="617" t="s">
        <v>224</v>
      </c>
      <c r="AQ9" s="618"/>
      <c r="AR9" s="618"/>
      <c r="AS9" s="618"/>
      <c r="AT9" s="618"/>
      <c r="AU9" s="618"/>
      <c r="AV9" s="618"/>
      <c r="AW9" s="618"/>
      <c r="AX9" s="618"/>
      <c r="AY9" s="618"/>
      <c r="AZ9" s="618"/>
      <c r="BA9" s="618"/>
      <c r="BB9" s="618"/>
      <c r="BC9" s="618"/>
      <c r="BD9" s="618"/>
      <c r="BE9" s="618"/>
      <c r="BF9" s="619"/>
      <c r="BG9" s="620">
        <v>15218181</v>
      </c>
      <c r="BH9" s="621"/>
      <c r="BI9" s="621"/>
      <c r="BJ9" s="621"/>
      <c r="BK9" s="621"/>
      <c r="BL9" s="621"/>
      <c r="BM9" s="621"/>
      <c r="BN9" s="622"/>
      <c r="BO9" s="673">
        <v>31.7</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9497981</v>
      </c>
      <c r="CS9" s="621"/>
      <c r="CT9" s="621"/>
      <c r="CU9" s="621"/>
      <c r="CV9" s="621"/>
      <c r="CW9" s="621"/>
      <c r="CX9" s="621"/>
      <c r="CY9" s="622"/>
      <c r="CZ9" s="673">
        <v>10.8</v>
      </c>
      <c r="DA9" s="673"/>
      <c r="DB9" s="673"/>
      <c r="DC9" s="673"/>
      <c r="DD9" s="626">
        <v>2537424</v>
      </c>
      <c r="DE9" s="621"/>
      <c r="DF9" s="621"/>
      <c r="DG9" s="621"/>
      <c r="DH9" s="621"/>
      <c r="DI9" s="621"/>
      <c r="DJ9" s="621"/>
      <c r="DK9" s="621"/>
      <c r="DL9" s="621"/>
      <c r="DM9" s="621"/>
      <c r="DN9" s="621"/>
      <c r="DO9" s="621"/>
      <c r="DP9" s="622"/>
      <c r="DQ9" s="626">
        <v>6484412</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4501058</v>
      </c>
      <c r="S10" s="621"/>
      <c r="T10" s="621"/>
      <c r="U10" s="621"/>
      <c r="V10" s="621"/>
      <c r="W10" s="621"/>
      <c r="X10" s="621"/>
      <c r="Y10" s="622"/>
      <c r="Z10" s="673">
        <v>5</v>
      </c>
      <c r="AA10" s="673"/>
      <c r="AB10" s="673"/>
      <c r="AC10" s="673"/>
      <c r="AD10" s="674">
        <v>4501058</v>
      </c>
      <c r="AE10" s="674"/>
      <c r="AF10" s="674"/>
      <c r="AG10" s="674"/>
      <c r="AH10" s="674"/>
      <c r="AI10" s="674"/>
      <c r="AJ10" s="674"/>
      <c r="AK10" s="674"/>
      <c r="AL10" s="643">
        <v>8.6</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835545</v>
      </c>
      <c r="BH10" s="621"/>
      <c r="BI10" s="621"/>
      <c r="BJ10" s="621"/>
      <c r="BK10" s="621"/>
      <c r="BL10" s="621"/>
      <c r="BM10" s="621"/>
      <c r="BN10" s="622"/>
      <c r="BO10" s="673">
        <v>1.7</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82244</v>
      </c>
      <c r="CS10" s="621"/>
      <c r="CT10" s="621"/>
      <c r="CU10" s="621"/>
      <c r="CV10" s="621"/>
      <c r="CW10" s="621"/>
      <c r="CX10" s="621"/>
      <c r="CY10" s="622"/>
      <c r="CZ10" s="673">
        <v>0.1</v>
      </c>
      <c r="DA10" s="673"/>
      <c r="DB10" s="673"/>
      <c r="DC10" s="673"/>
      <c r="DD10" s="626" t="s">
        <v>111</v>
      </c>
      <c r="DE10" s="621"/>
      <c r="DF10" s="621"/>
      <c r="DG10" s="621"/>
      <c r="DH10" s="621"/>
      <c r="DI10" s="621"/>
      <c r="DJ10" s="621"/>
      <c r="DK10" s="621"/>
      <c r="DL10" s="621"/>
      <c r="DM10" s="621"/>
      <c r="DN10" s="621"/>
      <c r="DO10" s="621"/>
      <c r="DP10" s="622"/>
      <c r="DQ10" s="626">
        <v>65971</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v>684874</v>
      </c>
      <c r="S11" s="621"/>
      <c r="T11" s="621"/>
      <c r="U11" s="621"/>
      <c r="V11" s="621"/>
      <c r="W11" s="621"/>
      <c r="X11" s="621"/>
      <c r="Y11" s="622"/>
      <c r="Z11" s="673">
        <v>0.8</v>
      </c>
      <c r="AA11" s="673"/>
      <c r="AB11" s="673"/>
      <c r="AC11" s="673"/>
      <c r="AD11" s="674">
        <v>684874</v>
      </c>
      <c r="AE11" s="674"/>
      <c r="AF11" s="674"/>
      <c r="AG11" s="674"/>
      <c r="AH11" s="674"/>
      <c r="AI11" s="674"/>
      <c r="AJ11" s="674"/>
      <c r="AK11" s="674"/>
      <c r="AL11" s="643">
        <v>1.3</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3088144</v>
      </c>
      <c r="BH11" s="621"/>
      <c r="BI11" s="621"/>
      <c r="BJ11" s="621"/>
      <c r="BK11" s="621"/>
      <c r="BL11" s="621"/>
      <c r="BM11" s="621"/>
      <c r="BN11" s="622"/>
      <c r="BO11" s="673">
        <v>6.4</v>
      </c>
      <c r="BP11" s="673"/>
      <c r="BQ11" s="673"/>
      <c r="BR11" s="673"/>
      <c r="BS11" s="626">
        <v>521400</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1162971</v>
      </c>
      <c r="CS11" s="621"/>
      <c r="CT11" s="621"/>
      <c r="CU11" s="621"/>
      <c r="CV11" s="621"/>
      <c r="CW11" s="621"/>
      <c r="CX11" s="621"/>
      <c r="CY11" s="622"/>
      <c r="CZ11" s="673">
        <v>1.3</v>
      </c>
      <c r="DA11" s="673"/>
      <c r="DB11" s="673"/>
      <c r="DC11" s="673"/>
      <c r="DD11" s="626">
        <v>315795</v>
      </c>
      <c r="DE11" s="621"/>
      <c r="DF11" s="621"/>
      <c r="DG11" s="621"/>
      <c r="DH11" s="621"/>
      <c r="DI11" s="621"/>
      <c r="DJ11" s="621"/>
      <c r="DK11" s="621"/>
      <c r="DL11" s="621"/>
      <c r="DM11" s="621"/>
      <c r="DN11" s="621"/>
      <c r="DO11" s="621"/>
      <c r="DP11" s="622"/>
      <c r="DQ11" s="626">
        <v>872837</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22535424</v>
      </c>
      <c r="BH12" s="621"/>
      <c r="BI12" s="621"/>
      <c r="BJ12" s="621"/>
      <c r="BK12" s="621"/>
      <c r="BL12" s="621"/>
      <c r="BM12" s="621"/>
      <c r="BN12" s="622"/>
      <c r="BO12" s="673">
        <v>46.9</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2561613</v>
      </c>
      <c r="CS12" s="621"/>
      <c r="CT12" s="621"/>
      <c r="CU12" s="621"/>
      <c r="CV12" s="621"/>
      <c r="CW12" s="621"/>
      <c r="CX12" s="621"/>
      <c r="CY12" s="622"/>
      <c r="CZ12" s="673">
        <v>2.9</v>
      </c>
      <c r="DA12" s="673"/>
      <c r="DB12" s="673"/>
      <c r="DC12" s="673"/>
      <c r="DD12" s="626">
        <v>22841</v>
      </c>
      <c r="DE12" s="621"/>
      <c r="DF12" s="621"/>
      <c r="DG12" s="621"/>
      <c r="DH12" s="621"/>
      <c r="DI12" s="621"/>
      <c r="DJ12" s="621"/>
      <c r="DK12" s="621"/>
      <c r="DL12" s="621"/>
      <c r="DM12" s="621"/>
      <c r="DN12" s="621"/>
      <c r="DO12" s="621"/>
      <c r="DP12" s="622"/>
      <c r="DQ12" s="626">
        <v>819769</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203769</v>
      </c>
      <c r="S13" s="621"/>
      <c r="T13" s="621"/>
      <c r="U13" s="621"/>
      <c r="V13" s="621"/>
      <c r="W13" s="621"/>
      <c r="X13" s="621"/>
      <c r="Y13" s="622"/>
      <c r="Z13" s="673">
        <v>0.2</v>
      </c>
      <c r="AA13" s="673"/>
      <c r="AB13" s="673"/>
      <c r="AC13" s="673"/>
      <c r="AD13" s="674">
        <v>203769</v>
      </c>
      <c r="AE13" s="674"/>
      <c r="AF13" s="674"/>
      <c r="AG13" s="674"/>
      <c r="AH13" s="674"/>
      <c r="AI13" s="674"/>
      <c r="AJ13" s="674"/>
      <c r="AK13" s="674"/>
      <c r="AL13" s="643">
        <v>0.4</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22479278</v>
      </c>
      <c r="BH13" s="621"/>
      <c r="BI13" s="621"/>
      <c r="BJ13" s="621"/>
      <c r="BK13" s="621"/>
      <c r="BL13" s="621"/>
      <c r="BM13" s="621"/>
      <c r="BN13" s="622"/>
      <c r="BO13" s="673">
        <v>46.8</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8303127</v>
      </c>
      <c r="CS13" s="621"/>
      <c r="CT13" s="621"/>
      <c r="CU13" s="621"/>
      <c r="CV13" s="621"/>
      <c r="CW13" s="621"/>
      <c r="CX13" s="621"/>
      <c r="CY13" s="622"/>
      <c r="CZ13" s="673">
        <v>9.5</v>
      </c>
      <c r="DA13" s="673"/>
      <c r="DB13" s="673"/>
      <c r="DC13" s="673"/>
      <c r="DD13" s="626">
        <v>3598929</v>
      </c>
      <c r="DE13" s="621"/>
      <c r="DF13" s="621"/>
      <c r="DG13" s="621"/>
      <c r="DH13" s="621"/>
      <c r="DI13" s="621"/>
      <c r="DJ13" s="621"/>
      <c r="DK13" s="621"/>
      <c r="DL13" s="621"/>
      <c r="DM13" s="621"/>
      <c r="DN13" s="621"/>
      <c r="DO13" s="621"/>
      <c r="DP13" s="622"/>
      <c r="DQ13" s="626">
        <v>5811835</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560579</v>
      </c>
      <c r="BH14" s="621"/>
      <c r="BI14" s="621"/>
      <c r="BJ14" s="621"/>
      <c r="BK14" s="621"/>
      <c r="BL14" s="621"/>
      <c r="BM14" s="621"/>
      <c r="BN14" s="622"/>
      <c r="BO14" s="673">
        <v>1.2</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3946381</v>
      </c>
      <c r="CS14" s="621"/>
      <c r="CT14" s="621"/>
      <c r="CU14" s="621"/>
      <c r="CV14" s="621"/>
      <c r="CW14" s="621"/>
      <c r="CX14" s="621"/>
      <c r="CY14" s="622"/>
      <c r="CZ14" s="673">
        <v>4.5</v>
      </c>
      <c r="DA14" s="673"/>
      <c r="DB14" s="673"/>
      <c r="DC14" s="673"/>
      <c r="DD14" s="626">
        <v>675311</v>
      </c>
      <c r="DE14" s="621"/>
      <c r="DF14" s="621"/>
      <c r="DG14" s="621"/>
      <c r="DH14" s="621"/>
      <c r="DI14" s="621"/>
      <c r="DJ14" s="621"/>
      <c r="DK14" s="621"/>
      <c r="DL14" s="621"/>
      <c r="DM14" s="621"/>
      <c r="DN14" s="621"/>
      <c r="DO14" s="621"/>
      <c r="DP14" s="622"/>
      <c r="DQ14" s="626">
        <v>3281607</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185216</v>
      </c>
      <c r="S15" s="621"/>
      <c r="T15" s="621"/>
      <c r="U15" s="621"/>
      <c r="V15" s="621"/>
      <c r="W15" s="621"/>
      <c r="X15" s="621"/>
      <c r="Y15" s="622"/>
      <c r="Z15" s="673">
        <v>0.2</v>
      </c>
      <c r="AA15" s="673"/>
      <c r="AB15" s="673"/>
      <c r="AC15" s="673"/>
      <c r="AD15" s="674">
        <v>185216</v>
      </c>
      <c r="AE15" s="674"/>
      <c r="AF15" s="674"/>
      <c r="AG15" s="674"/>
      <c r="AH15" s="674"/>
      <c r="AI15" s="674"/>
      <c r="AJ15" s="674"/>
      <c r="AK15" s="674"/>
      <c r="AL15" s="643">
        <v>0.4</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2403486</v>
      </c>
      <c r="BH15" s="621"/>
      <c r="BI15" s="621"/>
      <c r="BJ15" s="621"/>
      <c r="BK15" s="621"/>
      <c r="BL15" s="621"/>
      <c r="BM15" s="621"/>
      <c r="BN15" s="622"/>
      <c r="BO15" s="673">
        <v>5</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8529508</v>
      </c>
      <c r="CS15" s="621"/>
      <c r="CT15" s="621"/>
      <c r="CU15" s="621"/>
      <c r="CV15" s="621"/>
      <c r="CW15" s="621"/>
      <c r="CX15" s="621"/>
      <c r="CY15" s="622"/>
      <c r="CZ15" s="673">
        <v>9.6999999999999993</v>
      </c>
      <c r="DA15" s="673"/>
      <c r="DB15" s="673"/>
      <c r="DC15" s="673"/>
      <c r="DD15" s="626">
        <v>702577</v>
      </c>
      <c r="DE15" s="621"/>
      <c r="DF15" s="621"/>
      <c r="DG15" s="621"/>
      <c r="DH15" s="621"/>
      <c r="DI15" s="621"/>
      <c r="DJ15" s="621"/>
      <c r="DK15" s="621"/>
      <c r="DL15" s="621"/>
      <c r="DM15" s="621"/>
      <c r="DN15" s="621"/>
      <c r="DO15" s="621"/>
      <c r="DP15" s="622"/>
      <c r="DQ15" s="626">
        <v>6384866</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155383</v>
      </c>
      <c r="S16" s="621"/>
      <c r="T16" s="621"/>
      <c r="U16" s="621"/>
      <c r="V16" s="621"/>
      <c r="W16" s="621"/>
      <c r="X16" s="621"/>
      <c r="Y16" s="622"/>
      <c r="Z16" s="673">
        <v>0.2</v>
      </c>
      <c r="AA16" s="673"/>
      <c r="AB16" s="673"/>
      <c r="AC16" s="673"/>
      <c r="AD16" s="674" t="s">
        <v>111</v>
      </c>
      <c r="AE16" s="674"/>
      <c r="AF16" s="674"/>
      <c r="AG16" s="674"/>
      <c r="AH16" s="674"/>
      <c r="AI16" s="674"/>
      <c r="AJ16" s="674"/>
      <c r="AK16" s="674"/>
      <c r="AL16" s="643" t="s">
        <v>111</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444315</v>
      </c>
      <c r="CS16" s="621"/>
      <c r="CT16" s="621"/>
      <c r="CU16" s="621"/>
      <c r="CV16" s="621"/>
      <c r="CW16" s="621"/>
      <c r="CX16" s="621"/>
      <c r="CY16" s="622"/>
      <c r="CZ16" s="673">
        <v>0.5</v>
      </c>
      <c r="DA16" s="673"/>
      <c r="DB16" s="673"/>
      <c r="DC16" s="673"/>
      <c r="DD16" s="626" t="s">
        <v>111</v>
      </c>
      <c r="DE16" s="621"/>
      <c r="DF16" s="621"/>
      <c r="DG16" s="621"/>
      <c r="DH16" s="621"/>
      <c r="DI16" s="621"/>
      <c r="DJ16" s="621"/>
      <c r="DK16" s="621"/>
      <c r="DL16" s="621"/>
      <c r="DM16" s="621"/>
      <c r="DN16" s="621"/>
      <c r="DO16" s="621"/>
      <c r="DP16" s="622"/>
      <c r="DQ16" s="626">
        <v>95829</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t="s">
        <v>111</v>
      </c>
      <c r="S17" s="621"/>
      <c r="T17" s="621"/>
      <c r="U17" s="621"/>
      <c r="V17" s="621"/>
      <c r="W17" s="621"/>
      <c r="X17" s="621"/>
      <c r="Y17" s="622"/>
      <c r="Z17" s="673" t="s">
        <v>111</v>
      </c>
      <c r="AA17" s="673"/>
      <c r="AB17" s="673"/>
      <c r="AC17" s="673"/>
      <c r="AD17" s="674" t="s">
        <v>111</v>
      </c>
      <c r="AE17" s="674"/>
      <c r="AF17" s="674"/>
      <c r="AG17" s="674"/>
      <c r="AH17" s="674"/>
      <c r="AI17" s="674"/>
      <c r="AJ17" s="674"/>
      <c r="AK17" s="674"/>
      <c r="AL17" s="643" t="s">
        <v>111</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6850255</v>
      </c>
      <c r="CS17" s="621"/>
      <c r="CT17" s="621"/>
      <c r="CU17" s="621"/>
      <c r="CV17" s="621"/>
      <c r="CW17" s="621"/>
      <c r="CX17" s="621"/>
      <c r="CY17" s="622"/>
      <c r="CZ17" s="673">
        <v>7.8</v>
      </c>
      <c r="DA17" s="673"/>
      <c r="DB17" s="673"/>
      <c r="DC17" s="673"/>
      <c r="DD17" s="626" t="s">
        <v>111</v>
      </c>
      <c r="DE17" s="621"/>
      <c r="DF17" s="621"/>
      <c r="DG17" s="621"/>
      <c r="DH17" s="621"/>
      <c r="DI17" s="621"/>
      <c r="DJ17" s="621"/>
      <c r="DK17" s="621"/>
      <c r="DL17" s="621"/>
      <c r="DM17" s="621"/>
      <c r="DN17" s="621"/>
      <c r="DO17" s="621"/>
      <c r="DP17" s="622"/>
      <c r="DQ17" s="626">
        <v>6781412</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154649</v>
      </c>
      <c r="S18" s="621"/>
      <c r="T18" s="621"/>
      <c r="U18" s="621"/>
      <c r="V18" s="621"/>
      <c r="W18" s="621"/>
      <c r="X18" s="621"/>
      <c r="Y18" s="622"/>
      <c r="Z18" s="673">
        <v>0.2</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v>734</v>
      </c>
      <c r="S19" s="621"/>
      <c r="T19" s="621"/>
      <c r="U19" s="621"/>
      <c r="V19" s="621"/>
      <c r="W19" s="621"/>
      <c r="X19" s="621"/>
      <c r="Y19" s="622"/>
      <c r="Z19" s="673">
        <v>0</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2971427</v>
      </c>
      <c r="BH19" s="621"/>
      <c r="BI19" s="621"/>
      <c r="BJ19" s="621"/>
      <c r="BK19" s="621"/>
      <c r="BL19" s="621"/>
      <c r="BM19" s="621"/>
      <c r="BN19" s="622"/>
      <c r="BO19" s="673">
        <v>6.2</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55157880</v>
      </c>
      <c r="S20" s="621"/>
      <c r="T20" s="621"/>
      <c r="U20" s="621"/>
      <c r="V20" s="621"/>
      <c r="W20" s="621"/>
      <c r="X20" s="621"/>
      <c r="Y20" s="622"/>
      <c r="Z20" s="673">
        <v>60.7</v>
      </c>
      <c r="AA20" s="673"/>
      <c r="AB20" s="673"/>
      <c r="AC20" s="673"/>
      <c r="AD20" s="674">
        <v>52041114</v>
      </c>
      <c r="AE20" s="674"/>
      <c r="AF20" s="674"/>
      <c r="AG20" s="674"/>
      <c r="AH20" s="674"/>
      <c r="AI20" s="674"/>
      <c r="AJ20" s="674"/>
      <c r="AK20" s="674"/>
      <c r="AL20" s="643">
        <v>99.1</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2971427</v>
      </c>
      <c r="BH20" s="621"/>
      <c r="BI20" s="621"/>
      <c r="BJ20" s="621"/>
      <c r="BK20" s="621"/>
      <c r="BL20" s="621"/>
      <c r="BM20" s="621"/>
      <c r="BN20" s="622"/>
      <c r="BO20" s="673">
        <v>6.2</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87665920</v>
      </c>
      <c r="CS20" s="621"/>
      <c r="CT20" s="621"/>
      <c r="CU20" s="621"/>
      <c r="CV20" s="621"/>
      <c r="CW20" s="621"/>
      <c r="CX20" s="621"/>
      <c r="CY20" s="622"/>
      <c r="CZ20" s="673">
        <v>100</v>
      </c>
      <c r="DA20" s="673"/>
      <c r="DB20" s="673"/>
      <c r="DC20" s="673"/>
      <c r="DD20" s="626">
        <v>9363967</v>
      </c>
      <c r="DE20" s="621"/>
      <c r="DF20" s="621"/>
      <c r="DG20" s="621"/>
      <c r="DH20" s="621"/>
      <c r="DI20" s="621"/>
      <c r="DJ20" s="621"/>
      <c r="DK20" s="621"/>
      <c r="DL20" s="621"/>
      <c r="DM20" s="621"/>
      <c r="DN20" s="621"/>
      <c r="DO20" s="621"/>
      <c r="DP20" s="622"/>
      <c r="DQ20" s="626">
        <v>55876696</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36979</v>
      </c>
      <c r="S21" s="621"/>
      <c r="T21" s="621"/>
      <c r="U21" s="621"/>
      <c r="V21" s="621"/>
      <c r="W21" s="621"/>
      <c r="X21" s="621"/>
      <c r="Y21" s="622"/>
      <c r="Z21" s="673">
        <v>0</v>
      </c>
      <c r="AA21" s="673"/>
      <c r="AB21" s="673"/>
      <c r="AC21" s="673"/>
      <c r="AD21" s="674">
        <v>36979</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10044</v>
      </c>
      <c r="BH21" s="621"/>
      <c r="BI21" s="621"/>
      <c r="BJ21" s="621"/>
      <c r="BK21" s="621"/>
      <c r="BL21" s="621"/>
      <c r="BM21" s="621"/>
      <c r="BN21" s="622"/>
      <c r="BO21" s="673">
        <v>0</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386154</v>
      </c>
      <c r="S22" s="621"/>
      <c r="T22" s="621"/>
      <c r="U22" s="621"/>
      <c r="V22" s="621"/>
      <c r="W22" s="621"/>
      <c r="X22" s="621"/>
      <c r="Y22" s="622"/>
      <c r="Z22" s="673">
        <v>0.4</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1570381</v>
      </c>
      <c r="S23" s="621"/>
      <c r="T23" s="621"/>
      <c r="U23" s="621"/>
      <c r="V23" s="621"/>
      <c r="W23" s="621"/>
      <c r="X23" s="621"/>
      <c r="Y23" s="622"/>
      <c r="Z23" s="673">
        <v>1.7</v>
      </c>
      <c r="AA23" s="673"/>
      <c r="AB23" s="673"/>
      <c r="AC23" s="673"/>
      <c r="AD23" s="674">
        <v>351492</v>
      </c>
      <c r="AE23" s="674"/>
      <c r="AF23" s="674"/>
      <c r="AG23" s="674"/>
      <c r="AH23" s="674"/>
      <c r="AI23" s="674"/>
      <c r="AJ23" s="674"/>
      <c r="AK23" s="674"/>
      <c r="AL23" s="643">
        <v>0.7</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2961383</v>
      </c>
      <c r="BH23" s="621"/>
      <c r="BI23" s="621"/>
      <c r="BJ23" s="621"/>
      <c r="BK23" s="621"/>
      <c r="BL23" s="621"/>
      <c r="BM23" s="621"/>
      <c r="BN23" s="622"/>
      <c r="BO23" s="673">
        <v>6.2</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833547</v>
      </c>
      <c r="S24" s="621"/>
      <c r="T24" s="621"/>
      <c r="U24" s="621"/>
      <c r="V24" s="621"/>
      <c r="W24" s="621"/>
      <c r="X24" s="621"/>
      <c r="Y24" s="622"/>
      <c r="Z24" s="673">
        <v>0.9</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47787216</v>
      </c>
      <c r="CS24" s="671"/>
      <c r="CT24" s="671"/>
      <c r="CU24" s="671"/>
      <c r="CV24" s="671"/>
      <c r="CW24" s="671"/>
      <c r="CX24" s="671"/>
      <c r="CY24" s="718"/>
      <c r="CZ24" s="722">
        <v>54.5</v>
      </c>
      <c r="DA24" s="723"/>
      <c r="DB24" s="723"/>
      <c r="DC24" s="724"/>
      <c r="DD24" s="717">
        <v>30317722</v>
      </c>
      <c r="DE24" s="671"/>
      <c r="DF24" s="671"/>
      <c r="DG24" s="671"/>
      <c r="DH24" s="671"/>
      <c r="DI24" s="671"/>
      <c r="DJ24" s="671"/>
      <c r="DK24" s="718"/>
      <c r="DL24" s="717">
        <v>30317039</v>
      </c>
      <c r="DM24" s="671"/>
      <c r="DN24" s="671"/>
      <c r="DO24" s="671"/>
      <c r="DP24" s="671"/>
      <c r="DQ24" s="671"/>
      <c r="DR24" s="671"/>
      <c r="DS24" s="671"/>
      <c r="DT24" s="671"/>
      <c r="DU24" s="671"/>
      <c r="DV24" s="718"/>
      <c r="DW24" s="719">
        <v>57.7</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15375106</v>
      </c>
      <c r="S25" s="621"/>
      <c r="T25" s="621"/>
      <c r="U25" s="621"/>
      <c r="V25" s="621"/>
      <c r="W25" s="621"/>
      <c r="X25" s="621"/>
      <c r="Y25" s="622"/>
      <c r="Z25" s="673">
        <v>16.899999999999999</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16860280</v>
      </c>
      <c r="CS25" s="639"/>
      <c r="CT25" s="639"/>
      <c r="CU25" s="639"/>
      <c r="CV25" s="639"/>
      <c r="CW25" s="639"/>
      <c r="CX25" s="639"/>
      <c r="CY25" s="640"/>
      <c r="CZ25" s="623">
        <v>19.2</v>
      </c>
      <c r="DA25" s="641"/>
      <c r="DB25" s="641"/>
      <c r="DC25" s="642"/>
      <c r="DD25" s="626">
        <v>15715087</v>
      </c>
      <c r="DE25" s="639"/>
      <c r="DF25" s="639"/>
      <c r="DG25" s="639"/>
      <c r="DH25" s="639"/>
      <c r="DI25" s="639"/>
      <c r="DJ25" s="639"/>
      <c r="DK25" s="640"/>
      <c r="DL25" s="626">
        <v>15714425</v>
      </c>
      <c r="DM25" s="639"/>
      <c r="DN25" s="639"/>
      <c r="DO25" s="639"/>
      <c r="DP25" s="639"/>
      <c r="DQ25" s="639"/>
      <c r="DR25" s="639"/>
      <c r="DS25" s="639"/>
      <c r="DT25" s="639"/>
      <c r="DU25" s="639"/>
      <c r="DV25" s="640"/>
      <c r="DW25" s="643">
        <v>29.9</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11043331</v>
      </c>
      <c r="CS26" s="621"/>
      <c r="CT26" s="621"/>
      <c r="CU26" s="621"/>
      <c r="CV26" s="621"/>
      <c r="CW26" s="621"/>
      <c r="CX26" s="621"/>
      <c r="CY26" s="622"/>
      <c r="CZ26" s="623">
        <v>12.6</v>
      </c>
      <c r="DA26" s="641"/>
      <c r="DB26" s="641"/>
      <c r="DC26" s="642"/>
      <c r="DD26" s="626">
        <v>10042702</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5167735</v>
      </c>
      <c r="S27" s="621"/>
      <c r="T27" s="621"/>
      <c r="U27" s="621"/>
      <c r="V27" s="621"/>
      <c r="W27" s="621"/>
      <c r="X27" s="621"/>
      <c r="Y27" s="622"/>
      <c r="Z27" s="673">
        <v>5.7</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48047345</v>
      </c>
      <c r="BH27" s="621"/>
      <c r="BI27" s="621"/>
      <c r="BJ27" s="621"/>
      <c r="BK27" s="621"/>
      <c r="BL27" s="621"/>
      <c r="BM27" s="621"/>
      <c r="BN27" s="622"/>
      <c r="BO27" s="673">
        <v>100</v>
      </c>
      <c r="BP27" s="673"/>
      <c r="BQ27" s="673"/>
      <c r="BR27" s="673"/>
      <c r="BS27" s="626">
        <v>521400</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24076681</v>
      </c>
      <c r="CS27" s="639"/>
      <c r="CT27" s="639"/>
      <c r="CU27" s="639"/>
      <c r="CV27" s="639"/>
      <c r="CW27" s="639"/>
      <c r="CX27" s="639"/>
      <c r="CY27" s="640"/>
      <c r="CZ27" s="623">
        <v>27.5</v>
      </c>
      <c r="DA27" s="641"/>
      <c r="DB27" s="641"/>
      <c r="DC27" s="642"/>
      <c r="DD27" s="626">
        <v>7821223</v>
      </c>
      <c r="DE27" s="639"/>
      <c r="DF27" s="639"/>
      <c r="DG27" s="639"/>
      <c r="DH27" s="639"/>
      <c r="DI27" s="639"/>
      <c r="DJ27" s="639"/>
      <c r="DK27" s="640"/>
      <c r="DL27" s="626">
        <v>7821202</v>
      </c>
      <c r="DM27" s="639"/>
      <c r="DN27" s="639"/>
      <c r="DO27" s="639"/>
      <c r="DP27" s="639"/>
      <c r="DQ27" s="639"/>
      <c r="DR27" s="639"/>
      <c r="DS27" s="639"/>
      <c r="DT27" s="639"/>
      <c r="DU27" s="639"/>
      <c r="DV27" s="640"/>
      <c r="DW27" s="643">
        <v>14.9</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186807</v>
      </c>
      <c r="S28" s="621"/>
      <c r="T28" s="621"/>
      <c r="U28" s="621"/>
      <c r="V28" s="621"/>
      <c r="W28" s="621"/>
      <c r="X28" s="621"/>
      <c r="Y28" s="622"/>
      <c r="Z28" s="673">
        <v>0.2</v>
      </c>
      <c r="AA28" s="673"/>
      <c r="AB28" s="673"/>
      <c r="AC28" s="673"/>
      <c r="AD28" s="674">
        <v>83147</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6850255</v>
      </c>
      <c r="CS28" s="621"/>
      <c r="CT28" s="621"/>
      <c r="CU28" s="621"/>
      <c r="CV28" s="621"/>
      <c r="CW28" s="621"/>
      <c r="CX28" s="621"/>
      <c r="CY28" s="622"/>
      <c r="CZ28" s="623">
        <v>7.8</v>
      </c>
      <c r="DA28" s="641"/>
      <c r="DB28" s="641"/>
      <c r="DC28" s="642"/>
      <c r="DD28" s="626">
        <v>6781412</v>
      </c>
      <c r="DE28" s="621"/>
      <c r="DF28" s="621"/>
      <c r="DG28" s="621"/>
      <c r="DH28" s="621"/>
      <c r="DI28" s="621"/>
      <c r="DJ28" s="621"/>
      <c r="DK28" s="622"/>
      <c r="DL28" s="626">
        <v>6781412</v>
      </c>
      <c r="DM28" s="621"/>
      <c r="DN28" s="621"/>
      <c r="DO28" s="621"/>
      <c r="DP28" s="621"/>
      <c r="DQ28" s="621"/>
      <c r="DR28" s="621"/>
      <c r="DS28" s="621"/>
      <c r="DT28" s="621"/>
      <c r="DU28" s="621"/>
      <c r="DV28" s="622"/>
      <c r="DW28" s="643">
        <v>12.9</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160003</v>
      </c>
      <c r="S29" s="621"/>
      <c r="T29" s="621"/>
      <c r="U29" s="621"/>
      <c r="V29" s="621"/>
      <c r="W29" s="621"/>
      <c r="X29" s="621"/>
      <c r="Y29" s="622"/>
      <c r="Z29" s="673">
        <v>0.2</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289</v>
      </c>
      <c r="CG29" s="654"/>
      <c r="CH29" s="654"/>
      <c r="CI29" s="654"/>
      <c r="CJ29" s="654"/>
      <c r="CK29" s="654"/>
      <c r="CL29" s="654"/>
      <c r="CM29" s="654"/>
      <c r="CN29" s="654"/>
      <c r="CO29" s="654"/>
      <c r="CP29" s="654"/>
      <c r="CQ29" s="655"/>
      <c r="CR29" s="620">
        <v>6850163</v>
      </c>
      <c r="CS29" s="639"/>
      <c r="CT29" s="639"/>
      <c r="CU29" s="639"/>
      <c r="CV29" s="639"/>
      <c r="CW29" s="639"/>
      <c r="CX29" s="639"/>
      <c r="CY29" s="640"/>
      <c r="CZ29" s="623">
        <v>7.8</v>
      </c>
      <c r="DA29" s="641"/>
      <c r="DB29" s="641"/>
      <c r="DC29" s="642"/>
      <c r="DD29" s="626">
        <v>6781320</v>
      </c>
      <c r="DE29" s="639"/>
      <c r="DF29" s="639"/>
      <c r="DG29" s="639"/>
      <c r="DH29" s="639"/>
      <c r="DI29" s="639"/>
      <c r="DJ29" s="639"/>
      <c r="DK29" s="640"/>
      <c r="DL29" s="626">
        <v>6781320</v>
      </c>
      <c r="DM29" s="639"/>
      <c r="DN29" s="639"/>
      <c r="DO29" s="639"/>
      <c r="DP29" s="639"/>
      <c r="DQ29" s="639"/>
      <c r="DR29" s="639"/>
      <c r="DS29" s="639"/>
      <c r="DT29" s="639"/>
      <c r="DU29" s="639"/>
      <c r="DV29" s="640"/>
      <c r="DW29" s="643">
        <v>12.9</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1727938</v>
      </c>
      <c r="S30" s="621"/>
      <c r="T30" s="621"/>
      <c r="U30" s="621"/>
      <c r="V30" s="621"/>
      <c r="W30" s="621"/>
      <c r="X30" s="621"/>
      <c r="Y30" s="622"/>
      <c r="Z30" s="673">
        <v>1.9</v>
      </c>
      <c r="AA30" s="673"/>
      <c r="AB30" s="673"/>
      <c r="AC30" s="673"/>
      <c r="AD30" s="674" t="s">
        <v>111</v>
      </c>
      <c r="AE30" s="674"/>
      <c r="AF30" s="674"/>
      <c r="AG30" s="674"/>
      <c r="AH30" s="674"/>
      <c r="AI30" s="674"/>
      <c r="AJ30" s="674"/>
      <c r="AK30" s="674"/>
      <c r="AL30" s="643" t="s">
        <v>111</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98.7</v>
      </c>
      <c r="BH30" s="687"/>
      <c r="BI30" s="687"/>
      <c r="BJ30" s="687"/>
      <c r="BK30" s="687"/>
      <c r="BL30" s="687"/>
      <c r="BM30" s="688">
        <v>92.5</v>
      </c>
      <c r="BN30" s="687"/>
      <c r="BO30" s="687"/>
      <c r="BP30" s="687"/>
      <c r="BQ30" s="689"/>
      <c r="BR30" s="686">
        <v>98.3</v>
      </c>
      <c r="BS30" s="687"/>
      <c r="BT30" s="687"/>
      <c r="BU30" s="687"/>
      <c r="BV30" s="687"/>
      <c r="BW30" s="687"/>
      <c r="BX30" s="688">
        <v>91.7</v>
      </c>
      <c r="BY30" s="687"/>
      <c r="BZ30" s="687"/>
      <c r="CA30" s="687"/>
      <c r="CB30" s="689"/>
      <c r="CD30" s="692"/>
      <c r="CE30" s="693"/>
      <c r="CF30" s="657" t="s">
        <v>293</v>
      </c>
      <c r="CG30" s="654"/>
      <c r="CH30" s="654"/>
      <c r="CI30" s="654"/>
      <c r="CJ30" s="654"/>
      <c r="CK30" s="654"/>
      <c r="CL30" s="654"/>
      <c r="CM30" s="654"/>
      <c r="CN30" s="654"/>
      <c r="CO30" s="654"/>
      <c r="CP30" s="654"/>
      <c r="CQ30" s="655"/>
      <c r="CR30" s="620">
        <v>6379307</v>
      </c>
      <c r="CS30" s="621"/>
      <c r="CT30" s="621"/>
      <c r="CU30" s="621"/>
      <c r="CV30" s="621"/>
      <c r="CW30" s="621"/>
      <c r="CX30" s="621"/>
      <c r="CY30" s="622"/>
      <c r="CZ30" s="623">
        <v>7.3</v>
      </c>
      <c r="DA30" s="641"/>
      <c r="DB30" s="641"/>
      <c r="DC30" s="642"/>
      <c r="DD30" s="626">
        <v>6320598</v>
      </c>
      <c r="DE30" s="621"/>
      <c r="DF30" s="621"/>
      <c r="DG30" s="621"/>
      <c r="DH30" s="621"/>
      <c r="DI30" s="621"/>
      <c r="DJ30" s="621"/>
      <c r="DK30" s="622"/>
      <c r="DL30" s="626">
        <v>6320598</v>
      </c>
      <c r="DM30" s="621"/>
      <c r="DN30" s="621"/>
      <c r="DO30" s="621"/>
      <c r="DP30" s="621"/>
      <c r="DQ30" s="621"/>
      <c r="DR30" s="621"/>
      <c r="DS30" s="621"/>
      <c r="DT30" s="621"/>
      <c r="DU30" s="621"/>
      <c r="DV30" s="622"/>
      <c r="DW30" s="643">
        <v>12</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1405183</v>
      </c>
      <c r="S31" s="621"/>
      <c r="T31" s="621"/>
      <c r="U31" s="621"/>
      <c r="V31" s="621"/>
      <c r="W31" s="621"/>
      <c r="X31" s="621"/>
      <c r="Y31" s="622"/>
      <c r="Z31" s="673">
        <v>1.5</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98.2</v>
      </c>
      <c r="BH31" s="639"/>
      <c r="BI31" s="639"/>
      <c r="BJ31" s="639"/>
      <c r="BK31" s="639"/>
      <c r="BL31" s="639"/>
      <c r="BM31" s="675">
        <v>89.6</v>
      </c>
      <c r="BN31" s="685"/>
      <c r="BO31" s="685"/>
      <c r="BP31" s="685"/>
      <c r="BQ31" s="649"/>
      <c r="BR31" s="684">
        <v>97.3</v>
      </c>
      <c r="BS31" s="639"/>
      <c r="BT31" s="639"/>
      <c r="BU31" s="639"/>
      <c r="BV31" s="639"/>
      <c r="BW31" s="639"/>
      <c r="BX31" s="675">
        <v>88.2</v>
      </c>
      <c r="BY31" s="685"/>
      <c r="BZ31" s="685"/>
      <c r="CA31" s="685"/>
      <c r="CB31" s="649"/>
      <c r="CD31" s="692"/>
      <c r="CE31" s="693"/>
      <c r="CF31" s="657" t="s">
        <v>297</v>
      </c>
      <c r="CG31" s="654"/>
      <c r="CH31" s="654"/>
      <c r="CI31" s="654"/>
      <c r="CJ31" s="654"/>
      <c r="CK31" s="654"/>
      <c r="CL31" s="654"/>
      <c r="CM31" s="654"/>
      <c r="CN31" s="654"/>
      <c r="CO31" s="654"/>
      <c r="CP31" s="654"/>
      <c r="CQ31" s="655"/>
      <c r="CR31" s="620">
        <v>470856</v>
      </c>
      <c r="CS31" s="639"/>
      <c r="CT31" s="639"/>
      <c r="CU31" s="639"/>
      <c r="CV31" s="639"/>
      <c r="CW31" s="639"/>
      <c r="CX31" s="639"/>
      <c r="CY31" s="640"/>
      <c r="CZ31" s="623">
        <v>0.5</v>
      </c>
      <c r="DA31" s="641"/>
      <c r="DB31" s="641"/>
      <c r="DC31" s="642"/>
      <c r="DD31" s="626">
        <v>460722</v>
      </c>
      <c r="DE31" s="639"/>
      <c r="DF31" s="639"/>
      <c r="DG31" s="639"/>
      <c r="DH31" s="639"/>
      <c r="DI31" s="639"/>
      <c r="DJ31" s="639"/>
      <c r="DK31" s="640"/>
      <c r="DL31" s="626">
        <v>460722</v>
      </c>
      <c r="DM31" s="639"/>
      <c r="DN31" s="639"/>
      <c r="DO31" s="639"/>
      <c r="DP31" s="639"/>
      <c r="DQ31" s="639"/>
      <c r="DR31" s="639"/>
      <c r="DS31" s="639"/>
      <c r="DT31" s="639"/>
      <c r="DU31" s="639"/>
      <c r="DV31" s="640"/>
      <c r="DW31" s="643">
        <v>0.9</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3697770</v>
      </c>
      <c r="S32" s="621"/>
      <c r="T32" s="621"/>
      <c r="U32" s="621"/>
      <c r="V32" s="621"/>
      <c r="W32" s="621"/>
      <c r="X32" s="621"/>
      <c r="Y32" s="622"/>
      <c r="Z32" s="673">
        <v>4.0999999999999996</v>
      </c>
      <c r="AA32" s="673"/>
      <c r="AB32" s="673"/>
      <c r="AC32" s="673"/>
      <c r="AD32" s="674">
        <v>8847</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99.1</v>
      </c>
      <c r="BH32" s="605"/>
      <c r="BI32" s="605"/>
      <c r="BJ32" s="605"/>
      <c r="BK32" s="605"/>
      <c r="BL32" s="605"/>
      <c r="BM32" s="668">
        <v>94.7</v>
      </c>
      <c r="BN32" s="605"/>
      <c r="BO32" s="605"/>
      <c r="BP32" s="605"/>
      <c r="BQ32" s="662"/>
      <c r="BR32" s="683">
        <v>98.9</v>
      </c>
      <c r="BS32" s="605"/>
      <c r="BT32" s="605"/>
      <c r="BU32" s="605"/>
      <c r="BV32" s="605"/>
      <c r="BW32" s="605"/>
      <c r="BX32" s="668">
        <v>94.3</v>
      </c>
      <c r="BY32" s="605"/>
      <c r="BZ32" s="605"/>
      <c r="CA32" s="605"/>
      <c r="CB32" s="662"/>
      <c r="CD32" s="694"/>
      <c r="CE32" s="695"/>
      <c r="CF32" s="657" t="s">
        <v>300</v>
      </c>
      <c r="CG32" s="654"/>
      <c r="CH32" s="654"/>
      <c r="CI32" s="654"/>
      <c r="CJ32" s="654"/>
      <c r="CK32" s="654"/>
      <c r="CL32" s="654"/>
      <c r="CM32" s="654"/>
      <c r="CN32" s="654"/>
      <c r="CO32" s="654"/>
      <c r="CP32" s="654"/>
      <c r="CQ32" s="655"/>
      <c r="CR32" s="620">
        <v>92</v>
      </c>
      <c r="CS32" s="621"/>
      <c r="CT32" s="621"/>
      <c r="CU32" s="621"/>
      <c r="CV32" s="621"/>
      <c r="CW32" s="621"/>
      <c r="CX32" s="621"/>
      <c r="CY32" s="622"/>
      <c r="CZ32" s="623">
        <v>0</v>
      </c>
      <c r="DA32" s="641"/>
      <c r="DB32" s="641"/>
      <c r="DC32" s="642"/>
      <c r="DD32" s="626">
        <v>92</v>
      </c>
      <c r="DE32" s="621"/>
      <c r="DF32" s="621"/>
      <c r="DG32" s="621"/>
      <c r="DH32" s="621"/>
      <c r="DI32" s="621"/>
      <c r="DJ32" s="621"/>
      <c r="DK32" s="622"/>
      <c r="DL32" s="626">
        <v>92</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5167200</v>
      </c>
      <c r="S33" s="621"/>
      <c r="T33" s="621"/>
      <c r="U33" s="621"/>
      <c r="V33" s="621"/>
      <c r="W33" s="621"/>
      <c r="X33" s="621"/>
      <c r="Y33" s="622"/>
      <c r="Z33" s="673">
        <v>5.7</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30070422</v>
      </c>
      <c r="CS33" s="639"/>
      <c r="CT33" s="639"/>
      <c r="CU33" s="639"/>
      <c r="CV33" s="639"/>
      <c r="CW33" s="639"/>
      <c r="CX33" s="639"/>
      <c r="CY33" s="640"/>
      <c r="CZ33" s="623">
        <v>34.299999999999997</v>
      </c>
      <c r="DA33" s="641"/>
      <c r="DB33" s="641"/>
      <c r="DC33" s="642"/>
      <c r="DD33" s="626">
        <v>23040899</v>
      </c>
      <c r="DE33" s="639"/>
      <c r="DF33" s="639"/>
      <c r="DG33" s="639"/>
      <c r="DH33" s="639"/>
      <c r="DI33" s="639"/>
      <c r="DJ33" s="639"/>
      <c r="DK33" s="640"/>
      <c r="DL33" s="626">
        <v>18765614</v>
      </c>
      <c r="DM33" s="639"/>
      <c r="DN33" s="639"/>
      <c r="DO33" s="639"/>
      <c r="DP33" s="639"/>
      <c r="DQ33" s="639"/>
      <c r="DR33" s="639"/>
      <c r="DS33" s="639"/>
      <c r="DT33" s="639"/>
      <c r="DU33" s="639"/>
      <c r="DV33" s="640"/>
      <c r="DW33" s="643">
        <v>35.700000000000003</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13751488</v>
      </c>
      <c r="CS34" s="621"/>
      <c r="CT34" s="621"/>
      <c r="CU34" s="621"/>
      <c r="CV34" s="621"/>
      <c r="CW34" s="621"/>
      <c r="CX34" s="621"/>
      <c r="CY34" s="622"/>
      <c r="CZ34" s="623">
        <v>15.7</v>
      </c>
      <c r="DA34" s="641"/>
      <c r="DB34" s="641"/>
      <c r="DC34" s="642"/>
      <c r="DD34" s="626">
        <v>10499641</v>
      </c>
      <c r="DE34" s="621"/>
      <c r="DF34" s="621"/>
      <c r="DG34" s="621"/>
      <c r="DH34" s="621"/>
      <c r="DI34" s="621"/>
      <c r="DJ34" s="621"/>
      <c r="DK34" s="622"/>
      <c r="DL34" s="626">
        <v>9718864</v>
      </c>
      <c r="DM34" s="621"/>
      <c r="DN34" s="621"/>
      <c r="DO34" s="621"/>
      <c r="DP34" s="621"/>
      <c r="DQ34" s="621"/>
      <c r="DR34" s="621"/>
      <c r="DS34" s="621"/>
      <c r="DT34" s="621"/>
      <c r="DU34" s="621"/>
      <c r="DV34" s="622"/>
      <c r="DW34" s="643">
        <v>18.5</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t="s">
        <v>111</v>
      </c>
      <c r="S35" s="621"/>
      <c r="T35" s="621"/>
      <c r="U35" s="621"/>
      <c r="V35" s="621"/>
      <c r="W35" s="621"/>
      <c r="X35" s="621"/>
      <c r="Y35" s="622"/>
      <c r="Z35" s="673" t="s">
        <v>111</v>
      </c>
      <c r="AA35" s="673"/>
      <c r="AB35" s="673"/>
      <c r="AC35" s="673"/>
      <c r="AD35" s="674" t="s">
        <v>111</v>
      </c>
      <c r="AE35" s="674"/>
      <c r="AF35" s="674"/>
      <c r="AG35" s="674"/>
      <c r="AH35" s="674"/>
      <c r="AI35" s="674"/>
      <c r="AJ35" s="674"/>
      <c r="AK35" s="674"/>
      <c r="AL35" s="643" t="s">
        <v>111</v>
      </c>
      <c r="AM35" s="675"/>
      <c r="AN35" s="675"/>
      <c r="AO35" s="676"/>
      <c r="AP35" s="188"/>
      <c r="AQ35" s="677" t="s">
        <v>308</v>
      </c>
      <c r="AR35" s="678"/>
      <c r="AS35" s="678"/>
      <c r="AT35" s="678"/>
      <c r="AU35" s="678"/>
      <c r="AV35" s="678"/>
      <c r="AW35" s="678"/>
      <c r="AX35" s="678"/>
      <c r="AY35" s="679"/>
      <c r="AZ35" s="670">
        <v>10810342</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62616</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1216075</v>
      </c>
      <c r="CS35" s="639"/>
      <c r="CT35" s="639"/>
      <c r="CU35" s="639"/>
      <c r="CV35" s="639"/>
      <c r="CW35" s="639"/>
      <c r="CX35" s="639"/>
      <c r="CY35" s="640"/>
      <c r="CZ35" s="623">
        <v>1.4</v>
      </c>
      <c r="DA35" s="641"/>
      <c r="DB35" s="641"/>
      <c r="DC35" s="642"/>
      <c r="DD35" s="626">
        <v>923341</v>
      </c>
      <c r="DE35" s="639"/>
      <c r="DF35" s="639"/>
      <c r="DG35" s="639"/>
      <c r="DH35" s="639"/>
      <c r="DI35" s="639"/>
      <c r="DJ35" s="639"/>
      <c r="DK35" s="640"/>
      <c r="DL35" s="626">
        <v>923341</v>
      </c>
      <c r="DM35" s="639"/>
      <c r="DN35" s="639"/>
      <c r="DO35" s="639"/>
      <c r="DP35" s="639"/>
      <c r="DQ35" s="639"/>
      <c r="DR35" s="639"/>
      <c r="DS35" s="639"/>
      <c r="DT35" s="639"/>
      <c r="DU35" s="639"/>
      <c r="DV35" s="640"/>
      <c r="DW35" s="643">
        <v>1.8</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90872683</v>
      </c>
      <c r="S36" s="661"/>
      <c r="T36" s="661"/>
      <c r="U36" s="661"/>
      <c r="V36" s="661"/>
      <c r="W36" s="661"/>
      <c r="X36" s="661"/>
      <c r="Y36" s="664"/>
      <c r="Z36" s="665">
        <v>100</v>
      </c>
      <c r="AA36" s="665"/>
      <c r="AB36" s="665"/>
      <c r="AC36" s="665"/>
      <c r="AD36" s="666">
        <v>52521579</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1479269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-1459660</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3803548</v>
      </c>
      <c r="CS36" s="621"/>
      <c r="CT36" s="621"/>
      <c r="CU36" s="621"/>
      <c r="CV36" s="621"/>
      <c r="CW36" s="621"/>
      <c r="CX36" s="621"/>
      <c r="CY36" s="622"/>
      <c r="CZ36" s="623">
        <v>4.3</v>
      </c>
      <c r="DA36" s="641"/>
      <c r="DB36" s="641"/>
      <c r="DC36" s="642"/>
      <c r="DD36" s="626">
        <v>3441778</v>
      </c>
      <c r="DE36" s="621"/>
      <c r="DF36" s="621"/>
      <c r="DG36" s="621"/>
      <c r="DH36" s="621"/>
      <c r="DI36" s="621"/>
      <c r="DJ36" s="621"/>
      <c r="DK36" s="622"/>
      <c r="DL36" s="626">
        <v>1932527</v>
      </c>
      <c r="DM36" s="621"/>
      <c r="DN36" s="621"/>
      <c r="DO36" s="621"/>
      <c r="DP36" s="621"/>
      <c r="DQ36" s="621"/>
      <c r="DR36" s="621"/>
      <c r="DS36" s="621"/>
      <c r="DT36" s="621"/>
      <c r="DU36" s="621"/>
      <c r="DV36" s="622"/>
      <c r="DW36" s="643">
        <v>3.7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1366987</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45638</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61434</v>
      </c>
      <c r="CS37" s="639"/>
      <c r="CT37" s="639"/>
      <c r="CU37" s="639"/>
      <c r="CV37" s="639"/>
      <c r="CW37" s="639"/>
      <c r="CX37" s="639"/>
      <c r="CY37" s="640"/>
      <c r="CZ37" s="623">
        <v>0.1</v>
      </c>
      <c r="DA37" s="641"/>
      <c r="DB37" s="641"/>
      <c r="DC37" s="642"/>
      <c r="DD37" s="626">
        <v>61434</v>
      </c>
      <c r="DE37" s="639"/>
      <c r="DF37" s="639"/>
      <c r="DG37" s="639"/>
      <c r="DH37" s="639"/>
      <c r="DI37" s="639"/>
      <c r="DJ37" s="639"/>
      <c r="DK37" s="640"/>
      <c r="DL37" s="626">
        <v>56271</v>
      </c>
      <c r="DM37" s="639"/>
      <c r="DN37" s="639"/>
      <c r="DO37" s="639"/>
      <c r="DP37" s="639"/>
      <c r="DQ37" s="639"/>
      <c r="DR37" s="639"/>
      <c r="DS37" s="639"/>
      <c r="DT37" s="639"/>
      <c r="DU37" s="639"/>
      <c r="DV37" s="640"/>
      <c r="DW37" s="643">
        <v>0.1</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27891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74650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9443355</v>
      </c>
      <c r="CS38" s="621"/>
      <c r="CT38" s="621"/>
      <c r="CU38" s="621"/>
      <c r="CV38" s="621"/>
      <c r="CW38" s="621"/>
      <c r="CX38" s="621"/>
      <c r="CY38" s="622"/>
      <c r="CZ38" s="623">
        <v>10.8</v>
      </c>
      <c r="DA38" s="641"/>
      <c r="DB38" s="641"/>
      <c r="DC38" s="642"/>
      <c r="DD38" s="626">
        <v>8142399</v>
      </c>
      <c r="DE38" s="621"/>
      <c r="DF38" s="621"/>
      <c r="DG38" s="621"/>
      <c r="DH38" s="621"/>
      <c r="DI38" s="621"/>
      <c r="DJ38" s="621"/>
      <c r="DK38" s="622"/>
      <c r="DL38" s="626">
        <v>6157142</v>
      </c>
      <c r="DM38" s="621"/>
      <c r="DN38" s="621"/>
      <c r="DO38" s="621"/>
      <c r="DP38" s="621"/>
      <c r="DQ38" s="621"/>
      <c r="DR38" s="621"/>
      <c r="DS38" s="621"/>
      <c r="DT38" s="621"/>
      <c r="DU38" s="621"/>
      <c r="DV38" s="622"/>
      <c r="DW38" s="643">
        <v>11.7</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94</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79336</v>
      </c>
      <c r="CS39" s="639"/>
      <c r="CT39" s="639"/>
      <c r="CU39" s="639"/>
      <c r="CV39" s="639"/>
      <c r="CW39" s="639"/>
      <c r="CX39" s="639"/>
      <c r="CY39" s="640"/>
      <c r="CZ39" s="623">
        <v>0.1</v>
      </c>
      <c r="DA39" s="641"/>
      <c r="DB39" s="641"/>
      <c r="DC39" s="642"/>
      <c r="DD39" s="626" t="s">
        <v>322</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2986588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95</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1776620</v>
      </c>
      <c r="CS40" s="621"/>
      <c r="CT40" s="621"/>
      <c r="CU40" s="621"/>
      <c r="CV40" s="621"/>
      <c r="CW40" s="621"/>
      <c r="CX40" s="621"/>
      <c r="CY40" s="622"/>
      <c r="CZ40" s="623">
        <v>2</v>
      </c>
      <c r="DA40" s="641"/>
      <c r="DB40" s="641"/>
      <c r="DC40" s="642"/>
      <c r="DD40" s="626">
        <v>33740</v>
      </c>
      <c r="DE40" s="621"/>
      <c r="DF40" s="621"/>
      <c r="DG40" s="621"/>
      <c r="DH40" s="621"/>
      <c r="DI40" s="621"/>
      <c r="DJ40" s="621"/>
      <c r="DK40" s="622"/>
      <c r="DL40" s="626">
        <v>33740</v>
      </c>
      <c r="DM40" s="621"/>
      <c r="DN40" s="621"/>
      <c r="DO40" s="621"/>
      <c r="DP40" s="621"/>
      <c r="DQ40" s="621"/>
      <c r="DR40" s="621"/>
      <c r="DS40" s="621"/>
      <c r="DT40" s="621"/>
      <c r="DU40" s="621"/>
      <c r="DV40" s="622"/>
      <c r="DW40" s="643">
        <v>0.1</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4949607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290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9808282</v>
      </c>
      <c r="CS42" s="621"/>
      <c r="CT42" s="621"/>
      <c r="CU42" s="621"/>
      <c r="CV42" s="621"/>
      <c r="CW42" s="621"/>
      <c r="CX42" s="621"/>
      <c r="CY42" s="622"/>
      <c r="CZ42" s="623">
        <v>11.2</v>
      </c>
      <c r="DA42" s="624"/>
      <c r="DB42" s="624"/>
      <c r="DC42" s="625"/>
      <c r="DD42" s="626">
        <v>2518075</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477462</v>
      </c>
      <c r="CS43" s="639"/>
      <c r="CT43" s="639"/>
      <c r="CU43" s="639"/>
      <c r="CV43" s="639"/>
      <c r="CW43" s="639"/>
      <c r="CX43" s="639"/>
      <c r="CY43" s="640"/>
      <c r="CZ43" s="623">
        <v>0.5</v>
      </c>
      <c r="DA43" s="641"/>
      <c r="DB43" s="641"/>
      <c r="DC43" s="642"/>
      <c r="DD43" s="626">
        <v>477462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288</v>
      </c>
      <c r="CE44" s="634"/>
      <c r="CF44" s="617" t="s">
        <v>338</v>
      </c>
      <c r="CG44" s="618"/>
      <c r="CH44" s="618"/>
      <c r="CI44" s="618"/>
      <c r="CJ44" s="618"/>
      <c r="CK44" s="618"/>
      <c r="CL44" s="618"/>
      <c r="CM44" s="618"/>
      <c r="CN44" s="618"/>
      <c r="CO44" s="618"/>
      <c r="CP44" s="618"/>
      <c r="CQ44" s="619"/>
      <c r="CR44" s="620">
        <v>9363967</v>
      </c>
      <c r="CS44" s="621"/>
      <c r="CT44" s="621"/>
      <c r="CU44" s="621"/>
      <c r="CV44" s="621"/>
      <c r="CW44" s="621"/>
      <c r="CX44" s="621"/>
      <c r="CY44" s="622"/>
      <c r="CZ44" s="623">
        <v>10.7</v>
      </c>
      <c r="DA44" s="624"/>
      <c r="DB44" s="624"/>
      <c r="DC44" s="625"/>
      <c r="DD44" s="626">
        <v>2422246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3428068</v>
      </c>
      <c r="CS45" s="639"/>
      <c r="CT45" s="639"/>
      <c r="CU45" s="639"/>
      <c r="CV45" s="639"/>
      <c r="CW45" s="639"/>
      <c r="CX45" s="639"/>
      <c r="CY45" s="640"/>
      <c r="CZ45" s="623">
        <v>3.9</v>
      </c>
      <c r="DA45" s="641"/>
      <c r="DB45" s="641"/>
      <c r="DC45" s="642"/>
      <c r="DD45" s="626">
        <v>127390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5807665</v>
      </c>
      <c r="CS46" s="621"/>
      <c r="CT46" s="621"/>
      <c r="CU46" s="621"/>
      <c r="CV46" s="621"/>
      <c r="CW46" s="621"/>
      <c r="CX46" s="621"/>
      <c r="CY46" s="622"/>
      <c r="CZ46" s="623">
        <v>6.6</v>
      </c>
      <c r="DA46" s="624"/>
      <c r="DB46" s="624"/>
      <c r="DC46" s="625"/>
      <c r="DD46" s="626">
        <v>2237673</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444315</v>
      </c>
      <c r="CS47" s="639"/>
      <c r="CT47" s="639"/>
      <c r="CU47" s="639"/>
      <c r="CV47" s="639"/>
      <c r="CW47" s="639"/>
      <c r="CX47" s="639"/>
      <c r="CY47" s="640"/>
      <c r="CZ47" s="623">
        <v>0.5</v>
      </c>
      <c r="DA47" s="641"/>
      <c r="DB47" s="641"/>
      <c r="DC47" s="642"/>
      <c r="DD47" s="626">
        <v>95829</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87665920</v>
      </c>
      <c r="CS49" s="605"/>
      <c r="CT49" s="605"/>
      <c r="CU49" s="605"/>
      <c r="CV49" s="605"/>
      <c r="CW49" s="605"/>
      <c r="CX49" s="605"/>
      <c r="CY49" s="606"/>
      <c r="CZ49" s="607">
        <v>100</v>
      </c>
      <c r="DA49" s="608"/>
      <c r="DB49" s="608"/>
      <c r="DC49" s="609"/>
      <c r="DD49" s="610">
        <v>55876696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92212</v>
      </c>
      <c r="R7" s="1134"/>
      <c r="S7" s="1134"/>
      <c r="T7" s="1134"/>
      <c r="U7" s="1134"/>
      <c r="V7" s="1134">
        <v>89005</v>
      </c>
      <c r="W7" s="1134"/>
      <c r="X7" s="1134"/>
      <c r="Y7" s="1134"/>
      <c r="Z7" s="1134"/>
      <c r="AA7" s="1134">
        <v>3207</v>
      </c>
      <c r="AB7" s="1134"/>
      <c r="AC7" s="1134"/>
      <c r="AD7" s="1134"/>
      <c r="AE7" s="1135"/>
      <c r="AF7" s="1136">
        <v>2994</v>
      </c>
      <c r="AG7" s="1137"/>
      <c r="AH7" s="1137"/>
      <c r="AI7" s="1137"/>
      <c r="AJ7" s="1138"/>
      <c r="AK7" s="1120">
        <v>1908</v>
      </c>
      <c r="AL7" s="1121"/>
      <c r="AM7" s="1121"/>
      <c r="AN7" s="1121"/>
      <c r="AO7" s="1121"/>
      <c r="AP7" s="1121">
        <v>50462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537</v>
      </c>
      <c r="BT7" s="1125"/>
      <c r="BU7" s="1125"/>
      <c r="BV7" s="1125"/>
      <c r="BW7" s="1125"/>
      <c r="BX7" s="1125"/>
      <c r="BY7" s="1125"/>
      <c r="BZ7" s="1125"/>
      <c r="CA7" s="1125"/>
      <c r="CB7" s="1125"/>
      <c r="CC7" s="1125"/>
      <c r="CD7" s="1125"/>
      <c r="CE7" s="1125"/>
      <c r="CF7" s="1125"/>
      <c r="CG7" s="1126"/>
      <c r="CH7" s="1117">
        <v>-13</v>
      </c>
      <c r="CI7" s="1118"/>
      <c r="CJ7" s="1118"/>
      <c r="CK7" s="1118"/>
      <c r="CL7" s="1119"/>
      <c r="CM7" s="1117">
        <v>18</v>
      </c>
      <c r="CN7" s="1118"/>
      <c r="CO7" s="1118"/>
      <c r="CP7" s="1118"/>
      <c r="CQ7" s="1119"/>
      <c r="CR7" s="1117">
        <v>23</v>
      </c>
      <c r="CS7" s="1118"/>
      <c r="CT7" s="1118"/>
      <c r="CU7" s="1118"/>
      <c r="CV7" s="1119"/>
      <c r="CW7" s="1117">
        <v>7</v>
      </c>
      <c r="CX7" s="1118"/>
      <c r="CY7" s="1118"/>
      <c r="CZ7" s="1118"/>
      <c r="DA7" s="1119"/>
      <c r="DB7" s="1117" t="s">
        <v>479</v>
      </c>
      <c r="DC7" s="1118"/>
      <c r="DD7" s="1118"/>
      <c r="DE7" s="1118"/>
      <c r="DF7" s="1119"/>
      <c r="DG7" s="1117" t="s">
        <v>479</v>
      </c>
      <c r="DH7" s="1118"/>
      <c r="DI7" s="1118"/>
      <c r="DJ7" s="1118"/>
      <c r="DK7" s="1119"/>
      <c r="DL7" s="1117" t="s">
        <v>479</v>
      </c>
      <c r="DM7" s="1118"/>
      <c r="DN7" s="1118"/>
      <c r="DO7" s="1118"/>
      <c r="DP7" s="1119"/>
      <c r="DQ7" s="1117" t="s">
        <v>479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t="s">
        <v>541</v>
      </c>
      <c r="BS8" s="1043" t="s">
        <v>538</v>
      </c>
      <c r="BT8" s="1044"/>
      <c r="BU8" s="1044"/>
      <c r="BV8" s="1044"/>
      <c r="BW8" s="1044"/>
      <c r="BX8" s="1044"/>
      <c r="BY8" s="1044"/>
      <c r="BZ8" s="1044"/>
      <c r="CA8" s="1044"/>
      <c r="CB8" s="1044"/>
      <c r="CC8" s="1044"/>
      <c r="CD8" s="1044"/>
      <c r="CE8" s="1044"/>
      <c r="CF8" s="1044"/>
      <c r="CG8" s="1045"/>
      <c r="CH8" s="1018">
        <v>-2</v>
      </c>
      <c r="CI8" s="1019"/>
      <c r="CJ8" s="1019"/>
      <c r="CK8" s="1019"/>
      <c r="CL8" s="1020"/>
      <c r="CM8" s="1018">
        <v>222</v>
      </c>
      <c r="CN8" s="1019"/>
      <c r="CO8" s="1019"/>
      <c r="CP8" s="1019"/>
      <c r="CQ8" s="1020"/>
      <c r="CR8" s="1018">
        <v>8</v>
      </c>
      <c r="CS8" s="1019"/>
      <c r="CT8" s="1019"/>
      <c r="CU8" s="1019"/>
      <c r="CV8" s="1020"/>
      <c r="CW8" s="1018" t="s">
        <v>479</v>
      </c>
      <c r="CX8" s="1019"/>
      <c r="CY8" s="1019"/>
      <c r="CZ8" s="1019"/>
      <c r="DA8" s="1020"/>
      <c r="DB8" s="1018" t="s">
        <v>479</v>
      </c>
      <c r="DC8" s="1019"/>
      <c r="DD8" s="1019"/>
      <c r="DE8" s="1019"/>
      <c r="DF8" s="1020"/>
      <c r="DG8" s="1018" t="s">
        <v>479</v>
      </c>
      <c r="DH8" s="1019"/>
      <c r="DI8" s="1019"/>
      <c r="DJ8" s="1019"/>
      <c r="DK8" s="1020"/>
      <c r="DL8" s="1018" t="s">
        <v>479</v>
      </c>
      <c r="DM8" s="1019"/>
      <c r="DN8" s="1019"/>
      <c r="DO8" s="1019"/>
      <c r="DP8" s="1020"/>
      <c r="DQ8" s="1018" t="s">
        <v>479</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539</v>
      </c>
      <c r="BT9" s="1044"/>
      <c r="BU9" s="1044"/>
      <c r="BV9" s="1044"/>
      <c r="BW9" s="1044"/>
      <c r="BX9" s="1044"/>
      <c r="BY9" s="1044"/>
      <c r="BZ9" s="1044"/>
      <c r="CA9" s="1044"/>
      <c r="CB9" s="1044"/>
      <c r="CC9" s="1044"/>
      <c r="CD9" s="1044"/>
      <c r="CE9" s="1044"/>
      <c r="CF9" s="1044"/>
      <c r="CG9" s="1045"/>
      <c r="CH9" s="1018">
        <v>2</v>
      </c>
      <c r="CI9" s="1019"/>
      <c r="CJ9" s="1019"/>
      <c r="CK9" s="1019"/>
      <c r="CL9" s="1020"/>
      <c r="CM9" s="1018">
        <v>83</v>
      </c>
      <c r="CN9" s="1019"/>
      <c r="CO9" s="1019"/>
      <c r="CP9" s="1019"/>
      <c r="CQ9" s="1020"/>
      <c r="CR9" s="1018">
        <v>50</v>
      </c>
      <c r="CS9" s="1019"/>
      <c r="CT9" s="1019"/>
      <c r="CU9" s="1019"/>
      <c r="CV9" s="1020"/>
      <c r="CW9" s="1018">
        <v>22</v>
      </c>
      <c r="CX9" s="1019"/>
      <c r="CY9" s="1019"/>
      <c r="CZ9" s="1019"/>
      <c r="DA9" s="1020"/>
      <c r="DB9" s="1018" t="s">
        <v>479</v>
      </c>
      <c r="DC9" s="1019"/>
      <c r="DD9" s="1019"/>
      <c r="DE9" s="1019"/>
      <c r="DF9" s="1020"/>
      <c r="DG9" s="1018" t="s">
        <v>479</v>
      </c>
      <c r="DH9" s="1019"/>
      <c r="DI9" s="1019"/>
      <c r="DJ9" s="1019"/>
      <c r="DK9" s="1020"/>
      <c r="DL9" s="1018" t="s">
        <v>479</v>
      </c>
      <c r="DM9" s="1019"/>
      <c r="DN9" s="1019"/>
      <c r="DO9" s="1019"/>
      <c r="DP9" s="1020"/>
      <c r="DQ9" s="1018" t="s">
        <v>479</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t="s">
        <v>541</v>
      </c>
      <c r="BS10" s="1043" t="s">
        <v>540</v>
      </c>
      <c r="BT10" s="1044"/>
      <c r="BU10" s="1044"/>
      <c r="BV10" s="1044"/>
      <c r="BW10" s="1044"/>
      <c r="BX10" s="1044"/>
      <c r="BY10" s="1044"/>
      <c r="BZ10" s="1044"/>
      <c r="CA10" s="1044"/>
      <c r="CB10" s="1044"/>
      <c r="CC10" s="1044"/>
      <c r="CD10" s="1044"/>
      <c r="CE10" s="1044"/>
      <c r="CF10" s="1044"/>
      <c r="CG10" s="1045"/>
      <c r="CH10" s="1018">
        <v>19</v>
      </c>
      <c r="CI10" s="1019"/>
      <c r="CJ10" s="1019"/>
      <c r="CK10" s="1019"/>
      <c r="CL10" s="1020"/>
      <c r="CM10" s="1018">
        <v>362</v>
      </c>
      <c r="CN10" s="1019"/>
      <c r="CO10" s="1019"/>
      <c r="CP10" s="1019"/>
      <c r="CQ10" s="1020"/>
      <c r="CR10" s="1018">
        <v>200</v>
      </c>
      <c r="CS10" s="1019"/>
      <c r="CT10" s="1019"/>
      <c r="CU10" s="1019"/>
      <c r="CV10" s="1020"/>
      <c r="CW10" s="1018" t="s">
        <v>479</v>
      </c>
      <c r="CX10" s="1019"/>
      <c r="CY10" s="1019"/>
      <c r="CZ10" s="1019"/>
      <c r="DA10" s="1020"/>
      <c r="DB10" s="1018" t="s">
        <v>479</v>
      </c>
      <c r="DC10" s="1019"/>
      <c r="DD10" s="1019"/>
      <c r="DE10" s="1019"/>
      <c r="DF10" s="1020"/>
      <c r="DG10" s="1018" t="s">
        <v>479</v>
      </c>
      <c r="DH10" s="1019"/>
      <c r="DI10" s="1019"/>
      <c r="DJ10" s="1019"/>
      <c r="DK10" s="1020"/>
      <c r="DL10" s="1018">
        <v>80</v>
      </c>
      <c r="DM10" s="1019"/>
      <c r="DN10" s="1019"/>
      <c r="DO10" s="1019"/>
      <c r="DP10" s="1020"/>
      <c r="DQ10" s="1018">
        <v>8</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90873</v>
      </c>
      <c r="R23" s="1098"/>
      <c r="S23" s="1098"/>
      <c r="T23" s="1098"/>
      <c r="U23" s="1098"/>
      <c r="V23" s="1098">
        <v>87666</v>
      </c>
      <c r="W23" s="1098"/>
      <c r="X23" s="1098"/>
      <c r="Y23" s="1098"/>
      <c r="Z23" s="1098"/>
      <c r="AA23" s="1098">
        <v>3207</v>
      </c>
      <c r="AB23" s="1098"/>
      <c r="AC23" s="1098"/>
      <c r="AD23" s="1098"/>
      <c r="AE23" s="1099"/>
      <c r="AF23" s="1100">
        <v>2994</v>
      </c>
      <c r="AG23" s="1098"/>
      <c r="AH23" s="1098"/>
      <c r="AI23" s="1098"/>
      <c r="AJ23" s="1101"/>
      <c r="AK23" s="1102"/>
      <c r="AL23" s="1103"/>
      <c r="AM23" s="1103"/>
      <c r="AN23" s="1103"/>
      <c r="AO23" s="1103"/>
      <c r="AP23" s="1098">
        <v>50462</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36438</v>
      </c>
      <c r="R28" s="1083"/>
      <c r="S28" s="1083"/>
      <c r="T28" s="1083"/>
      <c r="U28" s="1083"/>
      <c r="V28" s="1083">
        <v>36375</v>
      </c>
      <c r="W28" s="1083"/>
      <c r="X28" s="1083"/>
      <c r="Y28" s="1083"/>
      <c r="Z28" s="1083"/>
      <c r="AA28" s="1083">
        <v>63</v>
      </c>
      <c r="AB28" s="1083"/>
      <c r="AC28" s="1083"/>
      <c r="AD28" s="1083"/>
      <c r="AE28" s="1084"/>
      <c r="AF28" s="1085">
        <v>63</v>
      </c>
      <c r="AG28" s="1083"/>
      <c r="AH28" s="1083"/>
      <c r="AI28" s="1083"/>
      <c r="AJ28" s="1086"/>
      <c r="AK28" s="1087">
        <v>2985</v>
      </c>
      <c r="AL28" s="1075"/>
      <c r="AM28" s="1075"/>
      <c r="AN28" s="1075"/>
      <c r="AO28" s="1075"/>
      <c r="AP28" s="1075" t="s">
        <v>479</v>
      </c>
      <c r="AQ28" s="1075"/>
      <c r="AR28" s="1075"/>
      <c r="AS28" s="1075"/>
      <c r="AT28" s="1075"/>
      <c r="AU28" s="1075" t="s">
        <v>479</v>
      </c>
      <c r="AV28" s="1075"/>
      <c r="AW28" s="1075"/>
      <c r="AX28" s="1075"/>
      <c r="AY28" s="1075"/>
      <c r="AZ28" s="1076" t="s">
        <v>479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17741</v>
      </c>
      <c r="R29" s="1073"/>
      <c r="S29" s="1073"/>
      <c r="T29" s="1073"/>
      <c r="U29" s="1073"/>
      <c r="V29" s="1073">
        <v>17430</v>
      </c>
      <c r="W29" s="1073"/>
      <c r="X29" s="1073"/>
      <c r="Y29" s="1073"/>
      <c r="Z29" s="1073"/>
      <c r="AA29" s="1073">
        <v>312</v>
      </c>
      <c r="AB29" s="1073"/>
      <c r="AC29" s="1073"/>
      <c r="AD29" s="1073"/>
      <c r="AE29" s="1074"/>
      <c r="AF29" s="1048">
        <v>312</v>
      </c>
      <c r="AG29" s="1049"/>
      <c r="AH29" s="1049"/>
      <c r="AI29" s="1049"/>
      <c r="AJ29" s="1050"/>
      <c r="AK29" s="1009">
        <v>2533</v>
      </c>
      <c r="AL29" s="1000"/>
      <c r="AM29" s="1000"/>
      <c r="AN29" s="1000"/>
      <c r="AO29" s="1000"/>
      <c r="AP29" s="1000" t="s">
        <v>479</v>
      </c>
      <c r="AQ29" s="1000"/>
      <c r="AR29" s="1000"/>
      <c r="AS29" s="1000"/>
      <c r="AT29" s="1000"/>
      <c r="AU29" s="1000" t="s">
        <v>479</v>
      </c>
      <c r="AV29" s="1000"/>
      <c r="AW29" s="1000"/>
      <c r="AX29" s="1000"/>
      <c r="AY29" s="1000"/>
      <c r="AZ29" s="1071" t="s">
        <v>479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2539</v>
      </c>
      <c r="R30" s="1073"/>
      <c r="S30" s="1073"/>
      <c r="T30" s="1073"/>
      <c r="U30" s="1073"/>
      <c r="V30" s="1073">
        <v>2538</v>
      </c>
      <c r="W30" s="1073"/>
      <c r="X30" s="1073"/>
      <c r="Y30" s="1073"/>
      <c r="Z30" s="1073"/>
      <c r="AA30" s="1073">
        <v>2</v>
      </c>
      <c r="AB30" s="1073"/>
      <c r="AC30" s="1073"/>
      <c r="AD30" s="1073"/>
      <c r="AE30" s="1074"/>
      <c r="AF30" s="1048">
        <v>2</v>
      </c>
      <c r="AG30" s="1049"/>
      <c r="AH30" s="1049"/>
      <c r="AI30" s="1049"/>
      <c r="AJ30" s="1050"/>
      <c r="AK30" s="1009">
        <v>493</v>
      </c>
      <c r="AL30" s="1000"/>
      <c r="AM30" s="1000"/>
      <c r="AN30" s="1000"/>
      <c r="AO30" s="1000"/>
      <c r="AP30" s="1000" t="s">
        <v>479</v>
      </c>
      <c r="AQ30" s="1000"/>
      <c r="AR30" s="1000"/>
      <c r="AS30" s="1000"/>
      <c r="AT30" s="1000"/>
      <c r="AU30" s="1000" t="s">
        <v>479</v>
      </c>
      <c r="AV30" s="1000"/>
      <c r="AW30" s="1000"/>
      <c r="AX30" s="1000"/>
      <c r="AY30" s="1000"/>
      <c r="AZ30" s="1071" t="s">
        <v>479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2569</v>
      </c>
      <c r="R31" s="1073"/>
      <c r="S31" s="1073"/>
      <c r="T31" s="1073"/>
      <c r="U31" s="1073"/>
      <c r="V31" s="1073">
        <v>2569</v>
      </c>
      <c r="W31" s="1073"/>
      <c r="X31" s="1073"/>
      <c r="Y31" s="1073"/>
      <c r="Z31" s="1073"/>
      <c r="AA31" s="1073">
        <v>0</v>
      </c>
      <c r="AB31" s="1073"/>
      <c r="AC31" s="1073"/>
      <c r="AD31" s="1073"/>
      <c r="AE31" s="1074"/>
      <c r="AF31" s="1048">
        <v>2868</v>
      </c>
      <c r="AG31" s="1049"/>
      <c r="AH31" s="1049"/>
      <c r="AI31" s="1049"/>
      <c r="AJ31" s="1050"/>
      <c r="AK31" s="1009">
        <v>1366</v>
      </c>
      <c r="AL31" s="1000"/>
      <c r="AM31" s="1000"/>
      <c r="AN31" s="1000"/>
      <c r="AO31" s="1000"/>
      <c r="AP31" s="1000">
        <v>13123</v>
      </c>
      <c r="AQ31" s="1000"/>
      <c r="AR31" s="1000"/>
      <c r="AS31" s="1000"/>
      <c r="AT31" s="1000"/>
      <c r="AU31" s="1000">
        <v>9396</v>
      </c>
      <c r="AV31" s="1000"/>
      <c r="AW31" s="1000"/>
      <c r="AX31" s="1000"/>
      <c r="AY31" s="1000"/>
      <c r="AZ31" s="1071" t="s">
        <v>479</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67</v>
      </c>
      <c r="R32" s="1073"/>
      <c r="S32" s="1073"/>
      <c r="T32" s="1073"/>
      <c r="U32" s="1073"/>
      <c r="V32" s="1073">
        <v>67</v>
      </c>
      <c r="W32" s="1073"/>
      <c r="X32" s="1073"/>
      <c r="Y32" s="1073"/>
      <c r="Z32" s="1073"/>
      <c r="AA32" s="1073">
        <v>0</v>
      </c>
      <c r="AB32" s="1073"/>
      <c r="AC32" s="1073"/>
      <c r="AD32" s="1073"/>
      <c r="AE32" s="1074"/>
      <c r="AF32" s="1048">
        <v>0</v>
      </c>
      <c r="AG32" s="1049"/>
      <c r="AH32" s="1049"/>
      <c r="AI32" s="1049"/>
      <c r="AJ32" s="1050"/>
      <c r="AK32" s="1009">
        <v>59</v>
      </c>
      <c r="AL32" s="1000"/>
      <c r="AM32" s="1000"/>
      <c r="AN32" s="1000"/>
      <c r="AO32" s="1000"/>
      <c r="AP32" s="1000">
        <v>372</v>
      </c>
      <c r="AQ32" s="1000"/>
      <c r="AR32" s="1000"/>
      <c r="AS32" s="1000"/>
      <c r="AT32" s="1000"/>
      <c r="AU32" s="1000">
        <v>349</v>
      </c>
      <c r="AV32" s="1000"/>
      <c r="AW32" s="1000"/>
      <c r="AX32" s="1000"/>
      <c r="AY32" s="1000"/>
      <c r="AZ32" s="1071" t="s">
        <v>479</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387</v>
      </c>
      <c r="C33" s="1067"/>
      <c r="D33" s="1067"/>
      <c r="E33" s="1067"/>
      <c r="F33" s="1067"/>
      <c r="G33" s="1067"/>
      <c r="H33" s="1067"/>
      <c r="I33" s="1067"/>
      <c r="J33" s="1067"/>
      <c r="K33" s="1067"/>
      <c r="L33" s="1067"/>
      <c r="M33" s="1067"/>
      <c r="N33" s="1067"/>
      <c r="O33" s="1067"/>
      <c r="P33" s="1068"/>
      <c r="Q33" s="1072">
        <v>5547</v>
      </c>
      <c r="R33" s="1073"/>
      <c r="S33" s="1073"/>
      <c r="T33" s="1073"/>
      <c r="U33" s="1073"/>
      <c r="V33" s="1073">
        <v>5475</v>
      </c>
      <c r="W33" s="1073"/>
      <c r="X33" s="1073"/>
      <c r="Y33" s="1073"/>
      <c r="Z33" s="1073"/>
      <c r="AA33" s="1073">
        <v>72</v>
      </c>
      <c r="AB33" s="1073"/>
      <c r="AC33" s="1073"/>
      <c r="AD33" s="1073"/>
      <c r="AE33" s="1074"/>
      <c r="AF33" s="1048">
        <v>24</v>
      </c>
      <c r="AG33" s="1049"/>
      <c r="AH33" s="1049"/>
      <c r="AI33" s="1049"/>
      <c r="AJ33" s="1050"/>
      <c r="AK33" s="1009">
        <v>1420</v>
      </c>
      <c r="AL33" s="1000"/>
      <c r="AM33" s="1000"/>
      <c r="AN33" s="1000"/>
      <c r="AO33" s="1000"/>
      <c r="AP33" s="1000">
        <v>21364</v>
      </c>
      <c r="AQ33" s="1000"/>
      <c r="AR33" s="1000"/>
      <c r="AS33" s="1000"/>
      <c r="AT33" s="1000"/>
      <c r="AU33" s="1000">
        <v>11579</v>
      </c>
      <c r="AV33" s="1000"/>
      <c r="AW33" s="1000"/>
      <c r="AX33" s="1000"/>
      <c r="AY33" s="1000"/>
      <c r="AZ33" s="1071" t="s">
        <v>479</v>
      </c>
      <c r="BA33" s="1071"/>
      <c r="BB33" s="1071"/>
      <c r="BC33" s="1071"/>
      <c r="BD33" s="1071"/>
      <c r="BE33" s="1061" t="s">
        <v>386</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3267</v>
      </c>
      <c r="AG63" s="988"/>
      <c r="AH63" s="988"/>
      <c r="AI63" s="988"/>
      <c r="AJ63" s="1059"/>
      <c r="AK63" s="1060"/>
      <c r="AL63" s="992"/>
      <c r="AM63" s="992"/>
      <c r="AN63" s="992"/>
      <c r="AO63" s="992"/>
      <c r="AP63" s="988">
        <v>34859</v>
      </c>
      <c r="AQ63" s="988"/>
      <c r="AR63" s="988"/>
      <c r="AS63" s="988"/>
      <c r="AT63" s="988"/>
      <c r="AU63" s="988">
        <v>21324</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391</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542</v>
      </c>
      <c r="C68" s="1015"/>
      <c r="D68" s="1015"/>
      <c r="E68" s="1015"/>
      <c r="F68" s="1015"/>
      <c r="G68" s="1015"/>
      <c r="H68" s="1015"/>
      <c r="I68" s="1015"/>
      <c r="J68" s="1015"/>
      <c r="K68" s="1015"/>
      <c r="L68" s="1015"/>
      <c r="M68" s="1015"/>
      <c r="N68" s="1015"/>
      <c r="O68" s="1015"/>
      <c r="P68" s="1016"/>
      <c r="Q68" s="1017">
        <v>22493</v>
      </c>
      <c r="R68" s="1011"/>
      <c r="S68" s="1011"/>
      <c r="T68" s="1011"/>
      <c r="U68" s="1011"/>
      <c r="V68" s="1011">
        <v>22018</v>
      </c>
      <c r="W68" s="1011"/>
      <c r="X68" s="1011"/>
      <c r="Y68" s="1011"/>
      <c r="Z68" s="1011"/>
      <c r="AA68" s="1011">
        <v>475</v>
      </c>
      <c r="AB68" s="1011"/>
      <c r="AC68" s="1011"/>
      <c r="AD68" s="1011"/>
      <c r="AE68" s="1011"/>
      <c r="AF68" s="1011">
        <v>475</v>
      </c>
      <c r="AG68" s="1011"/>
      <c r="AH68" s="1011"/>
      <c r="AI68" s="1011"/>
      <c r="AJ68" s="1011"/>
      <c r="AK68" s="1011">
        <v>1327</v>
      </c>
      <c r="AL68" s="1011"/>
      <c r="AM68" s="1011"/>
      <c r="AN68" s="1011"/>
      <c r="AO68" s="1011"/>
      <c r="AP68" s="1011" t="s">
        <v>479</v>
      </c>
      <c r="AQ68" s="1011"/>
      <c r="AR68" s="1011"/>
      <c r="AS68" s="1011"/>
      <c r="AT68" s="1011"/>
      <c r="AU68" s="1011" t="s">
        <v>479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543</v>
      </c>
      <c r="C69" s="1004"/>
      <c r="D69" s="1004"/>
      <c r="E69" s="1004"/>
      <c r="F69" s="1004"/>
      <c r="G69" s="1004"/>
      <c r="H69" s="1004"/>
      <c r="I69" s="1004"/>
      <c r="J69" s="1004"/>
      <c r="K69" s="1004"/>
      <c r="L69" s="1004"/>
      <c r="M69" s="1004"/>
      <c r="N69" s="1004"/>
      <c r="O69" s="1004"/>
      <c r="P69" s="1005"/>
      <c r="Q69" s="1006">
        <v>186</v>
      </c>
      <c r="R69" s="1000"/>
      <c r="S69" s="1000"/>
      <c r="T69" s="1000"/>
      <c r="U69" s="1000"/>
      <c r="V69" s="1000">
        <v>154</v>
      </c>
      <c r="W69" s="1000"/>
      <c r="X69" s="1000"/>
      <c r="Y69" s="1000"/>
      <c r="Z69" s="1000"/>
      <c r="AA69" s="1000">
        <v>32</v>
      </c>
      <c r="AB69" s="1000"/>
      <c r="AC69" s="1000"/>
      <c r="AD69" s="1000"/>
      <c r="AE69" s="1000"/>
      <c r="AF69" s="1000">
        <v>32</v>
      </c>
      <c r="AG69" s="1000"/>
      <c r="AH69" s="1000"/>
      <c r="AI69" s="1000"/>
      <c r="AJ69" s="1000"/>
      <c r="AK69" s="1000" t="s">
        <v>479</v>
      </c>
      <c r="AL69" s="1000"/>
      <c r="AM69" s="1000"/>
      <c r="AN69" s="1000"/>
      <c r="AO69" s="1000"/>
      <c r="AP69" s="1000" t="s">
        <v>479</v>
      </c>
      <c r="AQ69" s="1000"/>
      <c r="AR69" s="1000"/>
      <c r="AS69" s="1000"/>
      <c r="AT69" s="1000"/>
      <c r="AU69" s="1000" t="s">
        <v>479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544</v>
      </c>
      <c r="C70" s="1004"/>
      <c r="D70" s="1004"/>
      <c r="E70" s="1004"/>
      <c r="F70" s="1004"/>
      <c r="G70" s="1004"/>
      <c r="H70" s="1004"/>
      <c r="I70" s="1004"/>
      <c r="J70" s="1004"/>
      <c r="K70" s="1004"/>
      <c r="L70" s="1004"/>
      <c r="M70" s="1004"/>
      <c r="N70" s="1004"/>
      <c r="O70" s="1004"/>
      <c r="P70" s="1005"/>
      <c r="Q70" s="1006">
        <v>112</v>
      </c>
      <c r="R70" s="1000"/>
      <c r="S70" s="1000"/>
      <c r="T70" s="1000"/>
      <c r="U70" s="1000"/>
      <c r="V70" s="1000">
        <v>97</v>
      </c>
      <c r="W70" s="1000"/>
      <c r="X70" s="1000"/>
      <c r="Y70" s="1000"/>
      <c r="Z70" s="1000"/>
      <c r="AA70" s="1000">
        <v>15</v>
      </c>
      <c r="AB70" s="1000"/>
      <c r="AC70" s="1000"/>
      <c r="AD70" s="1000"/>
      <c r="AE70" s="1000"/>
      <c r="AF70" s="1000">
        <v>15</v>
      </c>
      <c r="AG70" s="1000"/>
      <c r="AH70" s="1000"/>
      <c r="AI70" s="1000"/>
      <c r="AJ70" s="1000"/>
      <c r="AK70" s="1000">
        <v>2</v>
      </c>
      <c r="AL70" s="1000"/>
      <c r="AM70" s="1000"/>
      <c r="AN70" s="1000"/>
      <c r="AO70" s="1000"/>
      <c r="AP70" s="1000" t="s">
        <v>479</v>
      </c>
      <c r="AQ70" s="1000"/>
      <c r="AR70" s="1000"/>
      <c r="AS70" s="1000"/>
      <c r="AT70" s="1000"/>
      <c r="AU70" s="1000" t="s">
        <v>479</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545</v>
      </c>
      <c r="C71" s="1004"/>
      <c r="D71" s="1004"/>
      <c r="E71" s="1004"/>
      <c r="F71" s="1004"/>
      <c r="G71" s="1004"/>
      <c r="H71" s="1004"/>
      <c r="I71" s="1004"/>
      <c r="J71" s="1004"/>
      <c r="K71" s="1004"/>
      <c r="L71" s="1004"/>
      <c r="M71" s="1004"/>
      <c r="N71" s="1004"/>
      <c r="O71" s="1004"/>
      <c r="P71" s="1005"/>
      <c r="Q71" s="1006">
        <v>111</v>
      </c>
      <c r="R71" s="1000"/>
      <c r="S71" s="1000"/>
      <c r="T71" s="1000"/>
      <c r="U71" s="1000"/>
      <c r="V71" s="1000">
        <v>81</v>
      </c>
      <c r="W71" s="1000"/>
      <c r="X71" s="1000"/>
      <c r="Y71" s="1000"/>
      <c r="Z71" s="1000"/>
      <c r="AA71" s="1000">
        <v>30</v>
      </c>
      <c r="AB71" s="1000"/>
      <c r="AC71" s="1000"/>
      <c r="AD71" s="1000"/>
      <c r="AE71" s="1000"/>
      <c r="AF71" s="1000">
        <v>30</v>
      </c>
      <c r="AG71" s="1000"/>
      <c r="AH71" s="1000"/>
      <c r="AI71" s="1000"/>
      <c r="AJ71" s="1000"/>
      <c r="AK71" s="1000" t="s">
        <v>479</v>
      </c>
      <c r="AL71" s="1000"/>
      <c r="AM71" s="1000"/>
      <c r="AN71" s="1000"/>
      <c r="AO71" s="1000"/>
      <c r="AP71" s="1000" t="s">
        <v>479</v>
      </c>
      <c r="AQ71" s="1000"/>
      <c r="AR71" s="1000"/>
      <c r="AS71" s="1000"/>
      <c r="AT71" s="1000"/>
      <c r="AU71" s="1000" t="s">
        <v>479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2076</v>
      </c>
      <c r="R72" s="1000"/>
      <c r="S72" s="1000"/>
      <c r="T72" s="1000"/>
      <c r="U72" s="1000"/>
      <c r="V72" s="1000">
        <v>1822</v>
      </c>
      <c r="W72" s="1000"/>
      <c r="X72" s="1000"/>
      <c r="Y72" s="1000"/>
      <c r="Z72" s="1000"/>
      <c r="AA72" s="1000">
        <v>254</v>
      </c>
      <c r="AB72" s="1000"/>
      <c r="AC72" s="1000"/>
      <c r="AD72" s="1000"/>
      <c r="AE72" s="1000"/>
      <c r="AF72" s="1000">
        <v>254</v>
      </c>
      <c r="AG72" s="1000"/>
      <c r="AH72" s="1000"/>
      <c r="AI72" s="1000"/>
      <c r="AJ72" s="1000"/>
      <c r="AK72" s="1000">
        <v>73</v>
      </c>
      <c r="AL72" s="1000"/>
      <c r="AM72" s="1000"/>
      <c r="AN72" s="1000"/>
      <c r="AO72" s="1000"/>
      <c r="AP72" s="1000" t="s">
        <v>479</v>
      </c>
      <c r="AQ72" s="1000"/>
      <c r="AR72" s="1000"/>
      <c r="AS72" s="1000"/>
      <c r="AT72" s="1000"/>
      <c r="AU72" s="1000" t="s">
        <v>479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547</v>
      </c>
      <c r="C73" s="1004"/>
      <c r="D73" s="1004"/>
      <c r="E73" s="1004"/>
      <c r="F73" s="1004"/>
      <c r="G73" s="1004"/>
      <c r="H73" s="1004"/>
      <c r="I73" s="1004"/>
      <c r="J73" s="1004"/>
      <c r="K73" s="1004"/>
      <c r="L73" s="1004"/>
      <c r="M73" s="1004"/>
      <c r="N73" s="1004"/>
      <c r="O73" s="1004"/>
      <c r="P73" s="1005"/>
      <c r="Q73" s="1006">
        <v>565538</v>
      </c>
      <c r="R73" s="1000"/>
      <c r="S73" s="1000"/>
      <c r="T73" s="1000"/>
      <c r="U73" s="1000"/>
      <c r="V73" s="1000">
        <v>552543</v>
      </c>
      <c r="W73" s="1000"/>
      <c r="X73" s="1000"/>
      <c r="Y73" s="1000"/>
      <c r="Z73" s="1000"/>
      <c r="AA73" s="1000">
        <v>12995</v>
      </c>
      <c r="AB73" s="1000"/>
      <c r="AC73" s="1000"/>
      <c r="AD73" s="1000"/>
      <c r="AE73" s="1000"/>
      <c r="AF73" s="1000">
        <v>12995</v>
      </c>
      <c r="AG73" s="1000"/>
      <c r="AH73" s="1000"/>
      <c r="AI73" s="1000"/>
      <c r="AJ73" s="1000"/>
      <c r="AK73" s="1000">
        <v>3497</v>
      </c>
      <c r="AL73" s="1000"/>
      <c r="AM73" s="1000"/>
      <c r="AN73" s="1000"/>
      <c r="AO73" s="1000"/>
      <c r="AP73" s="1000" t="s">
        <v>479</v>
      </c>
      <c r="AQ73" s="1000"/>
      <c r="AR73" s="1000"/>
      <c r="AS73" s="1000"/>
      <c r="AT73" s="1000"/>
      <c r="AU73" s="1000" t="s">
        <v>479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13801</v>
      </c>
      <c r="AG88" s="988"/>
      <c r="AH88" s="988"/>
      <c r="AI88" s="988"/>
      <c r="AJ88" s="988"/>
      <c r="AK88" s="992"/>
      <c r="AL88" s="992"/>
      <c r="AM88" s="992"/>
      <c r="AN88" s="992"/>
      <c r="AO88" s="992"/>
      <c r="AP88" s="988" t="s">
        <v>548</v>
      </c>
      <c r="AQ88" s="988"/>
      <c r="AR88" s="988"/>
      <c r="AS88" s="988"/>
      <c r="AT88" s="988"/>
      <c r="AU88" s="988" t="s">
        <v>548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281</v>
      </c>
      <c r="CS102" s="980"/>
      <c r="CT102" s="980"/>
      <c r="CU102" s="980"/>
      <c r="CV102" s="981"/>
      <c r="CW102" s="979">
        <v>29</v>
      </c>
      <c r="CX102" s="980"/>
      <c r="CY102" s="980"/>
      <c r="CZ102" s="980"/>
      <c r="DA102" s="981"/>
      <c r="DB102" s="979" t="s">
        <v>548</v>
      </c>
      <c r="DC102" s="980"/>
      <c r="DD102" s="980"/>
      <c r="DE102" s="980"/>
      <c r="DF102" s="981"/>
      <c r="DG102" s="979" t="s">
        <v>549</v>
      </c>
      <c r="DH102" s="980"/>
      <c r="DI102" s="980"/>
      <c r="DJ102" s="980"/>
      <c r="DK102" s="981"/>
      <c r="DL102" s="979">
        <v>80</v>
      </c>
      <c r="DM102" s="980"/>
      <c r="DN102" s="980"/>
      <c r="DO102" s="980"/>
      <c r="DP102" s="981"/>
      <c r="DQ102" s="979">
        <v>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287</v>
      </c>
      <c r="AG109" s="923"/>
      <c r="AH109" s="923"/>
      <c r="AI109" s="923"/>
      <c r="AJ109" s="924"/>
      <c r="AK109" s="925" t="s">
        <v>286</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287</v>
      </c>
      <c r="BW109" s="923"/>
      <c r="BX109" s="923"/>
      <c r="BY109" s="923"/>
      <c r="BZ109" s="924"/>
      <c r="CA109" s="925" t="s">
        <v>286</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287</v>
      </c>
      <c r="DM109" s="923"/>
      <c r="DN109" s="923"/>
      <c r="DO109" s="923"/>
      <c r="DP109" s="924"/>
      <c r="DQ109" s="925" t="s">
        <v>286</v>
      </c>
      <c r="DR109" s="923"/>
      <c r="DS109" s="923"/>
      <c r="DT109" s="923"/>
      <c r="DU109" s="924"/>
      <c r="DV109" s="925" t="s">
        <v>403</v>
      </c>
      <c r="DW109" s="923"/>
      <c r="DX109" s="923"/>
      <c r="DY109" s="923"/>
      <c r="DZ109" s="954"/>
    </row>
    <row r="110" spans="1:131" s="199" customFormat="1" ht="26.25" customHeight="1" x14ac:dyDescent="0.15">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7330462</v>
      </c>
      <c r="AB110" s="916"/>
      <c r="AC110" s="916"/>
      <c r="AD110" s="916"/>
      <c r="AE110" s="917"/>
      <c r="AF110" s="918">
        <v>6663254</v>
      </c>
      <c r="AG110" s="916"/>
      <c r="AH110" s="916"/>
      <c r="AI110" s="916"/>
      <c r="AJ110" s="917"/>
      <c r="AK110" s="918">
        <v>6550163</v>
      </c>
      <c r="AL110" s="916"/>
      <c r="AM110" s="916"/>
      <c r="AN110" s="916"/>
      <c r="AO110" s="917"/>
      <c r="AP110" s="919">
        <v>14.1</v>
      </c>
      <c r="AQ110" s="920"/>
      <c r="AR110" s="920"/>
      <c r="AS110" s="920"/>
      <c r="AT110" s="921"/>
      <c r="AU110" s="955" t="s">
        <v>60</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53939575</v>
      </c>
      <c r="BR110" s="863"/>
      <c r="BS110" s="863"/>
      <c r="BT110" s="863"/>
      <c r="BU110" s="863"/>
      <c r="BV110" s="863">
        <v>52074292</v>
      </c>
      <c r="BW110" s="863"/>
      <c r="BX110" s="863"/>
      <c r="BY110" s="863"/>
      <c r="BZ110" s="863"/>
      <c r="CA110" s="863">
        <v>50462185</v>
      </c>
      <c r="CB110" s="863"/>
      <c r="CC110" s="863"/>
      <c r="CD110" s="863"/>
      <c r="CE110" s="863"/>
      <c r="CF110" s="887">
        <v>108.4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111</v>
      </c>
      <c r="BR111" s="835"/>
      <c r="BS111" s="835"/>
      <c r="BT111" s="835"/>
      <c r="BU111" s="835"/>
      <c r="BV111" s="835" t="s">
        <v>111</v>
      </c>
      <c r="BW111" s="835"/>
      <c r="BX111" s="835"/>
      <c r="BY111" s="835"/>
      <c r="BZ111" s="835"/>
      <c r="CA111" s="835" t="s">
        <v>111</v>
      </c>
      <c r="CB111" s="835"/>
      <c r="CC111" s="835"/>
      <c r="CD111" s="835"/>
      <c r="CE111" s="835"/>
      <c r="CF111" s="896" t="s">
        <v>111</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v>30000</v>
      </c>
      <c r="AB112" s="798"/>
      <c r="AC112" s="798"/>
      <c r="AD112" s="798"/>
      <c r="AE112" s="799"/>
      <c r="AF112" s="800">
        <v>30000</v>
      </c>
      <c r="AG112" s="798"/>
      <c r="AH112" s="798"/>
      <c r="AI112" s="798"/>
      <c r="AJ112" s="799"/>
      <c r="AK112" s="800">
        <v>30000</v>
      </c>
      <c r="AL112" s="798"/>
      <c r="AM112" s="798"/>
      <c r="AN112" s="798"/>
      <c r="AO112" s="799"/>
      <c r="AP112" s="845">
        <v>0.1</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23713687</v>
      </c>
      <c r="BR112" s="835"/>
      <c r="BS112" s="835"/>
      <c r="BT112" s="835"/>
      <c r="BU112" s="835"/>
      <c r="BV112" s="835">
        <v>22873815</v>
      </c>
      <c r="BW112" s="835"/>
      <c r="BX112" s="835"/>
      <c r="BY112" s="835"/>
      <c r="BZ112" s="835"/>
      <c r="CA112" s="835">
        <v>21324231</v>
      </c>
      <c r="CB112" s="835"/>
      <c r="CC112" s="835"/>
      <c r="CD112" s="835"/>
      <c r="CE112" s="835"/>
      <c r="CF112" s="896">
        <v>45.8</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2315440</v>
      </c>
      <c r="AB113" s="944"/>
      <c r="AC113" s="944"/>
      <c r="AD113" s="944"/>
      <c r="AE113" s="945"/>
      <c r="AF113" s="946">
        <v>2108695</v>
      </c>
      <c r="AG113" s="944"/>
      <c r="AH113" s="944"/>
      <c r="AI113" s="944"/>
      <c r="AJ113" s="945"/>
      <c r="AK113" s="946">
        <v>1991788</v>
      </c>
      <c r="AL113" s="944"/>
      <c r="AM113" s="944"/>
      <c r="AN113" s="944"/>
      <c r="AO113" s="945"/>
      <c r="AP113" s="947">
        <v>4.3</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111</v>
      </c>
      <c r="BR113" s="835"/>
      <c r="BS113" s="835"/>
      <c r="BT113" s="835"/>
      <c r="BU113" s="835"/>
      <c r="BV113" s="835" t="s">
        <v>111</v>
      </c>
      <c r="BW113" s="835"/>
      <c r="BX113" s="835"/>
      <c r="BY113" s="835"/>
      <c r="BZ113" s="835"/>
      <c r="CA113" s="835" t="s">
        <v>111</v>
      </c>
      <c r="CB113" s="835"/>
      <c r="CC113" s="835"/>
      <c r="CD113" s="835"/>
      <c r="CE113" s="835"/>
      <c r="CF113" s="896" t="s">
        <v>111</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111</v>
      </c>
      <c r="AB114" s="798"/>
      <c r="AC114" s="798"/>
      <c r="AD114" s="798"/>
      <c r="AE114" s="799"/>
      <c r="AF114" s="800" t="s">
        <v>111</v>
      </c>
      <c r="AG114" s="798"/>
      <c r="AH114" s="798"/>
      <c r="AI114" s="798"/>
      <c r="AJ114" s="799"/>
      <c r="AK114" s="800" t="s">
        <v>111</v>
      </c>
      <c r="AL114" s="798"/>
      <c r="AM114" s="798"/>
      <c r="AN114" s="798"/>
      <c r="AO114" s="799"/>
      <c r="AP114" s="845" t="s">
        <v>111</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17267504</v>
      </c>
      <c r="BR114" s="835"/>
      <c r="BS114" s="835"/>
      <c r="BT114" s="835"/>
      <c r="BU114" s="835"/>
      <c r="BV114" s="835">
        <v>16967327</v>
      </c>
      <c r="BW114" s="835"/>
      <c r="BX114" s="835"/>
      <c r="BY114" s="835"/>
      <c r="BZ114" s="835"/>
      <c r="CA114" s="835">
        <v>14982612</v>
      </c>
      <c r="CB114" s="835"/>
      <c r="CC114" s="835"/>
      <c r="CD114" s="835"/>
      <c r="CE114" s="835"/>
      <c r="CF114" s="896">
        <v>32.200000000000003</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223681</v>
      </c>
      <c r="AB115" s="944"/>
      <c r="AC115" s="944"/>
      <c r="AD115" s="944"/>
      <c r="AE115" s="945"/>
      <c r="AF115" s="946">
        <v>223845</v>
      </c>
      <c r="AG115" s="944"/>
      <c r="AH115" s="944"/>
      <c r="AI115" s="944"/>
      <c r="AJ115" s="945"/>
      <c r="AK115" s="946">
        <v>240183</v>
      </c>
      <c r="AL115" s="944"/>
      <c r="AM115" s="944"/>
      <c r="AN115" s="944"/>
      <c r="AO115" s="945"/>
      <c r="AP115" s="947">
        <v>0.5</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v>8000</v>
      </c>
      <c r="BR115" s="835"/>
      <c r="BS115" s="835"/>
      <c r="BT115" s="835"/>
      <c r="BU115" s="835"/>
      <c r="BV115" s="835">
        <v>8000</v>
      </c>
      <c r="BW115" s="835"/>
      <c r="BX115" s="835"/>
      <c r="BY115" s="835"/>
      <c r="BZ115" s="835"/>
      <c r="CA115" s="835">
        <v>8000</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1387</v>
      </c>
      <c r="AB116" s="798"/>
      <c r="AC116" s="798"/>
      <c r="AD116" s="798"/>
      <c r="AE116" s="799"/>
      <c r="AF116" s="800">
        <v>1474</v>
      </c>
      <c r="AG116" s="798"/>
      <c r="AH116" s="798"/>
      <c r="AI116" s="798"/>
      <c r="AJ116" s="799"/>
      <c r="AK116" s="800">
        <v>128</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9900970</v>
      </c>
      <c r="AB117" s="930"/>
      <c r="AC117" s="930"/>
      <c r="AD117" s="930"/>
      <c r="AE117" s="931"/>
      <c r="AF117" s="932">
        <v>9027268</v>
      </c>
      <c r="AG117" s="930"/>
      <c r="AH117" s="930"/>
      <c r="AI117" s="930"/>
      <c r="AJ117" s="931"/>
      <c r="AK117" s="932">
        <v>8812262</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287</v>
      </c>
      <c r="AG118" s="923"/>
      <c r="AH118" s="923"/>
      <c r="AI118" s="923"/>
      <c r="AJ118" s="924"/>
      <c r="AK118" s="925" t="s">
        <v>286</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94928766</v>
      </c>
      <c r="BR119" s="866"/>
      <c r="BS119" s="866"/>
      <c r="BT119" s="866"/>
      <c r="BU119" s="866"/>
      <c r="BV119" s="866">
        <v>91923434</v>
      </c>
      <c r="BW119" s="866"/>
      <c r="BX119" s="866"/>
      <c r="BY119" s="866"/>
      <c r="BZ119" s="866"/>
      <c r="CA119" s="866">
        <v>86777028</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8323208</v>
      </c>
      <c r="BR120" s="863"/>
      <c r="BS120" s="863"/>
      <c r="BT120" s="863"/>
      <c r="BU120" s="863"/>
      <c r="BV120" s="863">
        <v>9457631</v>
      </c>
      <c r="BW120" s="863"/>
      <c r="BX120" s="863"/>
      <c r="BY120" s="863"/>
      <c r="BZ120" s="863"/>
      <c r="CA120" s="863">
        <v>8398475</v>
      </c>
      <c r="CB120" s="863"/>
      <c r="CC120" s="863"/>
      <c r="CD120" s="863"/>
      <c r="CE120" s="863"/>
      <c r="CF120" s="887">
        <v>18</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12124173</v>
      </c>
      <c r="DH120" s="863"/>
      <c r="DI120" s="863"/>
      <c r="DJ120" s="863"/>
      <c r="DK120" s="863"/>
      <c r="DL120" s="863">
        <v>12388095</v>
      </c>
      <c r="DM120" s="863"/>
      <c r="DN120" s="863"/>
      <c r="DO120" s="863"/>
      <c r="DP120" s="863"/>
      <c r="DQ120" s="863">
        <v>11579174</v>
      </c>
      <c r="DR120" s="863"/>
      <c r="DS120" s="863"/>
      <c r="DT120" s="863"/>
      <c r="DU120" s="863"/>
      <c r="DV120" s="864">
        <v>24.9</v>
      </c>
      <c r="DW120" s="864"/>
      <c r="DX120" s="864"/>
      <c r="DY120" s="864"/>
      <c r="DZ120" s="865"/>
    </row>
    <row r="121" spans="1:130" s="199" customFormat="1" ht="26.25" customHeight="1" x14ac:dyDescent="0.15">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111</v>
      </c>
      <c r="AB121" s="798"/>
      <c r="AC121" s="798"/>
      <c r="AD121" s="798"/>
      <c r="AE121" s="799"/>
      <c r="AF121" s="800" t="s">
        <v>111</v>
      </c>
      <c r="AG121" s="798"/>
      <c r="AH121" s="798"/>
      <c r="AI121" s="798"/>
      <c r="AJ121" s="799"/>
      <c r="AK121" s="800" t="s">
        <v>111</v>
      </c>
      <c r="AL121" s="798"/>
      <c r="AM121" s="798"/>
      <c r="AN121" s="798"/>
      <c r="AO121" s="799"/>
      <c r="AP121" s="845" t="s">
        <v>111</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v>11429738</v>
      </c>
      <c r="BR121" s="835"/>
      <c r="BS121" s="835"/>
      <c r="BT121" s="835"/>
      <c r="BU121" s="835"/>
      <c r="BV121" s="835">
        <v>13111770</v>
      </c>
      <c r="BW121" s="835"/>
      <c r="BX121" s="835"/>
      <c r="BY121" s="835"/>
      <c r="BZ121" s="835"/>
      <c r="CA121" s="835">
        <v>12718762</v>
      </c>
      <c r="CB121" s="835"/>
      <c r="CC121" s="835"/>
      <c r="CD121" s="835"/>
      <c r="CE121" s="835"/>
      <c r="CF121" s="896">
        <v>27.3</v>
      </c>
      <c r="CG121" s="897"/>
      <c r="CH121" s="897"/>
      <c r="CI121" s="897"/>
      <c r="CJ121" s="897"/>
      <c r="CK121" s="890"/>
      <c r="CL121" s="876"/>
      <c r="CM121" s="876"/>
      <c r="CN121" s="876"/>
      <c r="CO121" s="877"/>
      <c r="CP121" s="856" t="s">
        <v>383</v>
      </c>
      <c r="CQ121" s="857"/>
      <c r="CR121" s="857"/>
      <c r="CS121" s="857"/>
      <c r="CT121" s="857"/>
      <c r="CU121" s="857"/>
      <c r="CV121" s="857"/>
      <c r="CW121" s="857"/>
      <c r="CX121" s="857"/>
      <c r="CY121" s="857"/>
      <c r="CZ121" s="857"/>
      <c r="DA121" s="857"/>
      <c r="DB121" s="857"/>
      <c r="DC121" s="857"/>
      <c r="DD121" s="857"/>
      <c r="DE121" s="857"/>
      <c r="DF121" s="858"/>
      <c r="DG121" s="834">
        <v>11196955</v>
      </c>
      <c r="DH121" s="835"/>
      <c r="DI121" s="835"/>
      <c r="DJ121" s="835"/>
      <c r="DK121" s="835"/>
      <c r="DL121" s="835">
        <v>10111216</v>
      </c>
      <c r="DM121" s="835"/>
      <c r="DN121" s="835"/>
      <c r="DO121" s="835"/>
      <c r="DP121" s="835"/>
      <c r="DQ121" s="835">
        <v>9396100</v>
      </c>
      <c r="DR121" s="835"/>
      <c r="DS121" s="835"/>
      <c r="DT121" s="835"/>
      <c r="DU121" s="835"/>
      <c r="DV121" s="812">
        <v>20.2</v>
      </c>
      <c r="DW121" s="812"/>
      <c r="DX121" s="812"/>
      <c r="DY121" s="812"/>
      <c r="DZ121" s="813"/>
    </row>
    <row r="122" spans="1:130" s="199" customFormat="1" ht="26.25" customHeight="1" x14ac:dyDescent="0.15">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43290434</v>
      </c>
      <c r="BR122" s="866"/>
      <c r="BS122" s="866"/>
      <c r="BT122" s="866"/>
      <c r="BU122" s="866"/>
      <c r="BV122" s="866">
        <v>41417805</v>
      </c>
      <c r="BW122" s="866"/>
      <c r="BX122" s="866"/>
      <c r="BY122" s="866"/>
      <c r="BZ122" s="866"/>
      <c r="CA122" s="866">
        <v>39419163</v>
      </c>
      <c r="CB122" s="866"/>
      <c r="CC122" s="866"/>
      <c r="CD122" s="866"/>
      <c r="CE122" s="866"/>
      <c r="CF122" s="867">
        <v>84.7</v>
      </c>
      <c r="CG122" s="868"/>
      <c r="CH122" s="868"/>
      <c r="CI122" s="868"/>
      <c r="CJ122" s="868"/>
      <c r="CK122" s="890"/>
      <c r="CL122" s="876"/>
      <c r="CM122" s="876"/>
      <c r="CN122" s="876"/>
      <c r="CO122" s="877"/>
      <c r="CP122" s="856" t="s">
        <v>385</v>
      </c>
      <c r="CQ122" s="857"/>
      <c r="CR122" s="857"/>
      <c r="CS122" s="857"/>
      <c r="CT122" s="857"/>
      <c r="CU122" s="857"/>
      <c r="CV122" s="857"/>
      <c r="CW122" s="857"/>
      <c r="CX122" s="857"/>
      <c r="CY122" s="857"/>
      <c r="CZ122" s="857"/>
      <c r="DA122" s="857"/>
      <c r="DB122" s="857"/>
      <c r="DC122" s="857"/>
      <c r="DD122" s="857"/>
      <c r="DE122" s="857"/>
      <c r="DF122" s="858"/>
      <c r="DG122" s="834">
        <v>392559</v>
      </c>
      <c r="DH122" s="835"/>
      <c r="DI122" s="835"/>
      <c r="DJ122" s="835"/>
      <c r="DK122" s="835"/>
      <c r="DL122" s="835">
        <v>374504</v>
      </c>
      <c r="DM122" s="835"/>
      <c r="DN122" s="835"/>
      <c r="DO122" s="835"/>
      <c r="DP122" s="835"/>
      <c r="DQ122" s="835">
        <v>348957</v>
      </c>
      <c r="DR122" s="835"/>
      <c r="DS122" s="835"/>
      <c r="DT122" s="835"/>
      <c r="DU122" s="835"/>
      <c r="DV122" s="812">
        <v>0.7</v>
      </c>
      <c r="DW122" s="812"/>
      <c r="DX122" s="812"/>
      <c r="DY122" s="812"/>
      <c r="DZ122" s="813"/>
    </row>
    <row r="123" spans="1:130" s="199" customFormat="1" ht="26.25" customHeight="1" x14ac:dyDescent="0.15">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441</v>
      </c>
      <c r="BP123" s="899"/>
      <c r="BQ123" s="853">
        <v>63043380</v>
      </c>
      <c r="BR123" s="854"/>
      <c r="BS123" s="854"/>
      <c r="BT123" s="854"/>
      <c r="BU123" s="854"/>
      <c r="BV123" s="854">
        <v>63987206</v>
      </c>
      <c r="BW123" s="854"/>
      <c r="BX123" s="854"/>
      <c r="BY123" s="854"/>
      <c r="BZ123" s="854"/>
      <c r="CA123" s="854">
        <v>60536400</v>
      </c>
      <c r="CB123" s="854"/>
      <c r="CC123" s="854"/>
      <c r="CD123" s="854"/>
      <c r="CE123" s="854"/>
      <c r="CF123" s="764"/>
      <c r="CG123" s="765"/>
      <c r="CH123" s="765"/>
      <c r="CI123" s="765"/>
      <c r="CJ123" s="855"/>
      <c r="CK123" s="890"/>
      <c r="CL123" s="876"/>
      <c r="CM123" s="876"/>
      <c r="CN123" s="876"/>
      <c r="CO123" s="877"/>
      <c r="CP123" s="856"/>
      <c r="CQ123" s="857"/>
      <c r="CR123" s="857"/>
      <c r="CS123" s="857"/>
      <c r="CT123" s="857"/>
      <c r="CU123" s="857"/>
      <c r="CV123" s="857"/>
      <c r="CW123" s="857"/>
      <c r="CX123" s="857"/>
      <c r="CY123" s="857"/>
      <c r="CZ123" s="857"/>
      <c r="DA123" s="857"/>
      <c r="DB123" s="857"/>
      <c r="DC123" s="857"/>
      <c r="DD123" s="857"/>
      <c r="DE123" s="857"/>
      <c r="DF123" s="858"/>
      <c r="DG123" s="797"/>
      <c r="DH123" s="798"/>
      <c r="DI123" s="798"/>
      <c r="DJ123" s="798"/>
      <c r="DK123" s="799"/>
      <c r="DL123" s="800"/>
      <c r="DM123" s="798"/>
      <c r="DN123" s="798"/>
      <c r="DO123" s="798"/>
      <c r="DP123" s="799"/>
      <c r="DQ123" s="800"/>
      <c r="DR123" s="798"/>
      <c r="DS123" s="798"/>
      <c r="DT123" s="798"/>
      <c r="DU123" s="799"/>
      <c r="DV123" s="845"/>
      <c r="DW123" s="846"/>
      <c r="DX123" s="846"/>
      <c r="DY123" s="846"/>
      <c r="DZ123" s="847"/>
    </row>
    <row r="124" spans="1:130" s="199" customFormat="1" ht="26.25" customHeight="1" thickBot="1" x14ac:dyDescent="0.2">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69.5</v>
      </c>
      <c r="BR124" s="852"/>
      <c r="BS124" s="852"/>
      <c r="BT124" s="852"/>
      <c r="BU124" s="852"/>
      <c r="BV124" s="852">
        <v>60.1</v>
      </c>
      <c r="BW124" s="852"/>
      <c r="BX124" s="852"/>
      <c r="BY124" s="852"/>
      <c r="BZ124" s="852"/>
      <c r="CA124" s="852">
        <v>56.3</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444</v>
      </c>
      <c r="CL125" s="873"/>
      <c r="CM125" s="873"/>
      <c r="CN125" s="873"/>
      <c r="CO125" s="874"/>
      <c r="CP125" s="881" t="s">
        <v>445</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49187</v>
      </c>
      <c r="AB126" s="798"/>
      <c r="AC126" s="798"/>
      <c r="AD126" s="798"/>
      <c r="AE126" s="799"/>
      <c r="AF126" s="800">
        <v>49187</v>
      </c>
      <c r="AG126" s="798"/>
      <c r="AH126" s="798"/>
      <c r="AI126" s="798"/>
      <c r="AJ126" s="799"/>
      <c r="AK126" s="800">
        <v>49187</v>
      </c>
      <c r="AL126" s="798"/>
      <c r="AM126" s="798"/>
      <c r="AN126" s="798"/>
      <c r="AO126" s="799"/>
      <c r="AP126" s="845">
        <v>0.1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446</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447</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174494</v>
      </c>
      <c r="AB127" s="798"/>
      <c r="AC127" s="798"/>
      <c r="AD127" s="798"/>
      <c r="AE127" s="799"/>
      <c r="AF127" s="800">
        <v>174658</v>
      </c>
      <c r="AG127" s="798"/>
      <c r="AH127" s="798"/>
      <c r="AI127" s="798"/>
      <c r="AJ127" s="799"/>
      <c r="AK127" s="800">
        <v>190996</v>
      </c>
      <c r="AL127" s="798"/>
      <c r="AM127" s="798"/>
      <c r="AN127" s="798"/>
      <c r="AO127" s="799"/>
      <c r="AP127" s="845">
        <v>0.4</v>
      </c>
      <c r="AQ127" s="846"/>
      <c r="AR127" s="846"/>
      <c r="AS127" s="846"/>
      <c r="AT127" s="847"/>
      <c r="AU127" s="235"/>
      <c r="AV127" s="235"/>
      <c r="AW127" s="235"/>
      <c r="AX127" s="862" t="s">
        <v>448</v>
      </c>
      <c r="AY127" s="830"/>
      <c r="AZ127" s="830"/>
      <c r="BA127" s="830"/>
      <c r="BB127" s="830"/>
      <c r="BC127" s="830"/>
      <c r="BD127" s="830"/>
      <c r="BE127" s="831"/>
      <c r="BF127" s="829" t="s">
        <v>449</v>
      </c>
      <c r="BG127" s="830"/>
      <c r="BH127" s="830"/>
      <c r="BI127" s="830"/>
      <c r="BJ127" s="830"/>
      <c r="BK127" s="830"/>
      <c r="BL127" s="831"/>
      <c r="BM127" s="829" t="s">
        <v>450</v>
      </c>
      <c r="BN127" s="830"/>
      <c r="BO127" s="830"/>
      <c r="BP127" s="830"/>
      <c r="BQ127" s="830"/>
      <c r="BR127" s="830"/>
      <c r="BS127" s="831"/>
      <c r="BT127" s="829" t="s">
        <v>451</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452</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453</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454</v>
      </c>
      <c r="X128" s="816"/>
      <c r="Y128" s="816"/>
      <c r="Z128" s="817"/>
      <c r="AA128" s="818">
        <v>1692397</v>
      </c>
      <c r="AB128" s="819"/>
      <c r="AC128" s="819"/>
      <c r="AD128" s="819"/>
      <c r="AE128" s="820"/>
      <c r="AF128" s="821">
        <v>1846967</v>
      </c>
      <c r="AG128" s="819"/>
      <c r="AH128" s="819"/>
      <c r="AI128" s="819"/>
      <c r="AJ128" s="820"/>
      <c r="AK128" s="821">
        <v>1743589</v>
      </c>
      <c r="AL128" s="819"/>
      <c r="AM128" s="819"/>
      <c r="AN128" s="819"/>
      <c r="AO128" s="820"/>
      <c r="AP128" s="822"/>
      <c r="AQ128" s="823"/>
      <c r="AR128" s="823"/>
      <c r="AS128" s="823"/>
      <c r="AT128" s="824"/>
      <c r="AU128" s="235"/>
      <c r="AV128" s="235"/>
      <c r="AW128" s="235"/>
      <c r="AX128" s="825" t="s">
        <v>455</v>
      </c>
      <c r="AY128" s="826"/>
      <c r="AZ128" s="826"/>
      <c r="BA128" s="826"/>
      <c r="BB128" s="826"/>
      <c r="BC128" s="826"/>
      <c r="BD128" s="826"/>
      <c r="BE128" s="827"/>
      <c r="BF128" s="804" t="s">
        <v>111</v>
      </c>
      <c r="BG128" s="805"/>
      <c r="BH128" s="805"/>
      <c r="BI128" s="805"/>
      <c r="BJ128" s="805"/>
      <c r="BK128" s="805"/>
      <c r="BL128" s="828"/>
      <c r="BM128" s="804">
        <v>11.25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456</v>
      </c>
      <c r="CQ128" s="746"/>
      <c r="CR128" s="746"/>
      <c r="CS128" s="746"/>
      <c r="CT128" s="746"/>
      <c r="CU128" s="746"/>
      <c r="CV128" s="746"/>
      <c r="CW128" s="746"/>
      <c r="CX128" s="746"/>
      <c r="CY128" s="746"/>
      <c r="CZ128" s="746"/>
      <c r="DA128" s="746"/>
      <c r="DB128" s="746"/>
      <c r="DC128" s="746"/>
      <c r="DD128" s="746"/>
      <c r="DE128" s="746"/>
      <c r="DF128" s="747"/>
      <c r="DG128" s="808">
        <v>8000</v>
      </c>
      <c r="DH128" s="809"/>
      <c r="DI128" s="809"/>
      <c r="DJ128" s="809"/>
      <c r="DK128" s="809"/>
      <c r="DL128" s="809">
        <v>8000</v>
      </c>
      <c r="DM128" s="809"/>
      <c r="DN128" s="809"/>
      <c r="DO128" s="809"/>
      <c r="DP128" s="809"/>
      <c r="DQ128" s="809">
        <v>8000</v>
      </c>
      <c r="DR128" s="809"/>
      <c r="DS128" s="809"/>
      <c r="DT128" s="809"/>
      <c r="DU128" s="809"/>
      <c r="DV128" s="810">
        <v>0</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457</v>
      </c>
      <c r="X129" s="795"/>
      <c r="Y129" s="795"/>
      <c r="Z129" s="796"/>
      <c r="AA129" s="797">
        <v>50847413</v>
      </c>
      <c r="AB129" s="798"/>
      <c r="AC129" s="798"/>
      <c r="AD129" s="798"/>
      <c r="AE129" s="799"/>
      <c r="AF129" s="800">
        <v>50733458</v>
      </c>
      <c r="AG129" s="798"/>
      <c r="AH129" s="798"/>
      <c r="AI129" s="798"/>
      <c r="AJ129" s="799"/>
      <c r="AK129" s="800">
        <v>50805518</v>
      </c>
      <c r="AL129" s="798"/>
      <c r="AM129" s="798"/>
      <c r="AN129" s="798"/>
      <c r="AO129" s="799"/>
      <c r="AP129" s="801"/>
      <c r="AQ129" s="802"/>
      <c r="AR129" s="802"/>
      <c r="AS129" s="802"/>
      <c r="AT129" s="803"/>
      <c r="AU129" s="237"/>
      <c r="AV129" s="237"/>
      <c r="AW129" s="237"/>
      <c r="AX129" s="767" t="s">
        <v>458</v>
      </c>
      <c r="AY129" s="768"/>
      <c r="AZ129" s="768"/>
      <c r="BA129" s="768"/>
      <c r="BB129" s="768"/>
      <c r="BC129" s="768"/>
      <c r="BD129" s="768"/>
      <c r="BE129" s="769"/>
      <c r="BF129" s="787" t="s">
        <v>111</v>
      </c>
      <c r="BG129" s="788"/>
      <c r="BH129" s="788"/>
      <c r="BI129" s="788"/>
      <c r="BJ129" s="788"/>
      <c r="BK129" s="788"/>
      <c r="BL129" s="789"/>
      <c r="BM129" s="787">
        <v>16.25</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459</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460</v>
      </c>
      <c r="X130" s="795"/>
      <c r="Y130" s="795"/>
      <c r="Z130" s="796"/>
      <c r="AA130" s="797">
        <v>5031433</v>
      </c>
      <c r="AB130" s="798"/>
      <c r="AC130" s="798"/>
      <c r="AD130" s="798"/>
      <c r="AE130" s="799"/>
      <c r="AF130" s="800">
        <v>4317236</v>
      </c>
      <c r="AG130" s="798"/>
      <c r="AH130" s="798"/>
      <c r="AI130" s="798"/>
      <c r="AJ130" s="799"/>
      <c r="AK130" s="800">
        <v>4242932</v>
      </c>
      <c r="AL130" s="798"/>
      <c r="AM130" s="798"/>
      <c r="AN130" s="798"/>
      <c r="AO130" s="799"/>
      <c r="AP130" s="801"/>
      <c r="AQ130" s="802"/>
      <c r="AR130" s="802"/>
      <c r="AS130" s="802"/>
      <c r="AT130" s="803"/>
      <c r="AU130" s="237"/>
      <c r="AV130" s="237"/>
      <c r="AW130" s="237"/>
      <c r="AX130" s="767" t="s">
        <v>461</v>
      </c>
      <c r="AY130" s="768"/>
      <c r="AZ130" s="768"/>
      <c r="BA130" s="768"/>
      <c r="BB130" s="768"/>
      <c r="BC130" s="768"/>
      <c r="BD130" s="768"/>
      <c r="BE130" s="769"/>
      <c r="BF130" s="770">
        <v>6.3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462</v>
      </c>
      <c r="X131" s="778"/>
      <c r="Y131" s="778"/>
      <c r="Z131" s="779"/>
      <c r="AA131" s="780">
        <v>45815980</v>
      </c>
      <c r="AB131" s="781"/>
      <c r="AC131" s="781"/>
      <c r="AD131" s="781"/>
      <c r="AE131" s="782"/>
      <c r="AF131" s="783">
        <v>46416222</v>
      </c>
      <c r="AG131" s="781"/>
      <c r="AH131" s="781"/>
      <c r="AI131" s="781"/>
      <c r="AJ131" s="782"/>
      <c r="AK131" s="783">
        <v>46562586</v>
      </c>
      <c r="AL131" s="781"/>
      <c r="AM131" s="781"/>
      <c r="AN131" s="781"/>
      <c r="AO131" s="782"/>
      <c r="AP131" s="784"/>
      <c r="AQ131" s="785"/>
      <c r="AR131" s="785"/>
      <c r="AS131" s="785"/>
      <c r="AT131" s="786"/>
      <c r="AU131" s="237"/>
      <c r="AV131" s="237"/>
      <c r="AW131" s="237"/>
      <c r="AX131" s="745" t="s">
        <v>463</v>
      </c>
      <c r="AY131" s="746"/>
      <c r="AZ131" s="746"/>
      <c r="BA131" s="746"/>
      <c r="BB131" s="746"/>
      <c r="BC131" s="746"/>
      <c r="BD131" s="746"/>
      <c r="BE131" s="747"/>
      <c r="BF131" s="748">
        <v>56.3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464</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465</v>
      </c>
      <c r="W132" s="758"/>
      <c r="X132" s="758"/>
      <c r="Y132" s="758"/>
      <c r="Z132" s="759"/>
      <c r="AA132" s="760">
        <v>6.9345683200000003</v>
      </c>
      <c r="AB132" s="761"/>
      <c r="AC132" s="761"/>
      <c r="AD132" s="761"/>
      <c r="AE132" s="762"/>
      <c r="AF132" s="763">
        <v>6.1682419550000001</v>
      </c>
      <c r="AG132" s="761"/>
      <c r="AH132" s="761"/>
      <c r="AI132" s="761"/>
      <c r="AJ132" s="762"/>
      <c r="AK132" s="763">
        <v>6.0686937829999996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466</v>
      </c>
      <c r="W133" s="737"/>
      <c r="X133" s="737"/>
      <c r="Y133" s="737"/>
      <c r="Z133" s="738"/>
      <c r="AA133" s="739">
        <v>7.2</v>
      </c>
      <c r="AB133" s="740"/>
      <c r="AC133" s="740"/>
      <c r="AD133" s="740"/>
      <c r="AE133" s="741"/>
      <c r="AF133" s="739">
        <v>6.3</v>
      </c>
      <c r="AG133" s="740"/>
      <c r="AH133" s="740"/>
      <c r="AI133" s="740"/>
      <c r="AJ133" s="741"/>
      <c r="AK133" s="739">
        <v>6.3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52" t="s">
        <v>469</v>
      </c>
      <c r="L7" s="256"/>
      <c r="M7" s="257" t="s">
        <v>470</v>
      </c>
      <c r="N7" s="258"/>
    </row>
    <row r="8" spans="1:16" x14ac:dyDescent="0.15">
      <c r="A8" s="250"/>
      <c r="B8" s="246"/>
      <c r="C8" s="246"/>
      <c r="D8" s="246"/>
      <c r="E8" s="246"/>
      <c r="F8" s="246"/>
      <c r="G8" s="259"/>
      <c r="H8" s="260"/>
      <c r="I8" s="260"/>
      <c r="J8" s="261"/>
      <c r="K8" s="1153"/>
      <c r="L8" s="262" t="s">
        <v>471</v>
      </c>
      <c r="M8" s="263" t="s">
        <v>472</v>
      </c>
      <c r="N8" s="264" t="s">
        <v>473</v>
      </c>
    </row>
    <row r="9" spans="1:16" x14ac:dyDescent="0.15">
      <c r="A9" s="250"/>
      <c r="B9" s="246"/>
      <c r="C9" s="246"/>
      <c r="D9" s="246"/>
      <c r="E9" s="246"/>
      <c r="F9" s="246"/>
      <c r="G9" s="1166" t="s">
        <v>474</v>
      </c>
      <c r="H9" s="1167"/>
      <c r="I9" s="1167"/>
      <c r="J9" s="1168"/>
      <c r="K9" s="265">
        <v>16860280</v>
      </c>
      <c r="L9" s="266">
        <v>60411</v>
      </c>
      <c r="M9" s="267">
        <v>59123</v>
      </c>
      <c r="N9" s="268">
        <v>2.2000000000000002</v>
      </c>
    </row>
    <row r="10" spans="1:16" x14ac:dyDescent="0.15">
      <c r="A10" s="250"/>
      <c r="B10" s="246"/>
      <c r="C10" s="246"/>
      <c r="D10" s="246"/>
      <c r="E10" s="246"/>
      <c r="F10" s="246"/>
      <c r="G10" s="1166" t="s">
        <v>475</v>
      </c>
      <c r="H10" s="1167"/>
      <c r="I10" s="1167"/>
      <c r="J10" s="1168"/>
      <c r="K10" s="269">
        <v>220438</v>
      </c>
      <c r="L10" s="270">
        <v>790</v>
      </c>
      <c r="M10" s="271">
        <v>3893</v>
      </c>
      <c r="N10" s="272">
        <v>-79.7</v>
      </c>
    </row>
    <row r="11" spans="1:16" ht="13.5" customHeight="1" x14ac:dyDescent="0.15">
      <c r="A11" s="250"/>
      <c r="B11" s="246"/>
      <c r="C11" s="246"/>
      <c r="D11" s="246"/>
      <c r="E11" s="246"/>
      <c r="F11" s="246"/>
      <c r="G11" s="1166" t="s">
        <v>476</v>
      </c>
      <c r="H11" s="1167"/>
      <c r="I11" s="1167"/>
      <c r="J11" s="1168"/>
      <c r="K11" s="269">
        <v>40094</v>
      </c>
      <c r="L11" s="270">
        <v>144</v>
      </c>
      <c r="M11" s="271">
        <v>2316</v>
      </c>
      <c r="N11" s="272">
        <v>-93.8</v>
      </c>
    </row>
    <row r="12" spans="1:16" ht="13.5" customHeight="1" x14ac:dyDescent="0.15">
      <c r="A12" s="250"/>
      <c r="B12" s="246"/>
      <c r="C12" s="246"/>
      <c r="D12" s="246"/>
      <c r="E12" s="246"/>
      <c r="F12" s="246"/>
      <c r="G12" s="1166" t="s">
        <v>477</v>
      </c>
      <c r="H12" s="1167"/>
      <c r="I12" s="1167"/>
      <c r="J12" s="1168"/>
      <c r="K12" s="269">
        <v>137205</v>
      </c>
      <c r="L12" s="270">
        <v>492</v>
      </c>
      <c r="M12" s="271">
        <v>531</v>
      </c>
      <c r="N12" s="272">
        <v>-7.3</v>
      </c>
    </row>
    <row r="13" spans="1:16" ht="13.5" customHeight="1" x14ac:dyDescent="0.15">
      <c r="A13" s="250"/>
      <c r="B13" s="246"/>
      <c r="C13" s="246"/>
      <c r="D13" s="246"/>
      <c r="E13" s="246"/>
      <c r="F13" s="246"/>
      <c r="G13" s="1166" t="s">
        <v>478</v>
      </c>
      <c r="H13" s="1167"/>
      <c r="I13" s="1167"/>
      <c r="J13" s="1168"/>
      <c r="K13" s="269" t="s">
        <v>479</v>
      </c>
      <c r="L13" s="270" t="s">
        <v>479</v>
      </c>
      <c r="M13" s="271" t="s">
        <v>479</v>
      </c>
      <c r="N13" s="272" t="s">
        <v>479</v>
      </c>
    </row>
    <row r="14" spans="1:16" ht="13.5" customHeight="1" x14ac:dyDescent="0.15">
      <c r="A14" s="250"/>
      <c r="B14" s="246"/>
      <c r="C14" s="246"/>
      <c r="D14" s="246"/>
      <c r="E14" s="246"/>
      <c r="F14" s="246"/>
      <c r="G14" s="1166" t="s">
        <v>480</v>
      </c>
      <c r="H14" s="1167"/>
      <c r="I14" s="1167"/>
      <c r="J14" s="1168"/>
      <c r="K14" s="269">
        <v>576056</v>
      </c>
      <c r="L14" s="270">
        <v>2064</v>
      </c>
      <c r="M14" s="271">
        <v>1924</v>
      </c>
      <c r="N14" s="272">
        <v>7.3</v>
      </c>
    </row>
    <row r="15" spans="1:16" ht="13.5" customHeight="1" x14ac:dyDescent="0.15">
      <c r="A15" s="250"/>
      <c r="B15" s="246"/>
      <c r="C15" s="246"/>
      <c r="D15" s="246"/>
      <c r="E15" s="246"/>
      <c r="F15" s="246"/>
      <c r="G15" s="1166" t="s">
        <v>481</v>
      </c>
      <c r="H15" s="1167"/>
      <c r="I15" s="1167"/>
      <c r="J15" s="1168"/>
      <c r="K15" s="269">
        <v>477462</v>
      </c>
      <c r="L15" s="270">
        <v>1711</v>
      </c>
      <c r="M15" s="271">
        <v>1706</v>
      </c>
      <c r="N15" s="272">
        <v>0.3</v>
      </c>
    </row>
    <row r="16" spans="1:16" x14ac:dyDescent="0.15">
      <c r="A16" s="250"/>
      <c r="B16" s="246"/>
      <c r="C16" s="246"/>
      <c r="D16" s="246"/>
      <c r="E16" s="246"/>
      <c r="F16" s="246"/>
      <c r="G16" s="1169" t="s">
        <v>482</v>
      </c>
      <c r="H16" s="1170"/>
      <c r="I16" s="1170"/>
      <c r="J16" s="1171"/>
      <c r="K16" s="270">
        <v>-1846917</v>
      </c>
      <c r="L16" s="270">
        <v>-6618</v>
      </c>
      <c r="M16" s="271">
        <v>-5771</v>
      </c>
      <c r="N16" s="272">
        <v>14.7</v>
      </c>
    </row>
    <row r="17" spans="1:16" x14ac:dyDescent="0.15">
      <c r="A17" s="250"/>
      <c r="B17" s="246"/>
      <c r="C17" s="246"/>
      <c r="D17" s="246"/>
      <c r="E17" s="246"/>
      <c r="F17" s="246"/>
      <c r="G17" s="1169" t="s">
        <v>170</v>
      </c>
      <c r="H17" s="1170"/>
      <c r="I17" s="1170"/>
      <c r="J17" s="1171"/>
      <c r="K17" s="270">
        <v>16464618</v>
      </c>
      <c r="L17" s="270">
        <v>58993</v>
      </c>
      <c r="M17" s="271">
        <v>63723</v>
      </c>
      <c r="N17" s="272">
        <v>-7.4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63" t="s">
        <v>487</v>
      </c>
      <c r="H21" s="1164"/>
      <c r="I21" s="1164"/>
      <c r="J21" s="1165"/>
      <c r="K21" s="282">
        <v>6.6</v>
      </c>
      <c r="L21" s="283">
        <v>6.58</v>
      </c>
      <c r="M21" s="284">
        <v>0.02</v>
      </c>
      <c r="N21" s="251"/>
      <c r="O21" s="285"/>
      <c r="P21" s="281"/>
    </row>
    <row r="22" spans="1:16" s="286" customFormat="1" x14ac:dyDescent="0.15">
      <c r="A22" s="281"/>
      <c r="B22" s="251"/>
      <c r="C22" s="251"/>
      <c r="D22" s="251"/>
      <c r="E22" s="251"/>
      <c r="F22" s="251"/>
      <c r="G22" s="1163" t="s">
        <v>488</v>
      </c>
      <c r="H22" s="1164"/>
      <c r="I22" s="1164"/>
      <c r="J22" s="1165"/>
      <c r="K22" s="287">
        <v>101.2</v>
      </c>
      <c r="L22" s="288">
        <v>99.5</v>
      </c>
      <c r="M22" s="289">
        <v>1.7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52" t="s">
        <v>469</v>
      </c>
      <c r="L30" s="256"/>
      <c r="M30" s="257" t="s">
        <v>470</v>
      </c>
      <c r="N30" s="258"/>
    </row>
    <row r="31" spans="1:16" x14ac:dyDescent="0.15">
      <c r="A31" s="250"/>
      <c r="B31" s="246"/>
      <c r="C31" s="246"/>
      <c r="D31" s="246"/>
      <c r="E31" s="246"/>
      <c r="F31" s="246"/>
      <c r="G31" s="259"/>
      <c r="H31" s="260"/>
      <c r="I31" s="260"/>
      <c r="J31" s="261"/>
      <c r="K31" s="1153"/>
      <c r="L31" s="262" t="s">
        <v>471</v>
      </c>
      <c r="M31" s="263" t="s">
        <v>472</v>
      </c>
      <c r="N31" s="264" t="s">
        <v>473</v>
      </c>
    </row>
    <row r="32" spans="1:16" ht="27" customHeight="1" x14ac:dyDescent="0.15">
      <c r="A32" s="250"/>
      <c r="B32" s="246"/>
      <c r="C32" s="246"/>
      <c r="D32" s="246"/>
      <c r="E32" s="246"/>
      <c r="F32" s="246"/>
      <c r="G32" s="1154" t="s">
        <v>492</v>
      </c>
      <c r="H32" s="1155"/>
      <c r="I32" s="1155"/>
      <c r="J32" s="1156"/>
      <c r="K32" s="296">
        <v>6550163</v>
      </c>
      <c r="L32" s="296">
        <v>23469</v>
      </c>
      <c r="M32" s="297">
        <v>36761</v>
      </c>
      <c r="N32" s="298">
        <v>-36.200000000000003</v>
      </c>
    </row>
    <row r="33" spans="1:16" ht="13.5" customHeight="1" x14ac:dyDescent="0.15">
      <c r="A33" s="250"/>
      <c r="B33" s="246"/>
      <c r="C33" s="246"/>
      <c r="D33" s="246"/>
      <c r="E33" s="246"/>
      <c r="F33" s="246"/>
      <c r="G33" s="1154" t="s">
        <v>493</v>
      </c>
      <c r="H33" s="1155"/>
      <c r="I33" s="1155"/>
      <c r="J33" s="1156"/>
      <c r="K33" s="296" t="s">
        <v>479</v>
      </c>
      <c r="L33" s="296" t="s">
        <v>479</v>
      </c>
      <c r="M33" s="297" t="s">
        <v>479</v>
      </c>
      <c r="N33" s="298" t="s">
        <v>479</v>
      </c>
    </row>
    <row r="34" spans="1:16" ht="27" customHeight="1" x14ac:dyDescent="0.15">
      <c r="A34" s="250"/>
      <c r="B34" s="246"/>
      <c r="C34" s="246"/>
      <c r="D34" s="246"/>
      <c r="E34" s="246"/>
      <c r="F34" s="246"/>
      <c r="G34" s="1154" t="s">
        <v>494</v>
      </c>
      <c r="H34" s="1155"/>
      <c r="I34" s="1155"/>
      <c r="J34" s="1156"/>
      <c r="K34" s="296">
        <v>30000</v>
      </c>
      <c r="L34" s="296">
        <v>107</v>
      </c>
      <c r="M34" s="297">
        <v>32</v>
      </c>
      <c r="N34" s="298">
        <v>234.4</v>
      </c>
    </row>
    <row r="35" spans="1:16" ht="27" customHeight="1" x14ac:dyDescent="0.15">
      <c r="A35" s="250"/>
      <c r="B35" s="246"/>
      <c r="C35" s="246"/>
      <c r="D35" s="246"/>
      <c r="E35" s="246"/>
      <c r="F35" s="246"/>
      <c r="G35" s="1154" t="s">
        <v>495</v>
      </c>
      <c r="H35" s="1155"/>
      <c r="I35" s="1155"/>
      <c r="J35" s="1156"/>
      <c r="K35" s="296">
        <v>1991788</v>
      </c>
      <c r="L35" s="296">
        <v>7137</v>
      </c>
      <c r="M35" s="297">
        <v>11976</v>
      </c>
      <c r="N35" s="298">
        <v>-40.4</v>
      </c>
    </row>
    <row r="36" spans="1:16" ht="27" customHeight="1" x14ac:dyDescent="0.15">
      <c r="A36" s="250"/>
      <c r="B36" s="246"/>
      <c r="C36" s="246"/>
      <c r="D36" s="246"/>
      <c r="E36" s="246"/>
      <c r="F36" s="246"/>
      <c r="G36" s="1154" t="s">
        <v>496</v>
      </c>
      <c r="H36" s="1155"/>
      <c r="I36" s="1155"/>
      <c r="J36" s="1156"/>
      <c r="K36" s="296" t="s">
        <v>479</v>
      </c>
      <c r="L36" s="296" t="s">
        <v>479</v>
      </c>
      <c r="M36" s="297">
        <v>629</v>
      </c>
      <c r="N36" s="298" t="s">
        <v>479</v>
      </c>
    </row>
    <row r="37" spans="1:16" ht="13.5" customHeight="1" x14ac:dyDescent="0.15">
      <c r="A37" s="250"/>
      <c r="B37" s="246"/>
      <c r="C37" s="246"/>
      <c r="D37" s="246"/>
      <c r="E37" s="246"/>
      <c r="F37" s="246"/>
      <c r="G37" s="1154" t="s">
        <v>497</v>
      </c>
      <c r="H37" s="1155"/>
      <c r="I37" s="1155"/>
      <c r="J37" s="1156"/>
      <c r="K37" s="296">
        <v>240183</v>
      </c>
      <c r="L37" s="296">
        <v>861</v>
      </c>
      <c r="M37" s="297">
        <v>959</v>
      </c>
      <c r="N37" s="298">
        <v>-10.199999999999999</v>
      </c>
    </row>
    <row r="38" spans="1:16" ht="27" customHeight="1" x14ac:dyDescent="0.15">
      <c r="A38" s="250"/>
      <c r="B38" s="246"/>
      <c r="C38" s="246"/>
      <c r="D38" s="246"/>
      <c r="E38" s="246"/>
      <c r="F38" s="246"/>
      <c r="G38" s="1157" t="s">
        <v>498</v>
      </c>
      <c r="H38" s="1158"/>
      <c r="I38" s="1158"/>
      <c r="J38" s="1159"/>
      <c r="K38" s="299">
        <v>128</v>
      </c>
      <c r="L38" s="299">
        <v>0</v>
      </c>
      <c r="M38" s="300">
        <v>1</v>
      </c>
      <c r="N38" s="301">
        <v>-100</v>
      </c>
      <c r="O38" s="295"/>
    </row>
    <row r="39" spans="1:16" x14ac:dyDescent="0.15">
      <c r="A39" s="250"/>
      <c r="B39" s="246"/>
      <c r="C39" s="246"/>
      <c r="D39" s="246"/>
      <c r="E39" s="246"/>
      <c r="F39" s="246"/>
      <c r="G39" s="1157" t="s">
        <v>499</v>
      </c>
      <c r="H39" s="1158"/>
      <c r="I39" s="1158"/>
      <c r="J39" s="1159"/>
      <c r="K39" s="302">
        <v>-1743589</v>
      </c>
      <c r="L39" s="302">
        <v>-6247</v>
      </c>
      <c r="M39" s="303">
        <v>-6628</v>
      </c>
      <c r="N39" s="304">
        <v>-5.7</v>
      </c>
      <c r="O39" s="295"/>
    </row>
    <row r="40" spans="1:16" ht="27" customHeight="1" x14ac:dyDescent="0.15">
      <c r="A40" s="250"/>
      <c r="B40" s="246"/>
      <c r="C40" s="246"/>
      <c r="D40" s="246"/>
      <c r="E40" s="246"/>
      <c r="F40" s="246"/>
      <c r="G40" s="1154" t="s">
        <v>500</v>
      </c>
      <c r="H40" s="1155"/>
      <c r="I40" s="1155"/>
      <c r="J40" s="1156"/>
      <c r="K40" s="302">
        <v>-4242932</v>
      </c>
      <c r="L40" s="302">
        <v>-15203</v>
      </c>
      <c r="M40" s="303">
        <v>-33128</v>
      </c>
      <c r="N40" s="304">
        <v>-54.1</v>
      </c>
      <c r="O40" s="295"/>
    </row>
    <row r="41" spans="1:16" x14ac:dyDescent="0.15">
      <c r="A41" s="250"/>
      <c r="B41" s="246"/>
      <c r="C41" s="246"/>
      <c r="D41" s="246"/>
      <c r="E41" s="246"/>
      <c r="F41" s="246"/>
      <c r="G41" s="1160" t="s">
        <v>281</v>
      </c>
      <c r="H41" s="1161"/>
      <c r="I41" s="1161"/>
      <c r="J41" s="1162"/>
      <c r="K41" s="296">
        <v>2825741</v>
      </c>
      <c r="L41" s="302">
        <v>10125</v>
      </c>
      <c r="M41" s="303">
        <v>10602</v>
      </c>
      <c r="N41" s="304">
        <v>-4.5</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47" t="s">
        <v>469</v>
      </c>
      <c r="J49" s="1149" t="s">
        <v>504</v>
      </c>
      <c r="K49" s="1150"/>
      <c r="L49" s="1150"/>
      <c r="M49" s="1150"/>
      <c r="N49" s="1151"/>
    </row>
    <row r="50" spans="1:14" x14ac:dyDescent="0.15">
      <c r="A50" s="250"/>
      <c r="B50" s="246"/>
      <c r="C50" s="246"/>
      <c r="D50" s="246"/>
      <c r="E50" s="246"/>
      <c r="F50" s="246"/>
      <c r="G50" s="314"/>
      <c r="H50" s="315"/>
      <c r="I50" s="1148"/>
      <c r="J50" s="316" t="s">
        <v>505</v>
      </c>
      <c r="K50" s="317" t="s">
        <v>506</v>
      </c>
      <c r="L50" s="318" t="s">
        <v>507</v>
      </c>
      <c r="M50" s="319" t="s">
        <v>508</v>
      </c>
      <c r="N50" s="320" t="s">
        <v>509</v>
      </c>
    </row>
    <row r="51" spans="1:14" x14ac:dyDescent="0.15">
      <c r="A51" s="250"/>
      <c r="B51" s="246"/>
      <c r="C51" s="246"/>
      <c r="D51" s="246"/>
      <c r="E51" s="246"/>
      <c r="F51" s="246"/>
      <c r="G51" s="312" t="s">
        <v>510</v>
      </c>
      <c r="H51" s="313"/>
      <c r="I51" s="321">
        <v>10247609</v>
      </c>
      <c r="J51" s="322">
        <v>36385</v>
      </c>
      <c r="K51" s="323">
        <v>-0.9</v>
      </c>
      <c r="L51" s="324">
        <v>39425</v>
      </c>
      <c r="M51" s="325">
        <v>2.1</v>
      </c>
      <c r="N51" s="326">
        <v>-3</v>
      </c>
    </row>
    <row r="52" spans="1:14" x14ac:dyDescent="0.15">
      <c r="A52" s="250"/>
      <c r="B52" s="246"/>
      <c r="C52" s="246"/>
      <c r="D52" s="246"/>
      <c r="E52" s="246"/>
      <c r="F52" s="246"/>
      <c r="G52" s="327"/>
      <c r="H52" s="328" t="s">
        <v>511</v>
      </c>
      <c r="I52" s="329">
        <v>5115352</v>
      </c>
      <c r="J52" s="330">
        <v>18163</v>
      </c>
      <c r="K52" s="331">
        <v>-20.9</v>
      </c>
      <c r="L52" s="332">
        <v>22414</v>
      </c>
      <c r="M52" s="333">
        <v>-0.1</v>
      </c>
      <c r="N52" s="334">
        <v>-20.8</v>
      </c>
    </row>
    <row r="53" spans="1:14" x14ac:dyDescent="0.15">
      <c r="A53" s="250"/>
      <c r="B53" s="246"/>
      <c r="C53" s="246"/>
      <c r="D53" s="246"/>
      <c r="E53" s="246"/>
      <c r="F53" s="246"/>
      <c r="G53" s="312" t="s">
        <v>512</v>
      </c>
      <c r="H53" s="313"/>
      <c r="I53" s="321">
        <v>7496028</v>
      </c>
      <c r="J53" s="322">
        <v>26672</v>
      </c>
      <c r="K53" s="323">
        <v>-26.7</v>
      </c>
      <c r="L53" s="324">
        <v>43141</v>
      </c>
      <c r="M53" s="325">
        <v>9.4</v>
      </c>
      <c r="N53" s="326">
        <v>-36.1</v>
      </c>
    </row>
    <row r="54" spans="1:14" x14ac:dyDescent="0.15">
      <c r="A54" s="250"/>
      <c r="B54" s="246"/>
      <c r="C54" s="246"/>
      <c r="D54" s="246"/>
      <c r="E54" s="246"/>
      <c r="F54" s="246"/>
      <c r="G54" s="327"/>
      <c r="H54" s="328" t="s">
        <v>511</v>
      </c>
      <c r="I54" s="329">
        <v>4503746</v>
      </c>
      <c r="J54" s="330">
        <v>16025</v>
      </c>
      <c r="K54" s="331">
        <v>-11.8</v>
      </c>
      <c r="L54" s="332">
        <v>21887</v>
      </c>
      <c r="M54" s="333">
        <v>-2.4</v>
      </c>
      <c r="N54" s="334">
        <v>-9.4</v>
      </c>
    </row>
    <row r="55" spans="1:14" x14ac:dyDescent="0.15">
      <c r="A55" s="250"/>
      <c r="B55" s="246"/>
      <c r="C55" s="246"/>
      <c r="D55" s="246"/>
      <c r="E55" s="246"/>
      <c r="F55" s="246"/>
      <c r="G55" s="312" t="s">
        <v>513</v>
      </c>
      <c r="H55" s="313"/>
      <c r="I55" s="321">
        <v>9307732</v>
      </c>
      <c r="J55" s="322">
        <v>33202</v>
      </c>
      <c r="K55" s="323">
        <v>24.5</v>
      </c>
      <c r="L55" s="324">
        <v>45117</v>
      </c>
      <c r="M55" s="325">
        <v>4.5999999999999996</v>
      </c>
      <c r="N55" s="326">
        <v>19.899999999999999</v>
      </c>
    </row>
    <row r="56" spans="1:14" x14ac:dyDescent="0.15">
      <c r="A56" s="250"/>
      <c r="B56" s="246"/>
      <c r="C56" s="246"/>
      <c r="D56" s="246"/>
      <c r="E56" s="246"/>
      <c r="F56" s="246"/>
      <c r="G56" s="327"/>
      <c r="H56" s="328" t="s">
        <v>511</v>
      </c>
      <c r="I56" s="329">
        <v>5133895</v>
      </c>
      <c r="J56" s="330">
        <v>18313</v>
      </c>
      <c r="K56" s="331">
        <v>14.3</v>
      </c>
      <c r="L56" s="332">
        <v>25589</v>
      </c>
      <c r="M56" s="333">
        <v>16.899999999999999</v>
      </c>
      <c r="N56" s="334">
        <v>-2.6</v>
      </c>
    </row>
    <row r="57" spans="1:14" x14ac:dyDescent="0.15">
      <c r="A57" s="250"/>
      <c r="B57" s="246"/>
      <c r="C57" s="246"/>
      <c r="D57" s="246"/>
      <c r="E57" s="246"/>
      <c r="F57" s="246"/>
      <c r="G57" s="312" t="s">
        <v>514</v>
      </c>
      <c r="H57" s="313"/>
      <c r="I57" s="321">
        <v>9570705</v>
      </c>
      <c r="J57" s="322">
        <v>34218</v>
      </c>
      <c r="K57" s="323">
        <v>3.1</v>
      </c>
      <c r="L57" s="324">
        <v>43532</v>
      </c>
      <c r="M57" s="325">
        <v>-3.5</v>
      </c>
      <c r="N57" s="326">
        <v>6.6</v>
      </c>
    </row>
    <row r="58" spans="1:14" x14ac:dyDescent="0.15">
      <c r="A58" s="250"/>
      <c r="B58" s="246"/>
      <c r="C58" s="246"/>
      <c r="D58" s="246"/>
      <c r="E58" s="246"/>
      <c r="F58" s="246"/>
      <c r="G58" s="327"/>
      <c r="H58" s="328" t="s">
        <v>511</v>
      </c>
      <c r="I58" s="329">
        <v>4568799</v>
      </c>
      <c r="J58" s="330">
        <v>16335</v>
      </c>
      <c r="K58" s="331">
        <v>-10.8</v>
      </c>
      <c r="L58" s="332">
        <v>25435</v>
      </c>
      <c r="M58" s="333">
        <v>-0.6</v>
      </c>
      <c r="N58" s="334">
        <v>-10.199999999999999</v>
      </c>
    </row>
    <row r="59" spans="1:14" x14ac:dyDescent="0.15">
      <c r="A59" s="250"/>
      <c r="B59" s="246"/>
      <c r="C59" s="246"/>
      <c r="D59" s="246"/>
      <c r="E59" s="246"/>
      <c r="F59" s="246"/>
      <c r="G59" s="312" t="s">
        <v>515</v>
      </c>
      <c r="H59" s="313"/>
      <c r="I59" s="321">
        <v>9363967</v>
      </c>
      <c r="J59" s="322">
        <v>33551</v>
      </c>
      <c r="K59" s="323">
        <v>-1.9</v>
      </c>
      <c r="L59" s="324">
        <v>52619</v>
      </c>
      <c r="M59" s="325">
        <v>20.9</v>
      </c>
      <c r="N59" s="326">
        <v>-22.8</v>
      </c>
    </row>
    <row r="60" spans="1:14" x14ac:dyDescent="0.15">
      <c r="A60" s="250"/>
      <c r="B60" s="246"/>
      <c r="C60" s="246"/>
      <c r="D60" s="246"/>
      <c r="E60" s="246"/>
      <c r="F60" s="246"/>
      <c r="G60" s="327"/>
      <c r="H60" s="328" t="s">
        <v>511</v>
      </c>
      <c r="I60" s="335">
        <v>5807665</v>
      </c>
      <c r="J60" s="330">
        <v>20809</v>
      </c>
      <c r="K60" s="331">
        <v>27.4</v>
      </c>
      <c r="L60" s="332">
        <v>31149</v>
      </c>
      <c r="M60" s="333">
        <v>22.5</v>
      </c>
      <c r="N60" s="334">
        <v>4.9000000000000004</v>
      </c>
    </row>
    <row r="61" spans="1:14" x14ac:dyDescent="0.15">
      <c r="A61" s="250"/>
      <c r="B61" s="246"/>
      <c r="C61" s="246"/>
      <c r="D61" s="246"/>
      <c r="E61" s="246"/>
      <c r="F61" s="246"/>
      <c r="G61" s="312" t="s">
        <v>516</v>
      </c>
      <c r="H61" s="336"/>
      <c r="I61" s="337">
        <v>9197208</v>
      </c>
      <c r="J61" s="338">
        <v>32806</v>
      </c>
      <c r="K61" s="339">
        <v>-0.4</v>
      </c>
      <c r="L61" s="340">
        <v>44767</v>
      </c>
      <c r="M61" s="341">
        <v>6.7</v>
      </c>
      <c r="N61" s="326">
        <v>-7.1</v>
      </c>
    </row>
    <row r="62" spans="1:14" x14ac:dyDescent="0.15">
      <c r="A62" s="250"/>
      <c r="B62" s="246"/>
      <c r="C62" s="246"/>
      <c r="D62" s="246"/>
      <c r="E62" s="246"/>
      <c r="F62" s="246"/>
      <c r="G62" s="327"/>
      <c r="H62" s="328" t="s">
        <v>511</v>
      </c>
      <c r="I62" s="329">
        <v>5025891</v>
      </c>
      <c r="J62" s="330">
        <v>17929</v>
      </c>
      <c r="K62" s="331">
        <v>-0.4</v>
      </c>
      <c r="L62" s="332">
        <v>25295</v>
      </c>
      <c r="M62" s="333">
        <v>7.3</v>
      </c>
      <c r="N62" s="334">
        <v>-7.7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44"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72" t="s">
        <v>3</v>
      </c>
      <c r="D47" s="1172"/>
      <c r="E47" s="1173"/>
      <c r="F47" s="11">
        <v>12.93</v>
      </c>
      <c r="G47" s="12">
        <v>10.56</v>
      </c>
      <c r="H47" s="12">
        <v>9.2799999999999994</v>
      </c>
      <c r="I47" s="12">
        <v>10.51</v>
      </c>
      <c r="J47" s="13">
        <v>10.49</v>
      </c>
    </row>
    <row r="48" spans="2:10" ht="57.75" customHeight="1" x14ac:dyDescent="0.15">
      <c r="B48" s="14"/>
      <c r="C48" s="1174" t="s">
        <v>4</v>
      </c>
      <c r="D48" s="1174"/>
      <c r="E48" s="1175"/>
      <c r="F48" s="15">
        <v>3.83</v>
      </c>
      <c r="G48" s="16">
        <v>5.07</v>
      </c>
      <c r="H48" s="16">
        <v>5.49</v>
      </c>
      <c r="I48" s="16">
        <v>4.13</v>
      </c>
      <c r="J48" s="17">
        <v>5.89</v>
      </c>
    </row>
    <row r="49" spans="2:10" ht="57.75" customHeight="1" thickBot="1" x14ac:dyDescent="0.2">
      <c r="B49" s="18"/>
      <c r="C49" s="1176" t="s">
        <v>5</v>
      </c>
      <c r="D49" s="1176"/>
      <c r="E49" s="1177"/>
      <c r="F49" s="19" t="s">
        <v>523</v>
      </c>
      <c r="G49" s="20" t="s">
        <v>524</v>
      </c>
      <c r="H49" s="20" t="s">
        <v>525</v>
      </c>
      <c r="I49" s="20" t="s">
        <v>526</v>
      </c>
      <c r="J49" s="21" t="s">
        <v>527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coreProperties>
</file>