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7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l="1"/>
  <c r="BE35" i="9" s="1"/>
  <c r="BW34" i="9" l="1"/>
  <c r="BW35" i="9" s="1"/>
  <c r="BW36" i="9" s="1"/>
  <c r="BW37" i="9" s="1"/>
  <c r="BW38" i="9" s="1"/>
  <c r="BW39" i="9" s="1"/>
  <c r="CO34" i="9" l="1"/>
  <c r="CO35" i="9" s="1"/>
  <c r="CO36" i="9" s="1"/>
  <c r="CO37" i="9" s="1"/>
</calcChain>
</file>

<file path=xl/sharedStrings.xml><?xml version="1.0" encoding="utf-8"?>
<sst xmlns="http://schemas.openxmlformats.org/spreadsheetml/2006/main" count="1021" uniqueCount="568">
  <si>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</si>
  <si>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</si>
  <si>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</si>
  <si>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</si>
  <si>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</si>
  <si>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</si>
  <si>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</si>
  <si>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</si>
  <si>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</si>
  <si>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</si>
  <si>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</si>
  <si>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</si>
  <si>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</si>
  <si>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</si>
  <si>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</si>
  <si>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</si>
  <si>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</si>
  <si>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</si>
  <si>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</si>
  <si>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</si>
  <si>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</si>
  <si>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</si>
  <si>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</si>
  <si>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</si>
  <si>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</si>
  <si>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</si>
  <si>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</si>
  <si>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</si>
  <si>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</si>
  <si>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</si>
  <si>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</si>
  <si>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</si>
  <si>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</si>
  <si>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</si>
  <si>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</si>
  <si>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</si>
  <si>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</si>
  <si>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</si>
  <si>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</si>
  <si>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</si>
  <si>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</si>
  <si>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</si>
  <si>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</si>
  <si>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</si>
  <si>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</si>
  <si>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</si>
  <si>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</si>
  <si>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</si>
  <si>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</si>
  <si>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</si>
  <si>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</si>
  <si>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</si>
  <si>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</si>
  <si>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</si>
  <si>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</si>
  <si>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</si>
  <si>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</si>
  <si>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</si>
  <si>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</si>
  <si>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</si>
  <si>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</si>
  <si>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</si>
  <si>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</si>
  <si>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</si>
  <si>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</si>
  <si>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</si>
  <si>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</si>
  <si>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</si>
  <si>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</si>
  <si>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</si>
  <si>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</si>
  <si>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</si>
  <si>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</si>
  <si>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</si>
  <si>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</si>
  <si>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</si>
  <si>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</si>
  <si>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</si>
  <si>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</si>
  <si>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</si>
  <si>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</si>
  <si>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</si>
  <si>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</si>
  <si>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</si>
  <si>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</si>
  <si>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</si>
  <si>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</si>
  <si>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</si>
  <si>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</si>
  <si>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</si>
  <si>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</si>
  <si>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</si>
  <si>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</si>
  <si>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</si>
  <si>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</si>
  <si>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</si>
  <si>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</si>
  <si>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</si>
  <si>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</si>
  <si>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</si>
  <si>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</si>
  <si>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</si>
  <si>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</si>
  <si>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</si>
  <si>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</si>
  <si>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</si>
  <si>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</si>
  <si>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</si>
  <si>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</si>
  <si>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</si>
  <si>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</si>
  <si>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</si>
  <si>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</si>
  <si>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</si>
  <si>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</si>
  <si>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</si>
  <si>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</si>
  <si>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</si>
  <si>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</si>
  <si>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</si>
  <si>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</si>
  <si>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</si>
  <si>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</si>
  <si>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</si>
  <si>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</si>
  <si>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</si>
  <si>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</si>
  <si>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</si>
  <si>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</si>
  <si>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</si>
  <si>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</si>
  <si>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</si>
  <si>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</si>
  <si>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</si>
  <si>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</si>
  <si>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</si>
  <si>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</si>
  <si>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</si>
  <si>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</si>
  <si>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</si>
  <si>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</si>
  <si>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</si>
  <si>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</si>
  <si>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</si>
  <si>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</si>
  <si>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</si>
  <si>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</si>
  <si>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</si>
  <si>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</si>
  <si>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</si>
  <si>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</si>
  <si>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</si>
  <si>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</si>
  <si>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</si>
  <si>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</si>
  <si>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</si>
  <si>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</si>
  <si>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</si>
  <si>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</si>
  <si>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</si>
  <si>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</si>
  <si>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</si>
  <si>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</si>
  <si>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</si>
  <si>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</si>
  <si>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</si>
  <si>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</si>
  <si>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</si>
  <si>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</si>
  <si>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</si>
  <si>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</si>
  <si>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</si>
  <si>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</si>
  <si>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</si>
  <si>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</si>
  <si>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</si>
  <si>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</si>
  <si>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</si>
  <si>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</si>
  <si>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</si>
  <si>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</si>
  <si>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</si>
  <si>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</si>
  <si>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</si>
  <si>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</si>
  <si>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</si>
  <si>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</si>
  <si>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</si>
  <si>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</si>
  <si>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</si>
  <si>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</si>
  <si>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</si>
  <si>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</si>
  <si>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</si>
  <si>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千葉県市原市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</si>
  <si>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</si>
  <si>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</si>
  <si>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</si>
  <si>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</si>
  <si>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</si>
  <si>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</si>
  <si>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</si>
  <si>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</si>
  <si>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</si>
  <si>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</si>
  <si>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</si>
  <si>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</si>
  <si>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</si>
  <si>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</si>
  <si>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</si>
  <si>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</si>
  <si>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</si>
  <si>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</si>
  <si>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</si>
  <si>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</si>
  <si>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</si>
  <si>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</si>
  <si>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</si>
  <si>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</si>
  <si>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</si>
  <si>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</si>
  <si>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</si>
  <si>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</si>
  <si>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</si>
  <si>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</si>
  <si>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</si>
  <si>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</si>
  <si>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</si>
  <si>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</si>
  <si>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</si>
  <si>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</si>
  <si>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</si>
  <si>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</si>
  <si>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</si>
  <si>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</si>
  <si>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</si>
  <si>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</si>
  <si>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</si>
  <si>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</si>
  <si>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</si>
  <si>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</si>
  <si>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</si>
  <si>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</si>
  <si>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</si>
  <si>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</si>
  <si>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</si>
  <si>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</si>
  <si>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</si>
  <si>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</si>
  <si>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</si>
  <si>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</si>
  <si>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</si>
  <si>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</si>
  <si>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</si>
  <si>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</si>
  <si>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</si>
  <si>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</si>
  <si>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</si>
  <si>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</si>
  <si>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</si>
  <si>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</si>
  <si>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</si>
  <si>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</si>
  <si>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</si>
  <si>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</si>
  <si>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</si>
  <si>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</si>
  <si>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</si>
  <si>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</si>
  <si>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</si>
  <si>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</si>
  <si>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</si>
  <si>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</si>
  <si>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</si>
  <si>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</si>
  <si>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</si>
  <si>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</si>
  <si>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</si>
  <si>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</si>
  <si>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</si>
  <si>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</si>
  <si>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</si>
  <si>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</si>
  <si>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</si>
  <si>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</si>
  <si>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</si>
  <si>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</si>
  <si>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</si>
  <si>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</si>
  <si>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</si>
  <si>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</si>
  <si>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</si>
  <si>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</si>
  <si>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</si>
  <si>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</si>
  <si>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</si>
  <si>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</si>
  <si>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</si>
  <si>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</si>
  <si>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</si>
  <si>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</si>
  <si>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</si>
  <si>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</si>
  <si>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</si>
  <si>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</si>
  <si>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</si>
  <si>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</si>
  <si>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</si>
  <si>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</si>
  <si>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</si>
  <si>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</si>
  <si>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</si>
  <si>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</si>
  <si>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</si>
  <si>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</si>
  <si>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</si>
  <si>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</si>
  <si>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</si>
  <si>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</si>
  <si>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</si>
  <si>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</si>
  <si>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</si>
  <si>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</si>
  <si>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</si>
  <si>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</si>
  <si>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</si>
  <si>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</si>
  <si>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</si>
  <si>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</si>
  <si>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</si>
  <si>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</si>
  <si>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</si>
  <si>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</si>
  <si>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</si>
  <si>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</si>
  <si>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</si>
  <si>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</si>
  <si>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</si>
  <si>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</si>
  <si>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</si>
  <si>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</si>
  <si>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</si>
  <si>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千葉県市原市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</si>
  <si>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</si>
  <si>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</si>
  <si>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</si>
  <si>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</si>
  <si>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</si>
  <si>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</si>
  <si>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</si>
  <si>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</si>
  <si>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</si>
  <si>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</si>
  <si>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</si>
  <si>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</si>
  <si>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</si>
  <si>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</si>
  <si>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</si>
  <si>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</si>
  <si>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</si>
  <si>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</si>
  <si>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</si>
  <si>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</si>
  <si>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</si>
  <si>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</si>
  <si>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</si>
  <si>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</si>
  <si>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</si>
  <si>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</si>
  <si>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</si>
  <si>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</si>
  <si>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</si>
  <si>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</si>
  <si>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</si>
  <si>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</si>
  <si>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</si>
  <si>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</si>
  <si>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</si>
  <si>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</si>
  <si>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</si>
  <si>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</si>
  <si>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</si>
  <si>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</si>
  <si>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</si>
  <si>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</si>
  <si>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</si>
  <si>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</si>
  <si>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</si>
  <si>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</si>
  <si>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</si>
  <si>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</si>
  <si>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</si>
  <si>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</si>
  <si>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</si>
  <si>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</si>
  <si>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</si>
  <si>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</si>
  <si>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</si>
  <si>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</si>
  <si>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</si>
  <si>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</si>
  <si>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</si>
  <si>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</si>
  <si>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</si>
  <si>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</si>
  <si>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</si>
  <si>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</si>
  <si>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</si>
  <si>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</si>
  <si>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</si>
  <si>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</si>
  <si>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</si>
  <si>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</si>
  <si>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</si>
  <si>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</si>
  <si>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</si>
  <si>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</si>
  <si>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</si>
  <si>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</si>
  <si>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</si>
  <si>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</si>
  <si>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</si>
  <si>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</si>
  <si>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</si>
  <si>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</si>
  <si>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</si>
  <si>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</si>
  <si>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</si>
  <si>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</si>
  <si>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</si>
  <si>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</si>
  <si>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</si>
  <si>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</si>
  <si>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</si>
  <si>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</si>
  <si>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</si>
  <si>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</si>
  <si>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</si>
  <si>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</si>
  <si>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</si>
  <si>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</si>
  <si>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</si>
  <si>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</si>
  <si>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</si>
  <si>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</si>
  <si>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</si>
  <si>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</si>
  <si>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</si>
  <si>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</si>
  <si>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</si>
  <si>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</si>
  <si>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</si>
  <si>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</si>
  <si>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</si>
  <si>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</si>
  <si>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</si>
  <si>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</si>
  <si>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</si>
  <si>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</si>
  <si>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</si>
  <si>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</si>
  <si>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</si>
  <si>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</si>
  <si>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</si>
  <si>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</si>
  <si>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</si>
  <si>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</si>
  <si>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</si>
  <si>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</si>
  <si>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</si>
  <si>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</si>
  <si>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</si>
  <si>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</si>
  <si>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</si>
  <si>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</si>
  <si>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</si>
  <si>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</si>
  <si>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</si>
  <si>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</si>
  <si>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</si>
  <si>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</si>
  <si>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</si>
  <si>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</si>
  <si>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</si>
  <si>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</si>
  <si>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</si>
  <si>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</si>
  <si>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</si>
  <si>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</si>
  <si>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</si>
  <si>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</si>
  <si>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</si>
  <si>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</si>
  <si>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</si>
  <si>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</si>
  <si>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</si>
  <si>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</si>
  <si>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</si>
  <si>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</si>
  <si>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</si>
  <si>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</si>
  <si>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</si>
  <si>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</si>
  <si>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</si>
  <si>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</si>
  <si>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</si>
  <si>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</si>
  <si>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</si>
  <si>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</si>
  <si>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</si>
  <si>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</si>
  <si>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</si>
  <si>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</si>
  <si>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</si>
  <si>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</si>
  <si>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</si>
  <si>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</si>
  <si>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</si>
  <si>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</si>
  <si>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</si>
  <si>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</si>
  <si>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</si>
  <si>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</si>
  <si>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4.69</t>
  </si>
  <si>
    <t>▲ 3.15</t>
  </si>
  <si>
    <t>▲ 3.67</t>
  </si>
  <si>
    <t>▲ 2.92</t>
  </si>
  <si>
    <t>水道事業会計</t>
  </si>
  <si>
    <t>一般会計</t>
  </si>
  <si>
    <t>介護保険事業特別会計</t>
  </si>
  <si>
    <t>国民健康保険事業特別会計</t>
  </si>
  <si>
    <t>下水道事業特別会計</t>
  </si>
  <si>
    <t>後期高齢者医療事業特別会計</t>
  </si>
  <si>
    <t>農業集落排水事業特別会計</t>
  </si>
  <si>
    <t>その他会計（赤字）</t>
  </si>
  <si>
    <t>その他会計（黒字）</t>
  </si>
  <si>
    <t>市原市観光協会</t>
    <rPh sb="0" eb="3">
      <t>イチハラシ</t>
    </rPh>
    <rPh sb="3" eb="5">
      <t>カンコウ</t>
    </rPh>
    <rPh sb="5" eb="7">
      <t>キョウカイ</t>
    </rPh>
    <phoneticPr fontId="2"/>
  </si>
  <si>
    <t>市原市文化振興財団</t>
    <rPh sb="0" eb="2">
      <t>イチハラ</t>
    </rPh>
    <rPh sb="2" eb="3">
      <t>シ</t>
    </rPh>
    <rPh sb="3" eb="5">
      <t>ブンカ</t>
    </rPh>
    <rPh sb="5" eb="7">
      <t>シンコウ</t>
    </rPh>
    <rPh sb="7" eb="9">
      <t>ザイダン</t>
    </rPh>
    <phoneticPr fontId="2"/>
  </si>
  <si>
    <t>市原市体育協会</t>
    <rPh sb="0" eb="2">
      <t>イチハラ</t>
    </rPh>
    <rPh sb="2" eb="3">
      <t>シ</t>
    </rPh>
    <rPh sb="3" eb="5">
      <t>タイイク</t>
    </rPh>
    <rPh sb="5" eb="7">
      <t>キョウカイ</t>
    </rPh>
    <phoneticPr fontId="2"/>
  </si>
  <si>
    <t>市原市地域振興財団</t>
    <rPh sb="0" eb="2">
      <t>イチハラ</t>
    </rPh>
    <rPh sb="2" eb="3">
      <t>シ</t>
    </rPh>
    <rPh sb="3" eb="5">
      <t>チイキ</t>
    </rPh>
    <rPh sb="5" eb="7">
      <t>シンコウ</t>
    </rPh>
    <rPh sb="7" eb="9">
      <t>ザイダン</t>
    </rPh>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</si>
  <si>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</si>
  <si>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</si>
  <si>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</si>
  <si>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</si>
  <si>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</si>
  <si>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</si>
  <si>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</si>
  <si>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</si>
  <si>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</si>
  <si>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</si>
  <si>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</si>
  <si>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</si>
  <si>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</si>
  <si>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</si>
  <si>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</si>
  <si>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</si>
  <si>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</si>
  <si>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</si>
  <si>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</si>
  <si>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</si>
  <si>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</si>
  <si>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</si>
  <si>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</si>
  <si>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</si>
  <si>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</si>
  <si>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</si>
  <si>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</si>
  <si>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本市は市域が広く、各種施設の整備等に費用がかかることから、市債発行による対応が必要となり、将来負担比率や実質公債意費比率が類似団体平均値よりも高くなる傾向となっている。過去に設定された債務負担行為や高額な市債の償還が終了してきていることなどから、近年は指標が改善傾向となっているため、引き続き債務負担行為の適切な設定や、市債発行額の抑制に努めるとともに、行財政改革大綱による事務の改善を行い、公共施設配置の最適化の検討を進めていくことで、更なる支出の合理化・効率化を推進する。</t>
    <rPh sb="0" eb="1">
      <t>ホン</t>
    </rPh>
    <rPh sb="1" eb="2">
      <t>シ</t>
    </rPh>
    <rPh sb="3" eb="5">
      <t>シイキ</t>
    </rPh>
    <rPh sb="6" eb="7">
      <t>ヒロ</t>
    </rPh>
    <rPh sb="9" eb="11">
      <t>カクシュ</t>
    </rPh>
    <rPh sb="11" eb="13">
      <t>シセツ</t>
    </rPh>
    <rPh sb="14" eb="17">
      <t>セイビトウ</t>
    </rPh>
    <rPh sb="18" eb="20">
      <t>ヒヨウ</t>
    </rPh>
    <rPh sb="29" eb="30">
      <t>シ</t>
    </rPh>
    <rPh sb="30" eb="31">
      <t>サイ</t>
    </rPh>
    <rPh sb="31" eb="33">
      <t>ハッコウ</t>
    </rPh>
    <rPh sb="36" eb="38">
      <t>タイオウ</t>
    </rPh>
    <rPh sb="39" eb="41">
      <t>ヒツヨウ</t>
    </rPh>
    <rPh sb="45" eb="47">
      <t>ショウライ</t>
    </rPh>
    <rPh sb="47" eb="49">
      <t>フタン</t>
    </rPh>
    <rPh sb="49" eb="51">
      <t>ヒリツ</t>
    </rPh>
    <rPh sb="52" eb="54">
      <t>ジッシツ</t>
    </rPh>
    <rPh sb="54" eb="56">
      <t>コウサイ</t>
    </rPh>
    <rPh sb="56" eb="57">
      <t>イ</t>
    </rPh>
    <rPh sb="57" eb="58">
      <t>ヒ</t>
    </rPh>
    <rPh sb="58" eb="60">
      <t>ヒリツ</t>
    </rPh>
    <rPh sb="61" eb="63">
      <t>ルイジ</t>
    </rPh>
    <rPh sb="63" eb="65">
      <t>ダンタイ</t>
    </rPh>
    <rPh sb="65" eb="68">
      <t>ヘイキンチ</t>
    </rPh>
    <rPh sb="71" eb="72">
      <t>タカ</t>
    </rPh>
    <rPh sb="75" eb="77">
      <t>ケイコウ</t>
    </rPh>
    <rPh sb="84" eb="86">
      <t>カコ</t>
    </rPh>
    <rPh sb="87" eb="89">
      <t>セッテイ</t>
    </rPh>
    <rPh sb="92" eb="94">
      <t>サイム</t>
    </rPh>
    <rPh sb="94" eb="96">
      <t>フタン</t>
    </rPh>
    <rPh sb="96" eb="98">
      <t>コウイ</t>
    </rPh>
    <rPh sb="99" eb="101">
      <t>コウガク</t>
    </rPh>
    <rPh sb="102" eb="103">
      <t>シ</t>
    </rPh>
    <rPh sb="103" eb="104">
      <t>サイ</t>
    </rPh>
    <rPh sb="105" eb="107">
      <t>ショウカン</t>
    </rPh>
    <rPh sb="108" eb="110">
      <t>シュウリョウ</t>
    </rPh>
    <rPh sb="123" eb="125">
      <t>キンネン</t>
    </rPh>
    <rPh sb="126" eb="128">
      <t>シヒョウ</t>
    </rPh>
    <rPh sb="129" eb="131">
      <t>カイゼン</t>
    </rPh>
    <rPh sb="131" eb="133">
      <t>ケイコウ</t>
    </rPh>
    <rPh sb="142" eb="143">
      <t>ヒ</t>
    </rPh>
    <rPh sb="144" eb="145">
      <t>ツヅ</t>
    </rPh>
    <rPh sb="146" eb="148">
      <t>サイム</t>
    </rPh>
    <rPh sb="148" eb="150">
      <t>フタン</t>
    </rPh>
    <rPh sb="150" eb="152">
      <t>コウイ</t>
    </rPh>
    <rPh sb="153" eb="155">
      <t>テキセツ</t>
    </rPh>
    <rPh sb="156" eb="158">
      <t>セッテイ</t>
    </rPh>
    <rPh sb="160" eb="161">
      <t>シ</t>
    </rPh>
    <rPh sb="161" eb="162">
      <t>サイ</t>
    </rPh>
    <rPh sb="162" eb="165">
      <t>ハッコウガク</t>
    </rPh>
    <rPh sb="166" eb="168">
      <t>ヨクセイ</t>
    </rPh>
    <rPh sb="169" eb="170">
      <t>ツト</t>
    </rPh>
    <rPh sb="177" eb="180">
      <t>ギョウザイセイ</t>
    </rPh>
    <rPh sb="180" eb="182">
      <t>カイカク</t>
    </rPh>
    <rPh sb="182" eb="184">
      <t>タイコウ</t>
    </rPh>
    <rPh sb="187" eb="189">
      <t>ジム</t>
    </rPh>
    <rPh sb="190" eb="192">
      <t>カイゼン</t>
    </rPh>
    <rPh sb="193" eb="194">
      <t>オコナ</t>
    </rPh>
    <rPh sb="196" eb="198">
      <t>コウキョウ</t>
    </rPh>
    <rPh sb="198" eb="200">
      <t>シセツ</t>
    </rPh>
    <rPh sb="200" eb="202">
      <t>ハイチ</t>
    </rPh>
    <rPh sb="203" eb="206">
      <t>サイテキカ</t>
    </rPh>
    <rPh sb="207" eb="209">
      <t>ケントウ</t>
    </rPh>
    <rPh sb="210" eb="211">
      <t>スス</t>
    </rPh>
    <rPh sb="219" eb="220">
      <t>サラ</t>
    </rPh>
    <rPh sb="222" eb="224">
      <t>シシュツ</t>
    </rPh>
    <rPh sb="225" eb="228">
      <t>ゴウリカ</t>
    </rPh>
    <rPh sb="229" eb="232">
      <t>コウリツカ</t>
    </rPh>
    <rPh sb="233" eb="235">
      <t>スイシン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</si>
</sst>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extLst xmlns:c16r2="http://schemas.microsoft.com/office/drawing/2015/06/chart">
            <c:ext xmlns:c16="http://schemas.microsoft.com/office/drawing/2014/chart" uri="{C3380CC4-5D6E-409C-BE32-E72D297353CC}">
              <c16:uniqueId val="{00000000-CAA2-44DE-8849-7F5F2A9CB9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36710</c:v>
                </c:pt>
                <c:pt idx="1">
                  <c:v>36385</c:v>
                </c:pt>
                <c:pt idx="2">
                  <c:v>26672</c:v>
                </c:pt>
                <c:pt idx="3">
                  <c:v>33202</c:v>
                </c:pt>
                <c:pt idx="4">
                  <c:v>34218</c:v>
                </c:pt>
              </c:numCache>
            </c:numRef>
          </c:val>
          <c:smooth val="0"/>
          <c:extLst xmlns:c16r2="http://schemas.microsoft.com/office/drawing/2015/06/chart">
            <c:ext xmlns:c16="http://schemas.microsoft.com/office/drawing/2014/chart" uri="{C3380CC4-5D6E-409C-BE32-E72D297353CC}">
              <c16:uniqueId val="{00000001-CAA2-44DE-8849-7F5F2A9CB916}"/>
            </c:ext>
          </c:extLst>
        </c:ser>
        <c:dLbls>
          <c:showLegendKey val="0"/>
          <c:showVal val="0"/>
          <c:showCatName val="0"/>
          <c:showSerName val="0"/>
          <c:showPercent val="0"/>
          <c:showBubbleSize val="0"/>
        </c:dLbls>
        <c:marker val="1"/>
        <c:smooth val="0"/>
        <c:axId val="168382464"/>
        <c:axId val="168384384"/>
      </c:lineChart>
      <c:catAx>
        <c:axId val="168382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84384"/>
        <c:crosses val="autoZero"/>
        <c:auto val="1"/>
        <c:lblAlgn val="ctr"/>
        <c:lblOffset val="100"/>
        <c:tickLblSkip val="1"/>
        <c:tickMarkSkip val="1"/>
        <c:noMultiLvlLbl val="0"/>
      </c:catAx>
      <c:valAx>
        <c:axId val="16838438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8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5.64</c:v>
                </c:pt>
                <c:pt idx="1">
                  <c:v>3.83</c:v>
                </c:pt>
                <c:pt idx="2">
                  <c:v>5.07</c:v>
                </c:pt>
                <c:pt idx="3">
                  <c:v>5.49</c:v>
                </c:pt>
                <c:pt idx="4">
                  <c:v>4.13</c:v>
                </c:pt>
              </c:numCache>
            </c:numRef>
          </c:val>
          <c:extLst xmlns:c16r2="http://schemas.microsoft.com/office/drawing/2015/06/chart">
            <c:ext xmlns:c16="http://schemas.microsoft.com/office/drawing/2014/chart" uri="{C3380CC4-5D6E-409C-BE32-E72D297353CC}">
              <c16:uniqueId val="{00000000-5F71-41E6-BFA7-96DEE698AF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13.01</c:v>
                </c:pt>
                <c:pt idx="1">
                  <c:v>12.93</c:v>
                </c:pt>
                <c:pt idx="2">
                  <c:v>10.56</c:v>
                </c:pt>
                <c:pt idx="3">
                  <c:v>9.2799999999999994</c:v>
                </c:pt>
                <c:pt idx="4">
                  <c:v>10.51</c:v>
                </c:pt>
              </c:numCache>
            </c:numRef>
          </c:val>
          <c:extLst xmlns:c16r2="http://schemas.microsoft.com/office/drawing/2015/06/chart">
            <c:ext xmlns:c16="http://schemas.microsoft.com/office/drawing/2014/chart" uri="{C3380CC4-5D6E-409C-BE32-E72D297353CC}">
              <c16:uniqueId val="{00000001-5F71-41E6-BFA7-96DEE698AF0A}"/>
            </c:ext>
          </c:extLst>
        </c:ser>
        <c:dLbls>
          <c:showLegendKey val="0"/>
          <c:showVal val="0"/>
          <c:showCatName val="0"/>
          <c:showSerName val="0"/>
          <c:showPercent val="0"/>
          <c:showBubbleSize val="0"/>
        </c:dLbls>
        <c:gapWidth val="250"/>
        <c:overlap val="100"/>
        <c:axId val="164476032"/>
        <c:axId val="16447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0.05</c:v>
                </c:pt>
                <c:pt idx="1">
                  <c:v>-4.6900000000000004</c:v>
                </c:pt>
                <c:pt idx="2">
                  <c:v>-3.15</c:v>
                </c:pt>
                <c:pt idx="3">
                  <c:v>-3.67</c:v>
                </c:pt>
                <c:pt idx="4">
                  <c:v>-2.92</c:v>
                </c:pt>
              </c:numCache>
            </c:numRef>
          </c:val>
          <c:smooth val="0"/>
          <c:extLst xmlns:c16r2="http://schemas.microsoft.com/office/drawing/2015/06/chart">
            <c:ext xmlns:c16="http://schemas.microsoft.com/office/drawing/2014/chart" uri="{C3380CC4-5D6E-409C-BE32-E72D297353CC}">
              <c16:uniqueId val="{00000002-5F71-41E6-BFA7-96DEE698AF0A}"/>
            </c:ext>
          </c:extLst>
        </c:ser>
        <c:dLbls>
          <c:showLegendKey val="0"/>
          <c:showVal val="0"/>
          <c:showCatName val="0"/>
          <c:showSerName val="0"/>
          <c:showPercent val="0"/>
          <c:showBubbleSize val="0"/>
        </c:dLbls>
        <c:marker val="1"/>
        <c:smooth val="0"/>
        <c:axId val="164476032"/>
        <c:axId val="164477952"/>
      </c:lineChart>
      <c:catAx>
        <c:axId val="16447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477952"/>
        <c:crosses val="autoZero"/>
        <c:auto val="1"/>
        <c:lblAlgn val="ctr"/>
        <c:lblOffset val="100"/>
        <c:tickLblSkip val="1"/>
        <c:tickMarkSkip val="1"/>
        <c:noMultiLvlLbl val="0"/>
      </c:catAx>
      <c:valAx>
        <c:axId val="16447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47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A47-4B8C-920C-3C784A0DCA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47-4B8C-920C-3C784A0DCA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A47-4B8C-920C-3C784A0DCA6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A47-4B8C-920C-3C784A0DCA6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A47-4B8C-920C-3C784A0DCA6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5-CA47-4B8C-920C-3C784A0DCA6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0.11</c:v>
                </c:pt>
                <c:pt idx="4">
                  <c:v>#N/A</c:v>
                </c:pt>
                <c:pt idx="5">
                  <c:v>0.11</c:v>
                </c:pt>
                <c:pt idx="6">
                  <c:v>#N/A</c:v>
                </c:pt>
                <c:pt idx="7">
                  <c:v>0.13</c:v>
                </c:pt>
                <c:pt idx="8">
                  <c:v>#N/A</c:v>
                </c:pt>
                <c:pt idx="9">
                  <c:v>0.1</c:v>
                </c:pt>
              </c:numCache>
            </c:numRef>
          </c:val>
          <c:extLst xmlns:c16r2="http://schemas.microsoft.com/office/drawing/2015/06/chart">
            <c:ext xmlns:c16="http://schemas.microsoft.com/office/drawing/2014/chart" uri="{C3380CC4-5D6E-409C-BE32-E72D297353CC}">
              <c16:uniqueId val="{00000006-CA47-4B8C-920C-3C784A0DCA6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0.37</c:v>
                </c:pt>
                <c:pt idx="2">
                  <c:v>#N/A</c:v>
                </c:pt>
                <c:pt idx="3">
                  <c:v>0.25</c:v>
                </c:pt>
                <c:pt idx="4">
                  <c:v>#N/A</c:v>
                </c:pt>
                <c:pt idx="5">
                  <c:v>0.36</c:v>
                </c:pt>
                <c:pt idx="6">
                  <c:v>#N/A</c:v>
                </c:pt>
                <c:pt idx="7">
                  <c:v>0.68</c:v>
                </c:pt>
                <c:pt idx="8">
                  <c:v>#N/A</c:v>
                </c:pt>
                <c:pt idx="9">
                  <c:v>0.53</c:v>
                </c:pt>
              </c:numCache>
            </c:numRef>
          </c:val>
          <c:extLst xmlns:c16r2="http://schemas.microsoft.com/office/drawing/2015/06/chart">
            <c:ext xmlns:c16="http://schemas.microsoft.com/office/drawing/2014/chart" uri="{C3380CC4-5D6E-409C-BE32-E72D297353CC}">
              <c16:uniqueId val="{00000007-CA47-4B8C-920C-3C784A0DCA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5.63</c:v>
                </c:pt>
                <c:pt idx="2">
                  <c:v>#N/A</c:v>
                </c:pt>
                <c:pt idx="3">
                  <c:v>3.82</c:v>
                </c:pt>
                <c:pt idx="4">
                  <c:v>#N/A</c:v>
                </c:pt>
                <c:pt idx="5">
                  <c:v>5.07</c:v>
                </c:pt>
                <c:pt idx="6">
                  <c:v>#N/A</c:v>
                </c:pt>
                <c:pt idx="7">
                  <c:v>5.49</c:v>
                </c:pt>
                <c:pt idx="8">
                  <c:v>#N/A</c:v>
                </c:pt>
                <c:pt idx="9">
                  <c:v>4.12</c:v>
                </c:pt>
              </c:numCache>
            </c:numRef>
          </c:val>
          <c:extLst xmlns:c16r2="http://schemas.microsoft.com/office/drawing/2015/06/chart">
            <c:ext xmlns:c16="http://schemas.microsoft.com/office/drawing/2014/chart" uri="{C3380CC4-5D6E-409C-BE32-E72D297353CC}">
              <c16:uniqueId val="{00000008-CA47-4B8C-920C-3C784A0DCA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7.55</c:v>
                </c:pt>
                <c:pt idx="2">
                  <c:v>#N/A</c:v>
                </c:pt>
                <c:pt idx="3">
                  <c:v>7.23</c:v>
                </c:pt>
                <c:pt idx="4">
                  <c:v>#N/A</c:v>
                </c:pt>
                <c:pt idx="5">
                  <c:v>6.75</c:v>
                </c:pt>
                <c:pt idx="6">
                  <c:v>#N/A</c:v>
                </c:pt>
                <c:pt idx="7">
                  <c:v>6.45</c:v>
                </c:pt>
                <c:pt idx="8">
                  <c:v>#N/A</c:v>
                </c:pt>
                <c:pt idx="9">
                  <c:v>6.06</c:v>
                </c:pt>
              </c:numCache>
            </c:numRef>
          </c:val>
          <c:extLst xmlns:c16r2="http://schemas.microsoft.com/office/drawing/2015/06/chart">
            <c:ext xmlns:c16="http://schemas.microsoft.com/office/drawing/2014/chart" uri="{C3380CC4-5D6E-409C-BE32-E72D297353CC}">
              <c16:uniqueId val="{00000009-CA47-4B8C-920C-3C784A0DCA63}"/>
            </c:ext>
          </c:extLst>
        </c:ser>
        <c:dLbls>
          <c:showLegendKey val="0"/>
          <c:showVal val="0"/>
          <c:showCatName val="0"/>
          <c:showSerName val="0"/>
          <c:showPercent val="0"/>
          <c:showBubbleSize val="0"/>
        </c:dLbls>
        <c:gapWidth val="150"/>
        <c:overlap val="100"/>
        <c:axId val="180013696"/>
        <c:axId val="180019584"/>
      </c:barChart>
      <c:catAx>
        <c:axId val="18001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019584"/>
        <c:crosses val="autoZero"/>
        <c:auto val="1"/>
        <c:lblAlgn val="ctr"/>
        <c:lblOffset val="100"/>
        <c:tickLblSkip val="1"/>
        <c:tickMarkSkip val="1"/>
        <c:noMultiLvlLbl val="0"/>
      </c:catAx>
      <c:valAx>
        <c:axId val="18001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013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6257</c:v>
                </c:pt>
                <c:pt idx="5">
                  <c:v>6090</c:v>
                </c:pt>
                <c:pt idx="8">
                  <c:v>6579</c:v>
                </c:pt>
                <c:pt idx="11">
                  <c:v>6738</c:v>
                </c:pt>
                <c:pt idx="14">
                  <c:v>6178</c:v>
                </c:pt>
              </c:numCache>
            </c:numRef>
          </c:val>
          <c:extLst xmlns:c16r2="http://schemas.microsoft.com/office/drawing/2015/06/chart">
            <c:ext xmlns:c16="http://schemas.microsoft.com/office/drawing/2014/chart" uri="{C3380CC4-5D6E-409C-BE32-E72D297353CC}">
              <c16:uniqueId val="{00000000-821E-4DAE-926B-B8AE49F214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10</c:v>
                </c:pt>
                <c:pt idx="3">
                  <c:v>2</c:v>
                </c:pt>
                <c:pt idx="6">
                  <c:v>6</c:v>
                </c:pt>
                <c:pt idx="9">
                  <c:v>1</c:v>
                </c:pt>
                <c:pt idx="12">
                  <c:v>1</c:v>
                </c:pt>
              </c:numCache>
            </c:numRef>
          </c:val>
          <c:extLst xmlns:c16r2="http://schemas.microsoft.com/office/drawing/2015/06/chart">
            <c:ext xmlns:c16="http://schemas.microsoft.com/office/drawing/2014/chart" uri="{C3380CC4-5D6E-409C-BE32-E72D297353CC}">
              <c16:uniqueId val="{00000001-821E-4DAE-926B-B8AE49F214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1143</c:v>
                </c:pt>
                <c:pt idx="3">
                  <c:v>1128</c:v>
                </c:pt>
                <c:pt idx="6">
                  <c:v>253</c:v>
                </c:pt>
                <c:pt idx="9">
                  <c:v>224</c:v>
                </c:pt>
                <c:pt idx="12">
                  <c:v>224</c:v>
                </c:pt>
              </c:numCache>
            </c:numRef>
          </c:val>
          <c:extLst xmlns:c16r2="http://schemas.microsoft.com/office/drawing/2015/06/chart">
            <c:ext xmlns:c16="http://schemas.microsoft.com/office/drawing/2014/chart" uri="{C3380CC4-5D6E-409C-BE32-E72D297353CC}">
              <c16:uniqueId val="{00000002-821E-4DAE-926B-B8AE49F214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1E-4DAE-926B-B8AE49F214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2624</c:v>
                </c:pt>
                <c:pt idx="3">
                  <c:v>2393</c:v>
                </c:pt>
                <c:pt idx="6">
                  <c:v>2362</c:v>
                </c:pt>
                <c:pt idx="9">
                  <c:v>2315</c:v>
                </c:pt>
                <c:pt idx="12">
                  <c:v>2109</c:v>
                </c:pt>
              </c:numCache>
            </c:numRef>
          </c:val>
          <c:extLst xmlns:c16r2="http://schemas.microsoft.com/office/drawing/2015/06/chart">
            <c:ext xmlns:c16="http://schemas.microsoft.com/office/drawing/2014/chart" uri="{C3380CC4-5D6E-409C-BE32-E72D297353CC}">
              <c16:uniqueId val="{00000004-821E-4DAE-926B-B8AE49F214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10</c:v>
                </c:pt>
                <c:pt idx="6">
                  <c:v>20</c:v>
                </c:pt>
                <c:pt idx="9">
                  <c:v>30</c:v>
                </c:pt>
                <c:pt idx="12">
                  <c:v>30</c:v>
                </c:pt>
              </c:numCache>
            </c:numRef>
          </c:val>
          <c:extLst xmlns:c16r2="http://schemas.microsoft.com/office/drawing/2015/06/chart">
            <c:ext xmlns:c16="http://schemas.microsoft.com/office/drawing/2014/chart" uri="{C3380CC4-5D6E-409C-BE32-E72D297353CC}">
              <c16:uniqueId val="{00000005-821E-4DAE-926B-B8AE49F214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21E-4DAE-926B-B8AE49F214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6744</c:v>
                </c:pt>
                <c:pt idx="3">
                  <c:v>6588</c:v>
                </c:pt>
                <c:pt idx="6">
                  <c:v>6756</c:v>
                </c:pt>
                <c:pt idx="9">
                  <c:v>7330</c:v>
                </c:pt>
                <c:pt idx="12">
                  <c:v>6663</c:v>
                </c:pt>
              </c:numCache>
            </c:numRef>
          </c:val>
          <c:extLst xmlns:c16r2="http://schemas.microsoft.com/office/drawing/2015/06/chart">
            <c:ext xmlns:c16="http://schemas.microsoft.com/office/drawing/2014/chart" uri="{C3380CC4-5D6E-409C-BE32-E72D297353CC}">
              <c16:uniqueId val="{00000007-821E-4DAE-926B-B8AE49F21430}"/>
            </c:ext>
          </c:extLst>
        </c:ser>
        <c:dLbls>
          <c:showLegendKey val="0"/>
          <c:showVal val="0"/>
          <c:showCatName val="0"/>
          <c:showSerName val="0"/>
          <c:showPercent val="0"/>
          <c:showBubbleSize val="0"/>
        </c:dLbls>
        <c:gapWidth val="100"/>
        <c:overlap val="100"/>
        <c:axId val="176944640"/>
        <c:axId val="17694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4264</c:v>
                </c:pt>
                <c:pt idx="2">
                  <c:v>#N/A</c:v>
                </c:pt>
                <c:pt idx="3">
                  <c:v>#N/A</c:v>
                </c:pt>
                <c:pt idx="4">
                  <c:v>4031</c:v>
                </c:pt>
                <c:pt idx="5">
                  <c:v>#N/A</c:v>
                </c:pt>
                <c:pt idx="6">
                  <c:v>#N/A</c:v>
                </c:pt>
                <c:pt idx="7">
                  <c:v>2818</c:v>
                </c:pt>
                <c:pt idx="8">
                  <c:v>#N/A</c:v>
                </c:pt>
                <c:pt idx="9">
                  <c:v>#N/A</c:v>
                </c:pt>
                <c:pt idx="10">
                  <c:v>3162</c:v>
                </c:pt>
                <c:pt idx="11">
                  <c:v>#N/A</c:v>
                </c:pt>
                <c:pt idx="12">
                  <c:v>#N/A</c:v>
                </c:pt>
                <c:pt idx="13">
                  <c:v>2849</c:v>
                </c:pt>
                <c:pt idx="14">
                  <c:v>#N/A</c:v>
                </c:pt>
              </c:numCache>
            </c:numRef>
          </c:val>
          <c:smooth val="0"/>
          <c:extLst xmlns:c16r2="http://schemas.microsoft.com/office/drawing/2015/06/chart">
            <c:ext xmlns:c16="http://schemas.microsoft.com/office/drawing/2014/chart" uri="{C3380CC4-5D6E-409C-BE32-E72D297353CC}">
              <c16:uniqueId val="{00000008-821E-4DAE-926B-B8AE49F21430}"/>
            </c:ext>
          </c:extLst>
        </c:ser>
        <c:dLbls>
          <c:showLegendKey val="0"/>
          <c:showVal val="0"/>
          <c:showCatName val="0"/>
          <c:showSerName val="0"/>
          <c:showPercent val="0"/>
          <c:showBubbleSize val="0"/>
        </c:dLbls>
        <c:marker val="1"/>
        <c:smooth val="0"/>
        <c:axId val="176944640"/>
        <c:axId val="176946560"/>
      </c:lineChart>
      <c:catAx>
        <c:axId val="17694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946560"/>
        <c:crosses val="autoZero"/>
        <c:auto val="1"/>
        <c:lblAlgn val="ctr"/>
        <c:lblOffset val="100"/>
        <c:tickLblSkip val="1"/>
        <c:tickMarkSkip val="1"/>
        <c:noMultiLvlLbl val="0"/>
      </c:catAx>
      <c:valAx>
        <c:axId val="17694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4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49732</c:v>
                </c:pt>
                <c:pt idx="5">
                  <c:v>48160</c:v>
                </c:pt>
                <c:pt idx="8">
                  <c:v>46446</c:v>
                </c:pt>
                <c:pt idx="11">
                  <c:v>43290</c:v>
                </c:pt>
                <c:pt idx="14">
                  <c:v>41418</c:v>
                </c:pt>
              </c:numCache>
            </c:numRef>
          </c:val>
          <c:extLst xmlns:c16r2="http://schemas.microsoft.com/office/drawing/2015/06/chart">
            <c:ext xmlns:c16="http://schemas.microsoft.com/office/drawing/2014/chart" uri="{C3380CC4-5D6E-409C-BE32-E72D297353CC}">
              <c16:uniqueId val="{00000000-A936-478B-B315-19B6C1A27E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11318</c:v>
                </c:pt>
                <c:pt idx="5">
                  <c:v>11411</c:v>
                </c:pt>
                <c:pt idx="8">
                  <c:v>11795</c:v>
                </c:pt>
                <c:pt idx="11">
                  <c:v>11430</c:v>
                </c:pt>
                <c:pt idx="14">
                  <c:v>13112</c:v>
                </c:pt>
              </c:numCache>
            </c:numRef>
          </c:val>
          <c:extLst xmlns:c16r2="http://schemas.microsoft.com/office/drawing/2015/06/chart">
            <c:ext xmlns:c16="http://schemas.microsoft.com/office/drawing/2014/chart" uri="{C3380CC4-5D6E-409C-BE32-E72D297353CC}">
              <c16:uniqueId val="{00000001-A936-478B-B315-19B6C1A27E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10486</c:v>
                </c:pt>
                <c:pt idx="5">
                  <c:v>10229</c:v>
                </c:pt>
                <c:pt idx="8">
                  <c:v>9222</c:v>
                </c:pt>
                <c:pt idx="11">
                  <c:v>8323</c:v>
                </c:pt>
                <c:pt idx="14">
                  <c:v>9458</c:v>
                </c:pt>
              </c:numCache>
            </c:numRef>
          </c:val>
          <c:extLst xmlns:c16r2="http://schemas.microsoft.com/office/drawing/2015/06/chart">
            <c:ext xmlns:c16="http://schemas.microsoft.com/office/drawing/2014/chart" uri="{C3380CC4-5D6E-409C-BE32-E72D297353CC}">
              <c16:uniqueId val="{00000002-A936-478B-B315-19B6C1A27E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36-478B-B315-19B6C1A27E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36-478B-B315-19B6C1A27E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276</c:v>
                </c:pt>
                <c:pt idx="3">
                  <c:v>187</c:v>
                </c:pt>
                <c:pt idx="6">
                  <c:v>8</c:v>
                </c:pt>
                <c:pt idx="9">
                  <c:v>8</c:v>
                </c:pt>
                <c:pt idx="12">
                  <c:v>8</c:v>
                </c:pt>
              </c:numCache>
            </c:numRef>
          </c:val>
          <c:extLst xmlns:c16r2="http://schemas.microsoft.com/office/drawing/2015/06/chart">
            <c:ext xmlns:c16="http://schemas.microsoft.com/office/drawing/2014/chart" uri="{C3380CC4-5D6E-409C-BE32-E72D297353CC}">
              <c16:uniqueId val="{00000005-A936-478B-B315-19B6C1A27E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20752</c:v>
                </c:pt>
                <c:pt idx="3">
                  <c:v>20191</c:v>
                </c:pt>
                <c:pt idx="6">
                  <c:v>18755</c:v>
                </c:pt>
                <c:pt idx="9">
                  <c:v>17268</c:v>
                </c:pt>
                <c:pt idx="12">
                  <c:v>16967</c:v>
                </c:pt>
              </c:numCache>
            </c:numRef>
          </c:val>
          <c:extLst xmlns:c16r2="http://schemas.microsoft.com/office/drawing/2015/06/chart">
            <c:ext xmlns:c16="http://schemas.microsoft.com/office/drawing/2014/chart" uri="{C3380CC4-5D6E-409C-BE32-E72D297353CC}">
              <c16:uniqueId val="{00000006-A936-478B-B315-19B6C1A27E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936-478B-B315-19B6C1A27E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28863</c:v>
                </c:pt>
                <c:pt idx="3">
                  <c:v>26011</c:v>
                </c:pt>
                <c:pt idx="6">
                  <c:v>24740</c:v>
                </c:pt>
                <c:pt idx="9">
                  <c:v>23714</c:v>
                </c:pt>
                <c:pt idx="12">
                  <c:v>22874</c:v>
                </c:pt>
              </c:numCache>
            </c:numRef>
          </c:val>
          <c:extLst xmlns:c16r2="http://schemas.microsoft.com/office/drawing/2015/06/chart">
            <c:ext xmlns:c16="http://schemas.microsoft.com/office/drawing/2014/chart" uri="{C3380CC4-5D6E-409C-BE32-E72D297353CC}">
              <c16:uniqueId val="{00000008-A936-478B-B315-19B6C1A27E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7289</c:v>
                </c:pt>
                <c:pt idx="3">
                  <c:v>5006</c:v>
                </c:pt>
                <c:pt idx="6">
                  <c:v>0</c:v>
                </c:pt>
                <c:pt idx="9">
                  <c:v>0</c:v>
                </c:pt>
                <c:pt idx="12">
                  <c:v>0</c:v>
                </c:pt>
              </c:numCache>
            </c:numRef>
          </c:val>
          <c:extLst xmlns:c16r2="http://schemas.microsoft.com/office/drawing/2015/06/chart">
            <c:ext xmlns:c16="http://schemas.microsoft.com/office/drawing/2014/chart" uri="{C3380CC4-5D6E-409C-BE32-E72D297353CC}">
              <c16:uniqueId val="{00000009-A936-478B-B315-19B6C1A27E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56730</c:v>
                </c:pt>
                <c:pt idx="3">
                  <c:v>55258</c:v>
                </c:pt>
                <c:pt idx="6">
                  <c:v>56449</c:v>
                </c:pt>
                <c:pt idx="9">
                  <c:v>53940</c:v>
                </c:pt>
                <c:pt idx="12">
                  <c:v>52074</c:v>
                </c:pt>
              </c:numCache>
            </c:numRef>
          </c:val>
          <c:extLst xmlns:c16r2="http://schemas.microsoft.com/office/drawing/2015/06/chart">
            <c:ext xmlns:c16="http://schemas.microsoft.com/office/drawing/2014/chart" uri="{C3380CC4-5D6E-409C-BE32-E72D297353CC}">
              <c16:uniqueId val="{0000000A-A936-478B-B315-19B6C1A27E8F}"/>
            </c:ext>
          </c:extLst>
        </c:ser>
        <c:dLbls>
          <c:showLegendKey val="0"/>
          <c:showVal val="0"/>
          <c:showCatName val="0"/>
          <c:showSerName val="0"/>
          <c:showPercent val="0"/>
          <c:showBubbleSize val="0"/>
        </c:dLbls>
        <c:gapWidth val="100"/>
        <c:overlap val="100"/>
        <c:axId val="177111424"/>
        <c:axId val="17711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42374</c:v>
                </c:pt>
                <c:pt idx="2">
                  <c:v>#N/A</c:v>
                </c:pt>
                <c:pt idx="3">
                  <c:v>#N/A</c:v>
                </c:pt>
                <c:pt idx="4">
                  <c:v>36853</c:v>
                </c:pt>
                <c:pt idx="5">
                  <c:v>#N/A</c:v>
                </c:pt>
                <c:pt idx="6">
                  <c:v>#N/A</c:v>
                </c:pt>
                <c:pt idx="7">
                  <c:v>32489</c:v>
                </c:pt>
                <c:pt idx="8">
                  <c:v>#N/A</c:v>
                </c:pt>
                <c:pt idx="9">
                  <c:v>#N/A</c:v>
                </c:pt>
                <c:pt idx="10">
                  <c:v>31885</c:v>
                </c:pt>
                <c:pt idx="11">
                  <c:v>#N/A</c:v>
                </c:pt>
                <c:pt idx="12">
                  <c:v>#N/A</c:v>
                </c:pt>
                <c:pt idx="13">
                  <c:v>27936</c:v>
                </c:pt>
                <c:pt idx="14">
                  <c:v>#N/A</c:v>
                </c:pt>
              </c:numCache>
            </c:numRef>
          </c:val>
          <c:smooth val="0"/>
          <c:extLst xmlns:c16r2="http://schemas.microsoft.com/office/drawing/2015/06/chart">
            <c:ext xmlns:c16="http://schemas.microsoft.com/office/drawing/2014/chart" uri="{C3380CC4-5D6E-409C-BE32-E72D297353CC}">
              <c16:uniqueId val="{0000000B-A936-478B-B315-19B6C1A27E8F}"/>
            </c:ext>
          </c:extLst>
        </c:ser>
        <c:dLbls>
          <c:showLegendKey val="0"/>
          <c:showVal val="0"/>
          <c:showCatName val="0"/>
          <c:showSerName val="0"/>
          <c:showPercent val="0"/>
          <c:showBubbleSize val="0"/>
        </c:dLbls>
        <c:marker val="1"/>
        <c:smooth val="0"/>
        <c:axId val="177111424"/>
        <c:axId val="177113344"/>
      </c:lineChart>
      <c:catAx>
        <c:axId val="1771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113344"/>
        <c:crosses val="autoZero"/>
        <c:auto val="1"/>
        <c:lblAlgn val="ctr"/>
        <c:lblOffset val="100"/>
        <c:tickLblSkip val="1"/>
        <c:tickMarkSkip val="1"/>
        <c:noMultiLvlLbl val="0"/>
      </c:catAx>
      <c:valAx>
        <c:axId val="17711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11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9900416"/>
        <c:axId val="179902336"/>
      </c:scatterChart>
      <c:valAx>
        <c:axId val="179900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902336"/>
        <c:crosses val="autoZero"/>
        <c:crossBetween val="midCat"/>
      </c:valAx>
      <c:valAx>
        <c:axId val="179902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900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10.199999999999999</c:v>
                </c:pt>
                <c:pt idx="1">
                  <c:v>9.5</c:v>
                </c:pt>
                <c:pt idx="2">
                  <c:v>8</c:v>
                </c:pt>
                <c:pt idx="3">
                  <c:v>7.2</c:v>
                </c:pt>
                <c:pt idx="4">
                  <c:v>6.3</c:v>
                </c:pt>
              </c:numCache>
            </c:numRef>
          </c:xVal>
          <c:yVal>
            <c:numRef>
              <c:f>公会計指標分析・財政指標組合せ分析表!$K$73:$O$73</c:f>
              <c:numCache>
                <c:formatCode>#,##0.0;"▲ "#,##0.0</c:formatCode>
                <c:ptCount val="5"/>
                <c:pt idx="0">
                  <c:v>92.3</c:v>
                </c:pt>
                <c:pt idx="1">
                  <c:v>79.5</c:v>
                </c:pt>
                <c:pt idx="2">
                  <c:v>69.599999999999994</c:v>
                </c:pt>
                <c:pt idx="3">
                  <c:v>69.5</c:v>
                </c:pt>
                <c:pt idx="4">
                  <c:v>60.1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4.0999999999999996</c:v>
                </c:pt>
              </c:numCache>
            </c:numRef>
          </c:xVal>
          <c:yVal>
            <c:numRef>
              <c:f>公会計指標分析・財政指標組合せ分析表!$K$77:$O$77</c:f>
              <c:numCache>
                <c:formatCode>#,##0.0;"▲ "#,##0.0</c:formatCode>
                <c:ptCount val="5"/>
                <c:pt idx="0">
                  <c:v>53.1</c:v>
                </c:pt>
                <c:pt idx="1">
                  <c:v>42</c:v>
                </c:pt>
                <c:pt idx="2">
                  <c:v>32.6</c:v>
                </c:pt>
                <c:pt idx="3">
                  <c:v>30.5</c:v>
                </c:pt>
                <c:pt idx="4">
                  <c:v>21.2</c:v>
                </c:pt>
              </c:numCache>
            </c:numRef>
          </c:yVal>
          <c:smooth val="0"/>
        </c:ser>
        <c:dLbls>
          <c:showLegendKey val="0"/>
          <c:showVal val="0"/>
          <c:showCatName val="0"/>
          <c:showSerName val="0"/>
          <c:showPercent val="0"/>
          <c:showBubbleSize val="0"/>
        </c:dLbls>
        <c:axId val="179948544"/>
        <c:axId val="180487296"/>
      </c:scatterChart>
      <c:valAx>
        <c:axId val="179948544"/>
        <c:scaling>
          <c:orientation val="minMax"/>
          <c:max val="10.799999999999999"/>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487296"/>
        <c:crosses val="autoZero"/>
        <c:crossBetween val="midCat"/>
      </c:valAx>
      <c:valAx>
        <c:axId val="180487296"/>
        <c:scaling>
          <c:orientation val="minMax"/>
          <c:max val="10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948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財政運営上の過重な負担とならないよう、適正な範囲での債務負担行為の設定や、市債及び公営企業債の発行額の抑制及び厳選に努めていることなどから、近年では減少傾向となっている（平成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年度に借入れた第三セクター等改革推進債の償還が開始した影響から、元利償還金が増加）。</a:t>
          </a:r>
        </a:p>
        <a:p>
          <a:r>
            <a:rPr kumimoji="1" lang="ja-JP" altLang="en-US" sz="1400">
              <a:latin typeface="ＭＳ ゴシック" pitchFamily="49" charset="-128"/>
              <a:ea typeface="ＭＳ ゴシック" pitchFamily="49" charset="-128"/>
            </a:rPr>
            <a:t>今後も健全な財政運営に向けて事業の選択と集中により新規市債の発行については、交付税措置のある市債の活用を優先し、資金手当債については抑制を図るなど厳選していく。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退職手当負担見込額及び公営企業債繰入見込額の減少により、将来負担額は減少傾向にある。</a:t>
          </a:r>
        </a:p>
        <a:p>
          <a:r>
            <a:rPr kumimoji="1" lang="ja-JP" altLang="en-US" sz="1400">
              <a:latin typeface="ＭＳ ゴシック" pitchFamily="49" charset="-128"/>
              <a:ea typeface="ＭＳ ゴシック" pitchFamily="49" charset="-128"/>
            </a:rPr>
            <a:t>今後も市債の発行額抑制や適正な範囲での債務負担行為の設定による将来負担額の抑制のほか、基金残高の確保、交付税措置のある市債活用による充当可能財源の確保に努めるなど、人口減少を踏まえ次世代への負担を極力減らせるよう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279,697
274,834
368.17
90,399,899
87,894,716
2,095,005
50,733,458
52,074,292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279,697
274,834
368.17
90,399,899
87,894,716
2,095,005
50,733,458
52,074,292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279,697
274,834
368.17
90,399,899
87,894,716
2,095,005
50,733,458
52,074,292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279,697
274,834
368.17
90,399,899
87,894,716
2,095,005
50,733,458
52,074,292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市臨海部に日本有数の石油化学コンビナート群を擁しており、これら企業からの償却資産ほか固定資産税や法人市民税等の税収により、財政力指数は類似団体と比較し上位に位置している。</a:t>
          </a:r>
          <a:r>
            <a:rPr lang="ja-JP" altLang="en-US" sz="1100" b="0" i="0" baseline="0">
              <a:solidFill>
                <a:schemeClr val="dk1"/>
              </a:solidFill>
              <a:effectLst/>
              <a:latin typeface="+mn-ea"/>
              <a:ea typeface="+mn-ea"/>
              <a:cs typeface="+mn-cs"/>
            </a:rPr>
            <a:t>近年は市税が減少傾向にあることから、財政力指数も逓減していたが、平成</a:t>
          </a:r>
          <a:r>
            <a:rPr lang="en-US" altLang="ja-JP" sz="1100" b="0" i="0" baseline="0">
              <a:solidFill>
                <a:schemeClr val="dk1"/>
              </a:solidFill>
              <a:effectLst/>
              <a:latin typeface="+mn-ea"/>
              <a:ea typeface="+mn-ea"/>
              <a:cs typeface="+mn-cs"/>
            </a:rPr>
            <a:t>27</a:t>
          </a:r>
          <a:r>
            <a:rPr lang="ja-JP" altLang="en-US" sz="1100" b="0" i="0" baseline="0">
              <a:solidFill>
                <a:schemeClr val="dk1"/>
              </a:solidFill>
              <a:effectLst/>
              <a:latin typeface="+mn-ea"/>
              <a:ea typeface="+mn-ea"/>
              <a:cs typeface="+mn-cs"/>
            </a:rPr>
            <a:t>年度決算においては、歳出面では扶助費が過去最大を更新したが、歳入面で消費税率の引き上げに伴う地方消費税交付金が大幅に増加したことから、前年度同様の</a:t>
          </a:r>
          <a:r>
            <a:rPr lang="en-US" altLang="ja-JP" sz="1100" b="0" i="0" baseline="0">
              <a:solidFill>
                <a:schemeClr val="dk1"/>
              </a:solidFill>
              <a:effectLst/>
              <a:latin typeface="+mn-ea"/>
              <a:ea typeface="+mn-ea"/>
              <a:cs typeface="+mn-cs"/>
            </a:rPr>
            <a:t>1.00</a:t>
          </a:r>
          <a:r>
            <a:rPr lang="ja-JP" altLang="en-US" sz="1100" b="0" i="0" baseline="0">
              <a:solidFill>
                <a:schemeClr val="dk1"/>
              </a:solidFill>
              <a:effectLst/>
              <a:latin typeface="+mn-ea"/>
              <a:ea typeface="+mn-ea"/>
              <a:cs typeface="+mn-cs"/>
            </a:rPr>
            <a:t>となった。</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年度に単年度での財政力指数が</a:t>
          </a:r>
          <a:r>
            <a:rPr lang="en-US" altLang="ja-JP" sz="1100" b="0" i="0" baseline="0">
              <a:solidFill>
                <a:schemeClr val="dk1"/>
              </a:solidFill>
              <a:effectLst/>
              <a:latin typeface="+mn-ea"/>
              <a:ea typeface="+mn-ea"/>
              <a:cs typeface="+mn-cs"/>
            </a:rPr>
            <a:t>1.00</a:t>
          </a:r>
          <a:r>
            <a:rPr lang="ja-JP" altLang="ja-JP" sz="1100" b="0" i="0" baseline="0">
              <a:solidFill>
                <a:schemeClr val="dk1"/>
              </a:solidFill>
              <a:effectLst/>
              <a:latin typeface="+mn-ea"/>
              <a:ea typeface="+mn-ea"/>
              <a:cs typeface="+mn-cs"/>
            </a:rPr>
            <a:t>を下回り、市制施行以来はじめて普通交付税交付団体となったが、これらの状況から、平成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年度も引き続き交付団体に留まった。近年、財政力は低下の一途をたどっているため、市原市行財政改革大綱による歳入確保や歳出の抑制による財政基盤の強化に取り組む。</a:t>
          </a:r>
          <a:endParaRPr lang="ja-JP" altLang="ja-JP" sz="11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67733</xdr:rowOff>
    </xdr:to>
    <xdr:cxnSp macro="">
      <xdr:nvCxnSpPr>
        <xdr:cNvPr id="68" name="直線コネクタ 67"/>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139294</xdr:rowOff>
    </xdr:from>
    <xdr:ext cx="762000" cy="259045"/>
    <xdr:sp macro="" textlink="">
      <xdr:nvSpPr>
        <xdr:cNvPr id="69" name="財政力平均値テキスト"/>
        <xdr:cNvSpPr txBox="1"/>
      </xdr:nvSpPr>
      <xdr:spPr>
        <a:xfrm>
          <a:off x="5041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47625</xdr:rowOff>
    </xdr:from>
    <xdr:to>
      <xdr:col>6</xdr:col>
      <xdr:colOff>0</xdr:colOff>
      <xdr:row>38</xdr:row>
      <xdr:rowOff>67733</xdr:rowOff>
    </xdr:to>
    <xdr:cxnSp macro="">
      <xdr:nvCxnSpPr>
        <xdr:cNvPr id="71" name="直線コネクタ 70"/>
        <xdr:cNvCxnSpPr/>
      </xdr:nvCxnSpPr>
      <xdr:spPr>
        <a:xfrm>
          <a:off x="3225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27517</xdr:rowOff>
    </xdr:from>
    <xdr:to>
      <xdr:col>4</xdr:col>
      <xdr:colOff>482600</xdr:colOff>
      <xdr:row>38</xdr:row>
      <xdr:rowOff>47625</xdr:rowOff>
    </xdr:to>
    <xdr:cxnSp macro="">
      <xdr:nvCxnSpPr>
        <xdr:cNvPr id="74" name="直線コネクタ 73"/>
        <xdr:cNvCxnSpPr/>
      </xdr:nvCxnSpPr>
      <xdr:spPr>
        <a:xfrm>
          <a:off x="2336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98425</xdr:rowOff>
    </xdr:from>
    <xdr:to>
      <xdr:col>3</xdr:col>
      <xdr:colOff>279400</xdr:colOff>
      <xdr:row>38</xdr:row>
      <xdr:rowOff>27517</xdr:rowOff>
    </xdr:to>
    <xdr:cxnSp macro="">
      <xdr:nvCxnSpPr>
        <xdr:cNvPr id="77" name="直線コネクタ 76"/>
        <xdr:cNvCxnSpPr/>
      </xdr:nvCxnSpPr>
      <xdr:spPr>
        <a:xfrm>
          <a:off x="1447800" y="644207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79" name="テキスト ボックス 78"/>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7" name="円/楕円 86"/>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8"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168275</xdr:rowOff>
    </xdr:from>
    <xdr:to>
      <xdr:col>4</xdr:col>
      <xdr:colOff>533400</xdr:colOff>
      <xdr:row>38</xdr:row>
      <xdr:rowOff>98425</xdr:rowOff>
    </xdr:to>
    <xdr:sp macro="" textlink="">
      <xdr:nvSpPr>
        <xdr:cNvPr id="91" name="円/楕円 90"/>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108602</xdr:rowOff>
    </xdr:from>
    <xdr:ext cx="762000" cy="259045"/>
    <xdr:sp macro="" textlink="">
      <xdr:nvSpPr>
        <xdr:cNvPr id="92" name="テキスト ボックス 91"/>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148167</xdr:rowOff>
    </xdr:from>
    <xdr:to>
      <xdr:col>3</xdr:col>
      <xdr:colOff>330200</xdr:colOff>
      <xdr:row>38</xdr:row>
      <xdr:rowOff>78316</xdr:rowOff>
    </xdr:to>
    <xdr:sp macro="" textlink="">
      <xdr:nvSpPr>
        <xdr:cNvPr id="93" name="円/楕円 92"/>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94" name="テキスト ボックス 93"/>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47625</xdr:rowOff>
    </xdr:from>
    <xdr:to>
      <xdr:col>2</xdr:col>
      <xdr:colOff>127000</xdr:colOff>
      <xdr:row>37</xdr:row>
      <xdr:rowOff>149225</xdr:rowOff>
    </xdr:to>
    <xdr:sp macro="" textlink="">
      <xdr:nvSpPr>
        <xdr:cNvPr id="95" name="円/楕円 94"/>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159402</xdr:rowOff>
    </xdr:from>
    <xdr:ext cx="762000" cy="259045"/>
    <xdr:sp macro="" textlink="">
      <xdr:nvSpPr>
        <xdr:cNvPr id="96" name="テキスト ボックス 95"/>
        <xdr:cNvSpPr txBox="1"/>
      </xdr:nvSpPr>
      <xdr:spPr>
        <a:xfrm>
          <a:off x="1066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ea"/>
              <a:ea typeface="+mn-ea"/>
              <a:cs typeface="+mn-cs"/>
            </a:rPr>
            <a:t>分子の経常経費充当一般財源が、公債費や物件費などの経常的経費の減により▲</a:t>
          </a:r>
          <a:r>
            <a:rPr lang="en-US" altLang="ja-JP" sz="1100">
              <a:solidFill>
                <a:schemeClr val="dk1"/>
              </a:solidFill>
              <a:effectLst/>
              <a:latin typeface="+mn-ea"/>
              <a:ea typeface="+mn-ea"/>
              <a:cs typeface="+mn-cs"/>
            </a:rPr>
            <a:t>1.7</a:t>
          </a:r>
          <a:r>
            <a:rPr lang="ja-JP" altLang="en-US" sz="1100">
              <a:solidFill>
                <a:schemeClr val="dk1"/>
              </a:solidFill>
              <a:effectLst/>
              <a:latin typeface="+mn-ea"/>
              <a:ea typeface="+mn-ea"/>
              <a:cs typeface="+mn-cs"/>
            </a:rPr>
            <a:t>億円となったことに加え、分母の経常一般財源も地方消費税交付金の増を主要因として、＋</a:t>
          </a:r>
          <a:r>
            <a:rPr lang="en-US" altLang="ja-JP" sz="1100">
              <a:solidFill>
                <a:schemeClr val="dk1"/>
              </a:solidFill>
              <a:effectLst/>
              <a:latin typeface="+mn-ea"/>
              <a:ea typeface="+mn-ea"/>
              <a:cs typeface="+mn-cs"/>
            </a:rPr>
            <a:t>14.5</a:t>
          </a:r>
          <a:r>
            <a:rPr lang="ja-JP" altLang="en-US" sz="1100">
              <a:solidFill>
                <a:schemeClr val="dk1"/>
              </a:solidFill>
              <a:effectLst/>
              <a:latin typeface="+mn-ea"/>
              <a:ea typeface="+mn-ea"/>
              <a:cs typeface="+mn-cs"/>
            </a:rPr>
            <a:t>億円となったことから、</a:t>
          </a:r>
          <a:r>
            <a:rPr lang="en-US" altLang="ja-JP" sz="1100">
              <a:solidFill>
                <a:schemeClr val="dk1"/>
              </a:solidFill>
              <a:effectLst/>
              <a:latin typeface="+mn-ea"/>
              <a:ea typeface="+mn-ea"/>
              <a:cs typeface="+mn-cs"/>
            </a:rPr>
            <a:t>2.6</a:t>
          </a:r>
          <a:r>
            <a:rPr lang="ja-JP" altLang="en-US" sz="1100">
              <a:solidFill>
                <a:schemeClr val="dk1"/>
              </a:solidFill>
              <a:effectLst/>
              <a:latin typeface="+mn-ea"/>
              <a:ea typeface="+mn-ea"/>
              <a:cs typeface="+mn-cs"/>
            </a:rPr>
            <a:t>ポイント改善した。結果、</a:t>
          </a:r>
          <a:r>
            <a:rPr lang="en-US" altLang="ja-JP" sz="1100">
              <a:solidFill>
                <a:schemeClr val="dk1"/>
              </a:solidFill>
              <a:effectLst/>
              <a:latin typeface="+mn-ea"/>
              <a:ea typeface="+mn-ea"/>
              <a:cs typeface="+mn-cs"/>
            </a:rPr>
            <a:t>92.4</a:t>
          </a:r>
          <a:r>
            <a:rPr lang="ja-JP" altLang="en-US" sz="1100">
              <a:solidFill>
                <a:schemeClr val="dk1"/>
              </a:solidFill>
              <a:effectLst/>
              <a:latin typeface="+mn-ea"/>
              <a:ea typeface="+mn-ea"/>
              <a:cs typeface="+mn-cs"/>
            </a:rPr>
            <a:t>％となり財政の硬直化が緩和されたところではあるが、</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年度に市制施行以来はじめて</a:t>
          </a:r>
          <a:r>
            <a:rPr kumimoji="1" lang="en-US" altLang="ja-JP" sz="1100">
              <a:solidFill>
                <a:schemeClr val="dk1"/>
              </a:solidFill>
              <a:effectLst/>
              <a:latin typeface="+mn-ea"/>
              <a:ea typeface="+mn-ea"/>
              <a:cs typeface="+mn-cs"/>
            </a:rPr>
            <a:t>90</a:t>
          </a:r>
          <a:r>
            <a:rPr kumimoji="1" lang="ja-JP" altLang="ja-JP" sz="1100">
              <a:solidFill>
                <a:schemeClr val="dk1"/>
              </a:solidFill>
              <a:effectLst/>
              <a:latin typeface="+mn-ea"/>
              <a:ea typeface="+mn-ea"/>
              <a:cs typeface="+mn-cs"/>
            </a:rPr>
            <a:t>％を超え</a:t>
          </a:r>
          <a:r>
            <a:rPr kumimoji="1" lang="ja-JP" altLang="en-US" sz="1100">
              <a:solidFill>
                <a:schemeClr val="dk1"/>
              </a:solidFill>
              <a:effectLst/>
              <a:latin typeface="+mn-ea"/>
              <a:ea typeface="+mn-ea"/>
              <a:cs typeface="+mn-cs"/>
            </a:rPr>
            <a:t>て</a:t>
          </a:r>
          <a:r>
            <a:rPr kumimoji="1" lang="en-US" altLang="ja-JP" sz="1100">
              <a:solidFill>
                <a:schemeClr val="dk1"/>
              </a:solidFill>
              <a:effectLst/>
              <a:latin typeface="+mn-ea"/>
              <a:ea typeface="+mn-ea"/>
              <a:cs typeface="+mn-cs"/>
            </a:rPr>
            <a:t>91.9</a:t>
          </a:r>
          <a:r>
            <a:rPr kumimoji="1" lang="ja-JP" altLang="ja-JP" sz="1100">
              <a:solidFill>
                <a:schemeClr val="dk1"/>
              </a:solidFill>
              <a:effectLst/>
              <a:latin typeface="+mn-ea"/>
              <a:ea typeface="+mn-ea"/>
              <a:cs typeface="+mn-cs"/>
            </a:rPr>
            <a:t>％とな</a:t>
          </a:r>
          <a:r>
            <a:rPr kumimoji="1" lang="ja-JP" altLang="en-US" sz="1100">
              <a:solidFill>
                <a:schemeClr val="dk1"/>
              </a:solidFill>
              <a:effectLst/>
              <a:latin typeface="+mn-ea"/>
              <a:ea typeface="+mn-ea"/>
              <a:cs typeface="+mn-cs"/>
            </a:rPr>
            <a:t>ってから</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年連続で</a:t>
          </a:r>
          <a:r>
            <a:rPr kumimoji="1" lang="en-US" altLang="ja-JP" sz="1100">
              <a:solidFill>
                <a:schemeClr val="dk1"/>
              </a:solidFill>
              <a:effectLst/>
              <a:latin typeface="+mn-ea"/>
              <a:ea typeface="+mn-ea"/>
              <a:cs typeface="+mn-cs"/>
            </a:rPr>
            <a:t>90</a:t>
          </a:r>
          <a:r>
            <a:rPr kumimoji="1" lang="ja-JP" altLang="en-US" sz="1100">
              <a:solidFill>
                <a:schemeClr val="dk1"/>
              </a:solidFill>
              <a:effectLst/>
              <a:latin typeface="+mn-ea"/>
              <a:ea typeface="+mn-ea"/>
              <a:cs typeface="+mn-cs"/>
            </a:rPr>
            <a:t>％台を推移している。財政硬直化の主要因となる</a:t>
          </a:r>
          <a:r>
            <a:rPr lang="ja-JP" altLang="ja-JP" sz="1100" b="0" i="0" baseline="0">
              <a:solidFill>
                <a:schemeClr val="dk1"/>
              </a:solidFill>
              <a:effectLst/>
              <a:latin typeface="+mn-ea"/>
              <a:ea typeface="+mn-ea"/>
              <a:cs typeface="+mn-cs"/>
            </a:rPr>
            <a:t>扶助費については、高齢化の進行等により今後も増加が見込まれることから、法令等に係るものを除き、制度のあり方、所得制限の導入などの視点から見直しを行い、その抑制を図る。</a:t>
          </a:r>
          <a:r>
            <a:rPr lang="ja-JP" altLang="ja-JP" sz="1100">
              <a:solidFill>
                <a:schemeClr val="dk1"/>
              </a:solidFill>
              <a:effectLst/>
              <a:latin typeface="+mn-ea"/>
              <a:ea typeface="+mn-ea"/>
              <a:cs typeface="+mn-cs"/>
            </a:rPr>
            <a:t>本数値については常に注視するとともに、経常経費の削減を図</a:t>
          </a:r>
          <a:r>
            <a:rPr lang="ja-JP" altLang="en-US" sz="1100">
              <a:solidFill>
                <a:schemeClr val="dk1"/>
              </a:solidFill>
              <a:effectLst/>
              <a:latin typeface="+mn-ea"/>
              <a:ea typeface="+mn-ea"/>
              <a:cs typeface="+mn-cs"/>
            </a:rPr>
            <a:t>るべく、事務事業の徹底した見直しや民間活力の積極的な活用など</a:t>
          </a:r>
          <a:r>
            <a:rPr lang="ja-JP" altLang="ja-JP" sz="1100">
              <a:solidFill>
                <a:schemeClr val="dk1"/>
              </a:solidFill>
              <a:effectLst/>
              <a:latin typeface="+mn-ea"/>
              <a:ea typeface="+mn-ea"/>
              <a:cs typeface="+mn-cs"/>
            </a:rPr>
            <a:t>柔軟な財政運営に努める。</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66</xdr:row>
      <xdr:rowOff>149578</xdr:rowOff>
    </xdr:to>
    <xdr:cxnSp macro="">
      <xdr:nvCxnSpPr>
        <xdr:cNvPr id="131" name="直線コネクタ 130"/>
        <xdr:cNvCxnSpPr/>
      </xdr:nvCxnSpPr>
      <xdr:spPr>
        <a:xfrm flipV="1">
          <a:off x="4114800" y="11116733"/>
          <a:ext cx="8382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90610</xdr:rowOff>
    </xdr:from>
    <xdr:ext cx="762000" cy="259045"/>
    <xdr:sp macro="" textlink="">
      <xdr:nvSpPr>
        <xdr:cNvPr id="132" name="財政構造の弾力性平均値テキスト"/>
        <xdr:cNvSpPr txBox="1"/>
      </xdr:nvSpPr>
      <xdr:spPr>
        <a:xfrm>
          <a:off x="5041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76905</xdr:rowOff>
    </xdr:from>
    <xdr:to>
      <xdr:col>6</xdr:col>
      <xdr:colOff>0</xdr:colOff>
      <xdr:row>66</xdr:row>
      <xdr:rowOff>149578</xdr:rowOff>
    </xdr:to>
    <xdr:cxnSp macro="">
      <xdr:nvCxnSpPr>
        <xdr:cNvPr id="134" name="直線コネクタ 133"/>
        <xdr:cNvCxnSpPr/>
      </xdr:nvCxnSpPr>
      <xdr:spPr>
        <a:xfrm>
          <a:off x="3225800" y="11049705"/>
          <a:ext cx="8890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30638</xdr:rowOff>
    </xdr:from>
    <xdr:ext cx="736600" cy="259045"/>
    <xdr:sp macro="" textlink="">
      <xdr:nvSpPr>
        <xdr:cNvPr id="136" name="テキスト ボックス 135"/>
        <xdr:cNvSpPr txBox="1"/>
      </xdr:nvSpPr>
      <xdr:spPr>
        <a:xfrm>
          <a:off x="3733800" y="1066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151695</xdr:rowOff>
    </xdr:from>
    <xdr:to>
      <xdr:col>4</xdr:col>
      <xdr:colOff>482600</xdr:colOff>
      <xdr:row>64</xdr:row>
      <xdr:rowOff>76905</xdr:rowOff>
    </xdr:to>
    <xdr:cxnSp macro="">
      <xdr:nvCxnSpPr>
        <xdr:cNvPr id="137" name="直線コネクタ 136"/>
        <xdr:cNvCxnSpPr/>
      </xdr:nvCxnSpPr>
      <xdr:spPr>
        <a:xfrm>
          <a:off x="2336800" y="1078159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1411</xdr:rowOff>
    </xdr:from>
    <xdr:to>
      <xdr:col>3</xdr:col>
      <xdr:colOff>279400</xdr:colOff>
      <xdr:row>62</xdr:row>
      <xdr:rowOff>151695</xdr:rowOff>
    </xdr:to>
    <xdr:cxnSp macro="">
      <xdr:nvCxnSpPr>
        <xdr:cNvPr id="140" name="直線コネクタ 139"/>
        <xdr:cNvCxnSpPr/>
      </xdr:nvCxnSpPr>
      <xdr:spPr>
        <a:xfrm>
          <a:off x="1447800" y="10459861"/>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136472</xdr:rowOff>
    </xdr:from>
    <xdr:ext cx="762000" cy="259045"/>
    <xdr:sp macro="" textlink="">
      <xdr:nvSpPr>
        <xdr:cNvPr id="142" name="テキスト ボックス 141"/>
        <xdr:cNvSpPr txBox="1"/>
      </xdr:nvSpPr>
      <xdr:spPr>
        <a:xfrm>
          <a:off x="1955800" y="109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42632</xdr:rowOff>
    </xdr:from>
    <xdr:ext cx="762000" cy="259045"/>
    <xdr:sp macro="" textlink="">
      <xdr:nvSpPr>
        <xdr:cNvPr id="144" name="テキスト ボックス 143"/>
        <xdr:cNvSpPr txBox="1"/>
      </xdr:nvSpPr>
      <xdr:spPr>
        <a:xfrm>
          <a:off x="1066800" y="1084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0" name="円/楕円 149"/>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65210</xdr:rowOff>
    </xdr:from>
    <xdr:ext cx="762000" cy="259045"/>
    <xdr:sp macro="" textlink="">
      <xdr:nvSpPr>
        <xdr:cNvPr id="151"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98778</xdr:rowOff>
    </xdr:from>
    <xdr:to>
      <xdr:col>6</xdr:col>
      <xdr:colOff>50800</xdr:colOff>
      <xdr:row>67</xdr:row>
      <xdr:rowOff>28928</xdr:rowOff>
    </xdr:to>
    <xdr:sp macro="" textlink="">
      <xdr:nvSpPr>
        <xdr:cNvPr id="152" name="円/楕円 151"/>
        <xdr:cNvSpPr/>
      </xdr:nvSpPr>
      <xdr:spPr>
        <a:xfrm>
          <a:off x="4064000" y="114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13705</xdr:rowOff>
    </xdr:from>
    <xdr:ext cx="736600" cy="259045"/>
    <xdr:sp macro="" textlink="">
      <xdr:nvSpPr>
        <xdr:cNvPr id="153" name="テキスト ボックス 152"/>
        <xdr:cNvSpPr txBox="1"/>
      </xdr:nvSpPr>
      <xdr:spPr>
        <a:xfrm>
          <a:off x="3733800" y="1150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26105</xdr:rowOff>
    </xdr:from>
    <xdr:to>
      <xdr:col>4</xdr:col>
      <xdr:colOff>533400</xdr:colOff>
      <xdr:row>64</xdr:row>
      <xdr:rowOff>127705</xdr:rowOff>
    </xdr:to>
    <xdr:sp macro="" textlink="">
      <xdr:nvSpPr>
        <xdr:cNvPr id="154" name="円/楕円 153"/>
        <xdr:cNvSpPr/>
      </xdr:nvSpPr>
      <xdr:spPr>
        <a:xfrm>
          <a:off x="3175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112482</xdr:rowOff>
    </xdr:from>
    <xdr:ext cx="762000" cy="259045"/>
    <xdr:sp macro="" textlink="">
      <xdr:nvSpPr>
        <xdr:cNvPr id="155" name="テキスト ボックス 154"/>
        <xdr:cNvSpPr txBox="1"/>
      </xdr:nvSpPr>
      <xdr:spPr>
        <a:xfrm>
          <a:off x="2844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100895</xdr:rowOff>
    </xdr:from>
    <xdr:to>
      <xdr:col>3</xdr:col>
      <xdr:colOff>330200</xdr:colOff>
      <xdr:row>63</xdr:row>
      <xdr:rowOff>31045</xdr:rowOff>
    </xdr:to>
    <xdr:sp macro="" textlink="">
      <xdr:nvSpPr>
        <xdr:cNvPr id="156" name="円/楕円 155"/>
        <xdr:cNvSpPr/>
      </xdr:nvSpPr>
      <xdr:spPr>
        <a:xfrm>
          <a:off x="2286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41222</xdr:rowOff>
    </xdr:from>
    <xdr:ext cx="762000" cy="259045"/>
    <xdr:sp macro="" textlink="">
      <xdr:nvSpPr>
        <xdr:cNvPr id="157" name="テキスト ボックス 156"/>
        <xdr:cNvSpPr txBox="1"/>
      </xdr:nvSpPr>
      <xdr:spPr>
        <a:xfrm>
          <a:off x="1955800" y="1049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122061</xdr:rowOff>
    </xdr:from>
    <xdr:to>
      <xdr:col>2</xdr:col>
      <xdr:colOff>127000</xdr:colOff>
      <xdr:row>61</xdr:row>
      <xdr:rowOff>52211</xdr:rowOff>
    </xdr:to>
    <xdr:sp macro="" textlink="">
      <xdr:nvSpPr>
        <xdr:cNvPr id="158" name="円/楕円 157"/>
        <xdr:cNvSpPr/>
      </xdr:nvSpPr>
      <xdr:spPr>
        <a:xfrm>
          <a:off x="1397000" y="10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62388</xdr:rowOff>
    </xdr:from>
    <xdr:ext cx="762000" cy="259045"/>
    <xdr:sp macro="" textlink="">
      <xdr:nvSpPr>
        <xdr:cNvPr id="159" name="テキスト ボックス 158"/>
        <xdr:cNvSpPr txBox="1"/>
      </xdr:nvSpPr>
      <xdr:spPr>
        <a:xfrm>
          <a:off x="1066800" y="1017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ea"/>
              <a:ea typeface="+mn-ea"/>
              <a:cs typeface="+mn-cs"/>
            </a:rPr>
            <a:t>人件費は定員管理の適正化推進等により平成</a:t>
          </a:r>
          <a:r>
            <a:rPr lang="en-US" altLang="ja-JP" sz="1100" b="0" i="0" baseline="0">
              <a:solidFill>
                <a:schemeClr val="dk1"/>
              </a:solidFill>
              <a:effectLst/>
              <a:latin typeface="+mn-ea"/>
              <a:ea typeface="+mn-ea"/>
              <a:cs typeface="+mn-cs"/>
            </a:rPr>
            <a:t>18</a:t>
          </a:r>
          <a:r>
            <a:rPr lang="ja-JP" altLang="ja-JP" sz="1100" b="0" i="0" baseline="0">
              <a:solidFill>
                <a:schemeClr val="dk1"/>
              </a:solidFill>
              <a:effectLst/>
              <a:latin typeface="+mn-ea"/>
              <a:ea typeface="+mn-ea"/>
              <a:cs typeface="+mn-cs"/>
            </a:rPr>
            <a:t>年度以降減少を続けて</a:t>
          </a:r>
          <a:r>
            <a:rPr lang="ja-JP" altLang="en-US" sz="1100" b="0" i="0" baseline="0">
              <a:solidFill>
                <a:schemeClr val="dk1"/>
              </a:solidFill>
              <a:effectLst/>
              <a:latin typeface="+mn-ea"/>
              <a:ea typeface="+mn-ea"/>
              <a:cs typeface="+mn-cs"/>
            </a:rPr>
            <a:t>いたが</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27</a:t>
          </a:r>
          <a:r>
            <a:rPr lang="ja-JP" altLang="en-US" sz="1100" b="0" i="0" baseline="0">
              <a:solidFill>
                <a:schemeClr val="dk1"/>
              </a:solidFill>
              <a:effectLst/>
              <a:latin typeface="+mn-ea"/>
              <a:ea typeface="+mn-ea"/>
              <a:cs typeface="+mn-cs"/>
            </a:rPr>
            <a:t>年度は国政調査の実施や、社会保障・税番号制度、子ども子育て新制度などの対応のために</a:t>
          </a:r>
          <a:r>
            <a:rPr lang="ja-JP" altLang="ja-JP" sz="1100" b="0" i="0" baseline="0">
              <a:solidFill>
                <a:schemeClr val="dk1"/>
              </a:solidFill>
              <a:effectLst/>
              <a:latin typeface="+mn-ea"/>
              <a:ea typeface="+mn-ea"/>
              <a:cs typeface="+mn-cs"/>
            </a:rPr>
            <a:t>職員数</a:t>
          </a:r>
          <a:r>
            <a:rPr lang="ja-JP" altLang="en-US" sz="1100" b="0" i="0" baseline="0">
              <a:solidFill>
                <a:schemeClr val="dk1"/>
              </a:solidFill>
              <a:effectLst/>
              <a:latin typeface="+mn-ea"/>
              <a:ea typeface="+mn-ea"/>
              <a:cs typeface="+mn-cs"/>
            </a:rPr>
            <a:t>を</a:t>
          </a:r>
          <a:r>
            <a:rPr lang="ja-JP" altLang="ja-JP" sz="1100" b="0" i="0" baseline="0">
              <a:solidFill>
                <a:schemeClr val="dk1"/>
              </a:solidFill>
              <a:effectLst/>
              <a:latin typeface="+mn-ea"/>
              <a:ea typeface="+mn-ea"/>
              <a:cs typeface="+mn-cs"/>
            </a:rPr>
            <a:t>増</a:t>
          </a:r>
          <a:r>
            <a:rPr lang="ja-JP" altLang="en-US" sz="1100" b="0" i="0" baseline="0">
              <a:solidFill>
                <a:schemeClr val="dk1"/>
              </a:solidFill>
              <a:effectLst/>
              <a:latin typeface="+mn-ea"/>
              <a:ea typeface="+mn-ea"/>
              <a:cs typeface="+mn-cs"/>
            </a:rPr>
            <a:t>加したことに</a:t>
          </a:r>
          <a:r>
            <a:rPr lang="ja-JP" altLang="ja-JP" sz="1100" b="0" i="0" baseline="0">
              <a:solidFill>
                <a:schemeClr val="dk1"/>
              </a:solidFill>
              <a:effectLst/>
              <a:latin typeface="+mn-ea"/>
              <a:ea typeface="+mn-ea"/>
              <a:cs typeface="+mn-cs"/>
            </a:rPr>
            <a:t>より前年度比</a:t>
          </a:r>
          <a:r>
            <a:rPr lang="en-US" altLang="ja-JP" sz="1100" b="0" i="0" baseline="0">
              <a:solidFill>
                <a:schemeClr val="dk1"/>
              </a:solidFill>
              <a:effectLst/>
              <a:latin typeface="+mn-ea"/>
              <a:ea typeface="+mn-ea"/>
              <a:cs typeface="+mn-cs"/>
            </a:rPr>
            <a:t>1.1</a:t>
          </a:r>
          <a:r>
            <a:rPr lang="ja-JP" altLang="ja-JP" sz="1100" b="0" i="0" baseline="0">
              <a:solidFill>
                <a:schemeClr val="dk1"/>
              </a:solidFill>
              <a:effectLst/>
              <a:latin typeface="+mn-ea"/>
              <a:ea typeface="+mn-ea"/>
              <a:cs typeface="+mn-cs"/>
            </a:rPr>
            <a:t>％の増となっている。物件費について</a:t>
          </a:r>
          <a:r>
            <a:rPr lang="ja-JP" altLang="en-US" sz="1100" b="0" i="0" baseline="0">
              <a:solidFill>
                <a:schemeClr val="dk1"/>
              </a:solidFill>
              <a:effectLst/>
              <a:latin typeface="+mn-ea"/>
              <a:ea typeface="+mn-ea"/>
              <a:cs typeface="+mn-cs"/>
            </a:rPr>
            <a:t>も、</a:t>
          </a:r>
          <a:r>
            <a:rPr lang="ja-JP" altLang="ja-JP" sz="1100" b="0" i="0" baseline="0">
              <a:solidFill>
                <a:schemeClr val="dk1"/>
              </a:solidFill>
              <a:effectLst/>
              <a:latin typeface="+mn-ea"/>
              <a:ea typeface="+mn-ea"/>
              <a:cs typeface="+mn-cs"/>
            </a:rPr>
            <a:t>社会保障・税番号制度</a:t>
          </a:r>
          <a:r>
            <a:rPr lang="ja-JP" altLang="en-US" sz="1100" b="0" i="0" baseline="0">
              <a:solidFill>
                <a:schemeClr val="dk1"/>
              </a:solidFill>
              <a:effectLst/>
              <a:latin typeface="+mn-ea"/>
              <a:ea typeface="+mn-ea"/>
              <a:cs typeface="+mn-cs"/>
            </a:rPr>
            <a:t>関連経費が</a:t>
          </a:r>
          <a:r>
            <a:rPr lang="ja-JP" altLang="ja-JP" sz="1100" b="0" i="0" baseline="0">
              <a:solidFill>
                <a:schemeClr val="dk1"/>
              </a:solidFill>
              <a:effectLst/>
              <a:latin typeface="+mn-ea"/>
              <a:ea typeface="+mn-ea"/>
              <a:cs typeface="+mn-cs"/>
            </a:rPr>
            <a:t>増加したことなどから</a:t>
          </a:r>
          <a:r>
            <a:rPr lang="en-US" altLang="ja-JP" sz="1100" b="0" i="0" baseline="0">
              <a:solidFill>
                <a:schemeClr val="dk1"/>
              </a:solidFill>
              <a:effectLst/>
              <a:latin typeface="+mn-ea"/>
              <a:ea typeface="+mn-ea"/>
              <a:cs typeface="+mn-cs"/>
            </a:rPr>
            <a:t>1.6</a:t>
          </a:r>
          <a:r>
            <a:rPr lang="ja-JP" altLang="ja-JP" sz="1100" b="0" i="0" baseline="0">
              <a:solidFill>
                <a:schemeClr val="dk1"/>
              </a:solidFill>
              <a:effectLst/>
              <a:latin typeface="+mn-ea"/>
              <a:ea typeface="+mn-ea"/>
              <a:cs typeface="+mn-cs"/>
            </a:rPr>
            <a:t>％の増となっ</a:t>
          </a:r>
          <a:r>
            <a:rPr lang="ja-JP" altLang="en-US" sz="1100" b="0" i="0" baseline="0">
              <a:solidFill>
                <a:schemeClr val="dk1"/>
              </a:solidFill>
              <a:effectLst/>
              <a:latin typeface="+mn-ea"/>
              <a:ea typeface="+mn-ea"/>
              <a:cs typeface="+mn-cs"/>
            </a:rPr>
            <a:t>た</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また、本市は</a:t>
          </a:r>
          <a:r>
            <a:rPr lang="ja-JP" altLang="ja-JP" sz="1100" b="0" i="0" baseline="0">
              <a:solidFill>
                <a:schemeClr val="dk1"/>
              </a:solidFill>
              <a:effectLst/>
              <a:latin typeface="+mn-ea"/>
              <a:ea typeface="+mn-ea"/>
              <a:cs typeface="+mn-cs"/>
            </a:rPr>
            <a:t>市域が広大なため、</a:t>
          </a:r>
          <a:r>
            <a:rPr lang="ja-JP" altLang="en-US" sz="1100" b="0" i="0" baseline="0">
              <a:solidFill>
                <a:schemeClr val="dk1"/>
              </a:solidFill>
              <a:effectLst/>
              <a:latin typeface="+mn-ea"/>
              <a:ea typeface="+mn-ea"/>
              <a:cs typeface="+mn-cs"/>
            </a:rPr>
            <a:t>維持補修費が類似団体と比較して高い割合で推移している。</a:t>
          </a:r>
          <a:r>
            <a:rPr lang="ja-JP" altLang="ja-JP" sz="1100" b="0" i="0" baseline="0">
              <a:solidFill>
                <a:schemeClr val="dk1"/>
              </a:solidFill>
              <a:effectLst/>
              <a:latin typeface="+mn-ea"/>
              <a:ea typeface="+mn-ea"/>
              <a:cs typeface="+mn-cs"/>
            </a:rPr>
            <a:t>支所業務などによる施設の維持管理に係る費用の抑制は難しい面もあるが、公共施設の集約化等の対応を図り、経費の抑制に努める。</a:t>
          </a:r>
          <a:endParaRPr lang="ja-JP" altLang="ja-JP">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89" name="直線コネクタ 188"/>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0" name="人件費・物件費等の状況最小値テキスト"/>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1" name="直線コネクタ 190"/>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2" name="人件費・物件費等の状況最大値テキスト"/>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3" name="直線コネクタ 192"/>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148264</xdr:rowOff>
    </xdr:from>
    <xdr:to>
      <xdr:col>7</xdr:col>
      <xdr:colOff>152400</xdr:colOff>
      <xdr:row>85</xdr:row>
      <xdr:rowOff>29941</xdr:rowOff>
    </xdr:to>
    <xdr:cxnSp macro="">
      <xdr:nvCxnSpPr>
        <xdr:cNvPr id="194" name="直線コネクタ 193"/>
        <xdr:cNvCxnSpPr/>
      </xdr:nvCxnSpPr>
      <xdr:spPr>
        <a:xfrm>
          <a:off x="4114800" y="14550064"/>
          <a:ext cx="8382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136312</xdr:rowOff>
    </xdr:from>
    <xdr:ext cx="762000" cy="259045"/>
    <xdr:sp macro="" textlink="">
      <xdr:nvSpPr>
        <xdr:cNvPr id="195" name="人件費・物件費等の状況平均値テキスト"/>
        <xdr:cNvSpPr txBox="1"/>
      </xdr:nvSpPr>
      <xdr:spPr>
        <a:xfrm>
          <a:off x="5041900" y="143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6" name="フローチャート : 判断 195"/>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15630</xdr:rowOff>
    </xdr:from>
    <xdr:to>
      <xdr:col>6</xdr:col>
      <xdr:colOff>0</xdr:colOff>
      <xdr:row>84</xdr:row>
      <xdr:rowOff>148264</xdr:rowOff>
    </xdr:to>
    <xdr:cxnSp macro="">
      <xdr:nvCxnSpPr>
        <xdr:cNvPr id="197" name="直線コネクタ 196"/>
        <xdr:cNvCxnSpPr/>
      </xdr:nvCxnSpPr>
      <xdr:spPr>
        <a:xfrm>
          <a:off x="3225800" y="14417430"/>
          <a:ext cx="889000" cy="13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198" name="フローチャート : 判断 197"/>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123751</xdr:rowOff>
    </xdr:from>
    <xdr:ext cx="736600" cy="259045"/>
    <xdr:sp macro="" textlink="">
      <xdr:nvSpPr>
        <xdr:cNvPr id="199" name="テキスト ボックス 198"/>
        <xdr:cNvSpPr txBox="1"/>
      </xdr:nvSpPr>
      <xdr:spPr>
        <a:xfrm>
          <a:off x="3733800" y="146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15630</xdr:rowOff>
    </xdr:from>
    <xdr:to>
      <xdr:col>4</xdr:col>
      <xdr:colOff>482600</xdr:colOff>
      <xdr:row>84</xdr:row>
      <xdr:rowOff>17197</xdr:rowOff>
    </xdr:to>
    <xdr:cxnSp macro="">
      <xdr:nvCxnSpPr>
        <xdr:cNvPr id="200" name="直線コネクタ 199"/>
        <xdr:cNvCxnSpPr/>
      </xdr:nvCxnSpPr>
      <xdr:spPr>
        <a:xfrm flipV="1">
          <a:off x="2336800" y="14417430"/>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1" name="フローチャート : 判断 200"/>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141935</xdr:rowOff>
    </xdr:from>
    <xdr:ext cx="762000" cy="259045"/>
    <xdr:sp macro="" textlink="">
      <xdr:nvSpPr>
        <xdr:cNvPr id="202" name="テキスト ボックス 201"/>
        <xdr:cNvSpPr txBox="1"/>
      </xdr:nvSpPr>
      <xdr:spPr>
        <a:xfrm>
          <a:off x="2844800" y="145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17197</xdr:rowOff>
    </xdr:from>
    <xdr:to>
      <xdr:col>3</xdr:col>
      <xdr:colOff>279400</xdr:colOff>
      <xdr:row>85</xdr:row>
      <xdr:rowOff>18438</xdr:rowOff>
    </xdr:to>
    <xdr:cxnSp macro="">
      <xdr:nvCxnSpPr>
        <xdr:cNvPr id="203" name="直線コネクタ 202"/>
        <xdr:cNvCxnSpPr/>
      </xdr:nvCxnSpPr>
      <xdr:spPr>
        <a:xfrm flipV="1">
          <a:off x="1447800" y="14418997"/>
          <a:ext cx="889000" cy="17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4" name="フローチャート : 判断 203"/>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81289</xdr:rowOff>
    </xdr:from>
    <xdr:ext cx="762000" cy="259045"/>
    <xdr:sp macro="" textlink="">
      <xdr:nvSpPr>
        <xdr:cNvPr id="205" name="テキスト ボックス 204"/>
        <xdr:cNvSpPr txBox="1"/>
      </xdr:nvSpPr>
      <xdr:spPr>
        <a:xfrm>
          <a:off x="1955800" y="144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6" name="フローチャート : 判断 205"/>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86470</xdr:rowOff>
    </xdr:from>
    <xdr:ext cx="762000" cy="259045"/>
    <xdr:sp macro="" textlink="">
      <xdr:nvSpPr>
        <xdr:cNvPr id="207" name="テキスト ボックス 206"/>
        <xdr:cNvSpPr txBox="1"/>
      </xdr:nvSpPr>
      <xdr:spPr>
        <a:xfrm>
          <a:off x="1066800" y="146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150591</xdr:rowOff>
    </xdr:from>
    <xdr:to>
      <xdr:col>7</xdr:col>
      <xdr:colOff>203200</xdr:colOff>
      <xdr:row>85</xdr:row>
      <xdr:rowOff>80741</xdr:rowOff>
    </xdr:to>
    <xdr:sp macro="" textlink="">
      <xdr:nvSpPr>
        <xdr:cNvPr id="213" name="円/楕円 212"/>
        <xdr:cNvSpPr/>
      </xdr:nvSpPr>
      <xdr:spPr>
        <a:xfrm>
          <a:off x="4902200" y="1455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122668</xdr:rowOff>
    </xdr:from>
    <xdr:ext cx="762000" cy="259045"/>
    <xdr:sp macro="" textlink="">
      <xdr:nvSpPr>
        <xdr:cNvPr id="214" name="人件費・物件費等の状況該当値テキスト"/>
        <xdr:cNvSpPr txBox="1"/>
      </xdr:nvSpPr>
      <xdr:spPr>
        <a:xfrm>
          <a:off x="5041900" y="1452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109,955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97464</xdr:rowOff>
    </xdr:from>
    <xdr:to>
      <xdr:col>6</xdr:col>
      <xdr:colOff>50800</xdr:colOff>
      <xdr:row>85</xdr:row>
      <xdr:rowOff>27614</xdr:rowOff>
    </xdr:to>
    <xdr:sp macro="" textlink="">
      <xdr:nvSpPr>
        <xdr:cNvPr id="215" name="円/楕円 214"/>
        <xdr:cNvSpPr/>
      </xdr:nvSpPr>
      <xdr:spPr>
        <a:xfrm>
          <a:off x="4064000" y="144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37791</xdr:rowOff>
    </xdr:from>
    <xdr:ext cx="736600" cy="259045"/>
    <xdr:sp macro="" textlink="">
      <xdr:nvSpPr>
        <xdr:cNvPr id="216" name="テキスト ボックス 215"/>
        <xdr:cNvSpPr txBox="1"/>
      </xdr:nvSpPr>
      <xdr:spPr>
        <a:xfrm>
          <a:off x="3733800" y="1426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136280</xdr:rowOff>
    </xdr:from>
    <xdr:to>
      <xdr:col>4</xdr:col>
      <xdr:colOff>533400</xdr:colOff>
      <xdr:row>84</xdr:row>
      <xdr:rowOff>66430</xdr:rowOff>
    </xdr:to>
    <xdr:sp macro="" textlink="">
      <xdr:nvSpPr>
        <xdr:cNvPr id="217" name="円/楕円 216"/>
        <xdr:cNvSpPr/>
      </xdr:nvSpPr>
      <xdr:spPr>
        <a:xfrm>
          <a:off x="3175000" y="143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76607</xdr:rowOff>
    </xdr:from>
    <xdr:ext cx="762000" cy="259045"/>
    <xdr:sp macro="" textlink="">
      <xdr:nvSpPr>
        <xdr:cNvPr id="218" name="テキスト ボックス 217"/>
        <xdr:cNvSpPr txBox="1"/>
      </xdr:nvSpPr>
      <xdr:spPr>
        <a:xfrm>
          <a:off x="2844800" y="1413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105,336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137847</xdr:rowOff>
    </xdr:from>
    <xdr:to>
      <xdr:col>3</xdr:col>
      <xdr:colOff>330200</xdr:colOff>
      <xdr:row>84</xdr:row>
      <xdr:rowOff>67997</xdr:rowOff>
    </xdr:to>
    <xdr:sp macro="" textlink="">
      <xdr:nvSpPr>
        <xdr:cNvPr id="219" name="円/楕円 218"/>
        <xdr:cNvSpPr/>
      </xdr:nvSpPr>
      <xdr:spPr>
        <a:xfrm>
          <a:off x="2286000" y="1436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78174</xdr:rowOff>
    </xdr:from>
    <xdr:ext cx="762000" cy="259045"/>
    <xdr:sp macro="" textlink="">
      <xdr:nvSpPr>
        <xdr:cNvPr id="220" name="テキスト ボックス 219"/>
        <xdr:cNvSpPr txBox="1"/>
      </xdr:nvSpPr>
      <xdr:spPr>
        <a:xfrm>
          <a:off x="1955800" y="1413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105,375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139088</xdr:rowOff>
    </xdr:from>
    <xdr:to>
      <xdr:col>2</xdr:col>
      <xdr:colOff>127000</xdr:colOff>
      <xdr:row>85</xdr:row>
      <xdr:rowOff>69238</xdr:rowOff>
    </xdr:to>
    <xdr:sp macro="" textlink="">
      <xdr:nvSpPr>
        <xdr:cNvPr id="221" name="円/楕円 220"/>
        <xdr:cNvSpPr/>
      </xdr:nvSpPr>
      <xdr:spPr>
        <a:xfrm>
          <a:off x="1397000" y="145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79415</xdr:rowOff>
    </xdr:from>
    <xdr:ext cx="762000" cy="259045"/>
    <xdr:sp macro="" textlink="">
      <xdr:nvSpPr>
        <xdr:cNvPr id="222" name="テキスト ボックス 221"/>
        <xdr:cNvSpPr txBox="1"/>
      </xdr:nvSpPr>
      <xdr:spPr>
        <a:xfrm>
          <a:off x="1066800" y="143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ea"/>
              <a:ea typeface="+mn-ea"/>
              <a:cs typeface="+mn-cs"/>
            </a:rPr>
            <a:t>国家公務員の給与減額支給措置（平均</a:t>
          </a:r>
          <a:r>
            <a:rPr lang="en-US" altLang="ja-JP" sz="1100" b="0" i="0" baseline="0">
              <a:solidFill>
                <a:schemeClr val="dk1"/>
              </a:solidFill>
              <a:effectLst/>
              <a:latin typeface="+mn-ea"/>
              <a:ea typeface="+mn-ea"/>
              <a:cs typeface="+mn-cs"/>
            </a:rPr>
            <a:t>7.8</a:t>
          </a:r>
          <a:r>
            <a:rPr lang="ja-JP" altLang="ja-JP" sz="1100" b="0" i="0" baseline="0">
              <a:solidFill>
                <a:schemeClr val="dk1"/>
              </a:solidFill>
              <a:effectLst/>
              <a:latin typeface="+mn-ea"/>
              <a:ea typeface="+mn-ea"/>
              <a:cs typeface="+mn-cs"/>
            </a:rPr>
            <a:t>％）の終了により、平成</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年度に</a:t>
          </a:r>
          <a:r>
            <a:rPr lang="en-US" altLang="ja-JP" sz="1100" b="0" i="0" baseline="0">
              <a:solidFill>
                <a:schemeClr val="dk1"/>
              </a:solidFill>
              <a:effectLst/>
              <a:latin typeface="+mn-ea"/>
              <a:ea typeface="+mn-ea"/>
              <a:cs typeface="+mn-cs"/>
            </a:rPr>
            <a:t>8.4</a:t>
          </a:r>
          <a:r>
            <a:rPr lang="ja-JP" altLang="ja-JP" sz="1100" b="0" i="0" baseline="0">
              <a:solidFill>
                <a:schemeClr val="dk1"/>
              </a:solidFill>
              <a:effectLst/>
              <a:latin typeface="+mn-ea"/>
              <a:ea typeface="+mn-ea"/>
              <a:cs typeface="+mn-cs"/>
            </a:rPr>
            <a:t>ポイント減少し、その後も人事院勧告に準拠した給与適正化に努め、継続的に減少している。平成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年度においても、</a:t>
          </a:r>
          <a:r>
            <a:rPr kumimoji="1" lang="ja-JP" altLang="ja-JP" sz="1100">
              <a:solidFill>
                <a:schemeClr val="dk1"/>
              </a:solidFill>
              <a:effectLst/>
              <a:latin typeface="+mn-ea"/>
              <a:ea typeface="+mn-ea"/>
              <a:cs typeface="+mn-cs"/>
            </a:rPr>
            <a:t>職員構成の変動等により平成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年度と比較して</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ポイント減少した。</a:t>
          </a:r>
          <a:r>
            <a:rPr lang="ja-JP" altLang="ja-JP" sz="1100">
              <a:solidFill>
                <a:schemeClr val="dk1"/>
              </a:solidFill>
              <a:effectLst/>
              <a:latin typeface="+mn-ea"/>
              <a:ea typeface="+mn-ea"/>
              <a:cs typeface="+mn-cs"/>
            </a:rPr>
            <a:t>しかしながら、依然、国家公務員を上回っているため、</a:t>
          </a:r>
          <a:r>
            <a:rPr kumimoji="1" lang="ja-JP" altLang="ja-JP" sz="1100">
              <a:solidFill>
                <a:schemeClr val="dk1"/>
              </a:solidFill>
              <a:effectLst/>
              <a:latin typeface="+mn-ea"/>
              <a:ea typeface="+mn-ea"/>
              <a:cs typeface="+mn-cs"/>
            </a:rPr>
            <a:t>引き続き人事管理や人事院勧告に準拠した給与制度の見直し等により、適正化に努めていく。</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84</xdr:row>
      <xdr:rowOff>98637</xdr:rowOff>
    </xdr:to>
    <xdr:cxnSp macro="">
      <xdr:nvCxnSpPr>
        <xdr:cNvPr id="251" name="直線コネクタ 250"/>
        <xdr:cNvCxnSpPr/>
      </xdr:nvCxnSpPr>
      <xdr:spPr>
        <a:xfrm flipV="1">
          <a:off x="17018000" y="13768493"/>
          <a:ext cx="0" cy="7319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70714</xdr:rowOff>
    </xdr:from>
    <xdr:ext cx="762000" cy="259045"/>
    <xdr:sp macro="" textlink="">
      <xdr:nvSpPr>
        <xdr:cNvPr id="252" name="給与水準   （国との比較）最小値テキスト"/>
        <xdr:cNvSpPr txBox="1"/>
      </xdr:nvSpPr>
      <xdr:spPr>
        <a:xfrm>
          <a:off x="17106900" y="144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84</xdr:row>
      <xdr:rowOff>98637</xdr:rowOff>
    </xdr:from>
    <xdr:to>
      <xdr:col>24</xdr:col>
      <xdr:colOff>647700</xdr:colOff>
      <xdr:row>84</xdr:row>
      <xdr:rowOff>98637</xdr:rowOff>
    </xdr:to>
    <xdr:cxnSp macro="">
      <xdr:nvCxnSpPr>
        <xdr:cNvPr id="253" name="直線コネクタ 252"/>
        <xdr:cNvCxnSpPr/>
      </xdr:nvCxnSpPr>
      <xdr:spPr>
        <a:xfrm>
          <a:off x="16929100" y="1450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54"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55" name="直線コネクタ 254"/>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101177</xdr:rowOff>
    </xdr:to>
    <xdr:cxnSp macro="">
      <xdr:nvCxnSpPr>
        <xdr:cNvPr id="256" name="直線コネクタ 255"/>
        <xdr:cNvCxnSpPr/>
      </xdr:nvCxnSpPr>
      <xdr:spPr>
        <a:xfrm flipV="1">
          <a:off x="16179800" y="1432348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93573</xdr:rowOff>
    </xdr:from>
    <xdr:ext cx="762000" cy="259045"/>
    <xdr:sp macro="" textlink="">
      <xdr:nvSpPr>
        <xdr:cNvPr id="257" name="給与水準   （国との比較）平均値テキスト"/>
        <xdr:cNvSpPr txBox="1"/>
      </xdr:nvSpPr>
      <xdr:spPr>
        <a:xfrm>
          <a:off x="17106900" y="1398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77046</xdr:rowOff>
    </xdr:from>
    <xdr:to>
      <xdr:col>24</xdr:col>
      <xdr:colOff>609600</xdr:colOff>
      <xdr:row>83</xdr:row>
      <xdr:rowOff>7196</xdr:rowOff>
    </xdr:to>
    <xdr:sp macro="" textlink="">
      <xdr:nvSpPr>
        <xdr:cNvPr id="258" name="フローチャート : 判断 257"/>
        <xdr:cNvSpPr/>
      </xdr:nvSpPr>
      <xdr:spPr>
        <a:xfrm>
          <a:off x="169672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84</xdr:row>
      <xdr:rowOff>26246</xdr:rowOff>
    </xdr:to>
    <xdr:cxnSp macro="">
      <xdr:nvCxnSpPr>
        <xdr:cNvPr id="259" name="直線コネクタ 258"/>
        <xdr:cNvCxnSpPr/>
      </xdr:nvCxnSpPr>
      <xdr:spPr>
        <a:xfrm flipV="1">
          <a:off x="15290800" y="143315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88</xdr:row>
      <xdr:rowOff>16087</xdr:rowOff>
    </xdr:to>
    <xdr:cxnSp macro="">
      <xdr:nvCxnSpPr>
        <xdr:cNvPr id="262" name="直線コネクタ 261"/>
        <xdr:cNvCxnSpPr/>
      </xdr:nvCxnSpPr>
      <xdr:spPr>
        <a:xfrm flipV="1">
          <a:off x="14401800" y="14428046"/>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3" name="フローチャート : 判断 262"/>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4" name="テキスト ボックス 263"/>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16087</xdr:rowOff>
    </xdr:from>
    <xdr:to>
      <xdr:col>21</xdr:col>
      <xdr:colOff>0</xdr:colOff>
      <xdr:row>88</xdr:row>
      <xdr:rowOff>40216</xdr:rowOff>
    </xdr:to>
    <xdr:cxnSp macro="">
      <xdr:nvCxnSpPr>
        <xdr:cNvPr id="265" name="直線コネクタ 264"/>
        <xdr:cNvCxnSpPr/>
      </xdr:nvCxnSpPr>
      <xdr:spPr>
        <a:xfrm flipV="1">
          <a:off x="13512800" y="151036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6" name="フローチャート : 判断 265"/>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7" name="テキスト ボックス 26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8" name="フローチャート : 判断 267"/>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9" name="テキスト ボックス 268"/>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5" name="円/楕円 274"/>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14411</xdr:rowOff>
    </xdr:from>
    <xdr:ext cx="762000" cy="259045"/>
    <xdr:sp macro="" textlink="">
      <xdr:nvSpPr>
        <xdr:cNvPr id="276" name="給与水準   （国との比較）該当値テキスト"/>
        <xdr:cNvSpPr txBox="1"/>
      </xdr:nvSpPr>
      <xdr:spPr>
        <a:xfrm>
          <a:off x="17106900" y="142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50377</xdr:rowOff>
    </xdr:from>
    <xdr:to>
      <xdr:col>23</xdr:col>
      <xdr:colOff>457200</xdr:colOff>
      <xdr:row>83</xdr:row>
      <xdr:rowOff>151977</xdr:rowOff>
    </xdr:to>
    <xdr:sp macro="" textlink="">
      <xdr:nvSpPr>
        <xdr:cNvPr id="277" name="円/楕円 276"/>
        <xdr:cNvSpPr/>
      </xdr:nvSpPr>
      <xdr:spPr>
        <a:xfrm>
          <a:off x="16129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136754</xdr:rowOff>
    </xdr:from>
    <xdr:ext cx="736600" cy="259045"/>
    <xdr:sp macro="" textlink="">
      <xdr:nvSpPr>
        <xdr:cNvPr id="278" name="テキスト ボックス 277"/>
        <xdr:cNvSpPr txBox="1"/>
      </xdr:nvSpPr>
      <xdr:spPr>
        <a:xfrm>
          <a:off x="15798800" y="1436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9" name="円/楕円 278"/>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61823</xdr:rowOff>
    </xdr:from>
    <xdr:ext cx="762000" cy="259045"/>
    <xdr:sp macro="" textlink="">
      <xdr:nvSpPr>
        <xdr:cNvPr id="280" name="テキスト ボックス 279"/>
        <xdr:cNvSpPr txBox="1"/>
      </xdr:nvSpPr>
      <xdr:spPr>
        <a:xfrm>
          <a:off x="14909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136737</xdr:rowOff>
    </xdr:from>
    <xdr:to>
      <xdr:col>21</xdr:col>
      <xdr:colOff>50800</xdr:colOff>
      <xdr:row>88</xdr:row>
      <xdr:rowOff>66887</xdr:rowOff>
    </xdr:to>
    <xdr:sp macro="" textlink="">
      <xdr:nvSpPr>
        <xdr:cNvPr id="281" name="円/楕円 280"/>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51664</xdr:rowOff>
    </xdr:from>
    <xdr:ext cx="762000" cy="259045"/>
    <xdr:sp macro="" textlink="">
      <xdr:nvSpPr>
        <xdr:cNvPr id="282" name="テキスト ボックス 281"/>
        <xdr:cNvSpPr txBox="1"/>
      </xdr:nvSpPr>
      <xdr:spPr>
        <a:xfrm>
          <a:off x="14020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3" name="円/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4" name="テキスト ボックス 283"/>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ea"/>
              <a:ea typeface="+mn-ea"/>
              <a:cs typeface="+mn-cs"/>
            </a:rPr>
            <a:t>本市の人口千人当たりの職員数については、類似団体の平均と比較し、</a:t>
          </a:r>
          <a:r>
            <a:rPr kumimoji="1" lang="en-US" altLang="ja-JP" sz="1100" baseline="0">
              <a:solidFill>
                <a:schemeClr val="dk1"/>
              </a:solidFill>
              <a:effectLst/>
              <a:latin typeface="+mn-ea"/>
              <a:ea typeface="+mn-ea"/>
              <a:cs typeface="+mn-cs"/>
            </a:rPr>
            <a:t>0.69</a:t>
          </a:r>
          <a:r>
            <a:rPr kumimoji="1" lang="ja-JP" altLang="ja-JP" sz="1100" baseline="0">
              <a:solidFill>
                <a:schemeClr val="dk1"/>
              </a:solidFill>
              <a:effectLst/>
              <a:latin typeface="+mn-ea"/>
              <a:ea typeface="+mn-ea"/>
              <a:cs typeface="+mn-cs"/>
            </a:rPr>
            <a:t>人超過しているが、本市の広域性により土木部門及び消防部門において職員数が超過していることが原因として挙げられるため、そういった特殊要因を考慮した上では適正な職員数であると考えている。よって、今後も総職員数抑制の下、多様な方策を活用しながら過不足のない職員配置に努める。</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158496</xdr:rowOff>
    </xdr:from>
    <xdr:to>
      <xdr:col>24</xdr:col>
      <xdr:colOff>558800</xdr:colOff>
      <xdr:row>65</xdr:row>
      <xdr:rowOff>138176</xdr:rowOff>
    </xdr:to>
    <xdr:cxnSp macro="">
      <xdr:nvCxnSpPr>
        <xdr:cNvPr id="312" name="直線コネクタ 311"/>
        <xdr:cNvCxnSpPr/>
      </xdr:nvCxnSpPr>
      <xdr:spPr>
        <a:xfrm flipV="1">
          <a:off x="17018000" y="993114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110253</xdr:rowOff>
    </xdr:from>
    <xdr:ext cx="762000" cy="259045"/>
    <xdr:sp macro="" textlink="">
      <xdr:nvSpPr>
        <xdr:cNvPr id="313"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65</xdr:row>
      <xdr:rowOff>138176</xdr:rowOff>
    </xdr:from>
    <xdr:to>
      <xdr:col>24</xdr:col>
      <xdr:colOff>647700</xdr:colOff>
      <xdr:row>65</xdr:row>
      <xdr:rowOff>138176</xdr:rowOff>
    </xdr:to>
    <xdr:cxnSp macro="">
      <xdr:nvCxnSpPr>
        <xdr:cNvPr id="314" name="直線コネクタ 313"/>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73423</xdr:rowOff>
    </xdr:from>
    <xdr:ext cx="762000" cy="259045"/>
    <xdr:sp macro="" textlink="">
      <xdr:nvSpPr>
        <xdr:cNvPr id="315" name="定員管理の状況最大値テキスト"/>
        <xdr:cNvSpPr txBox="1"/>
      </xdr:nvSpPr>
      <xdr:spPr>
        <a:xfrm>
          <a:off x="17106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57</xdr:row>
      <xdr:rowOff>158496</xdr:rowOff>
    </xdr:from>
    <xdr:to>
      <xdr:col>24</xdr:col>
      <xdr:colOff>647700</xdr:colOff>
      <xdr:row>57</xdr:row>
      <xdr:rowOff>158496</xdr:rowOff>
    </xdr:to>
    <xdr:cxnSp macro="">
      <xdr:nvCxnSpPr>
        <xdr:cNvPr id="316" name="直線コネクタ 315"/>
        <xdr:cNvCxnSpPr/>
      </xdr:nvCxnSpPr>
      <xdr:spPr>
        <a:xfrm>
          <a:off x="16929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8128</xdr:rowOff>
    </xdr:from>
    <xdr:to>
      <xdr:col>24</xdr:col>
      <xdr:colOff>558800</xdr:colOff>
      <xdr:row>63</xdr:row>
      <xdr:rowOff>17780</xdr:rowOff>
    </xdr:to>
    <xdr:cxnSp macro="">
      <xdr:nvCxnSpPr>
        <xdr:cNvPr id="317" name="直線コネクタ 316"/>
        <xdr:cNvCxnSpPr/>
      </xdr:nvCxnSpPr>
      <xdr:spPr>
        <a:xfrm>
          <a:off x="16179800" y="108094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164863</xdr:rowOff>
    </xdr:from>
    <xdr:ext cx="762000" cy="259045"/>
    <xdr:sp macro="" textlink="">
      <xdr:nvSpPr>
        <xdr:cNvPr id="318" name="定員管理の状況平均値テキスト"/>
        <xdr:cNvSpPr txBox="1"/>
      </xdr:nvSpPr>
      <xdr:spPr>
        <a:xfrm>
          <a:off x="17106900" y="10280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19" name="フローチャート : 判断 318"/>
        <xdr:cNvSpPr/>
      </xdr:nvSpPr>
      <xdr:spPr>
        <a:xfrm>
          <a:off x="16967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165100</xdr:rowOff>
    </xdr:from>
    <xdr:to>
      <xdr:col>23</xdr:col>
      <xdr:colOff>406400</xdr:colOff>
      <xdr:row>63</xdr:row>
      <xdr:rowOff>8128</xdr:rowOff>
    </xdr:to>
    <xdr:cxnSp macro="">
      <xdr:nvCxnSpPr>
        <xdr:cNvPr id="320" name="直線コネクタ 319"/>
        <xdr:cNvCxnSpPr/>
      </xdr:nvCxnSpPr>
      <xdr:spPr>
        <a:xfrm>
          <a:off x="15290800" y="107950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78232</xdr:rowOff>
    </xdr:from>
    <xdr:to>
      <xdr:col>23</xdr:col>
      <xdr:colOff>457200</xdr:colOff>
      <xdr:row>62</xdr:row>
      <xdr:rowOff>8382</xdr:rowOff>
    </xdr:to>
    <xdr:sp macro="" textlink="">
      <xdr:nvSpPr>
        <xdr:cNvPr id="321" name="フローチャート : 判断 320"/>
        <xdr:cNvSpPr/>
      </xdr:nvSpPr>
      <xdr:spPr>
        <a:xfrm>
          <a:off x="16129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18559</xdr:rowOff>
    </xdr:from>
    <xdr:ext cx="736600" cy="259045"/>
    <xdr:sp macro="" textlink="">
      <xdr:nvSpPr>
        <xdr:cNvPr id="322" name="テキスト ボックス 321"/>
        <xdr:cNvSpPr txBox="1"/>
      </xdr:nvSpPr>
      <xdr:spPr>
        <a:xfrm>
          <a:off x="15798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165100</xdr:rowOff>
    </xdr:from>
    <xdr:to>
      <xdr:col>22</xdr:col>
      <xdr:colOff>203200</xdr:colOff>
      <xdr:row>63</xdr:row>
      <xdr:rowOff>17780</xdr:rowOff>
    </xdr:to>
    <xdr:cxnSp macro="">
      <xdr:nvCxnSpPr>
        <xdr:cNvPr id="323" name="直線コネクタ 322"/>
        <xdr:cNvCxnSpPr/>
      </xdr:nvCxnSpPr>
      <xdr:spPr>
        <a:xfrm flipV="1">
          <a:off x="14401800" y="1079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97536</xdr:rowOff>
    </xdr:from>
    <xdr:to>
      <xdr:col>22</xdr:col>
      <xdr:colOff>254000</xdr:colOff>
      <xdr:row>62</xdr:row>
      <xdr:rowOff>27686</xdr:rowOff>
    </xdr:to>
    <xdr:sp macro="" textlink="">
      <xdr:nvSpPr>
        <xdr:cNvPr id="324" name="フローチャート : 判断 323"/>
        <xdr:cNvSpPr/>
      </xdr:nvSpPr>
      <xdr:spPr>
        <a:xfrm>
          <a:off x="15240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37863</xdr:rowOff>
    </xdr:from>
    <xdr:ext cx="762000" cy="259045"/>
    <xdr:sp macro="" textlink="">
      <xdr:nvSpPr>
        <xdr:cNvPr id="325" name="テキスト ボックス 324"/>
        <xdr:cNvSpPr txBox="1"/>
      </xdr:nvSpPr>
      <xdr:spPr>
        <a:xfrm>
          <a:off x="14909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17780</xdr:rowOff>
    </xdr:from>
    <xdr:to>
      <xdr:col>21</xdr:col>
      <xdr:colOff>0</xdr:colOff>
      <xdr:row>63</xdr:row>
      <xdr:rowOff>61214</xdr:rowOff>
    </xdr:to>
    <xdr:cxnSp macro="">
      <xdr:nvCxnSpPr>
        <xdr:cNvPr id="326" name="直線コネクタ 325"/>
        <xdr:cNvCxnSpPr/>
      </xdr:nvCxnSpPr>
      <xdr:spPr>
        <a:xfrm flipV="1">
          <a:off x="13512800" y="108191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7" name="フローチャート : 判断 326"/>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28" name="テキスト ボックス 327"/>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22606</xdr:rowOff>
    </xdr:from>
    <xdr:to>
      <xdr:col>19</xdr:col>
      <xdr:colOff>533400</xdr:colOff>
      <xdr:row>62</xdr:row>
      <xdr:rowOff>124206</xdr:rowOff>
    </xdr:to>
    <xdr:sp macro="" textlink="">
      <xdr:nvSpPr>
        <xdr:cNvPr id="329" name="フローチャート : 判断 328"/>
        <xdr:cNvSpPr/>
      </xdr:nvSpPr>
      <xdr:spPr>
        <a:xfrm>
          <a:off x="13462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134383</xdr:rowOff>
    </xdr:from>
    <xdr:ext cx="762000" cy="259045"/>
    <xdr:sp macro="" textlink="">
      <xdr:nvSpPr>
        <xdr:cNvPr id="330" name="テキスト ボックス 329"/>
        <xdr:cNvSpPr txBox="1"/>
      </xdr:nvSpPr>
      <xdr:spPr>
        <a:xfrm>
          <a:off x="13131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138430</xdr:rowOff>
    </xdr:from>
    <xdr:to>
      <xdr:col>24</xdr:col>
      <xdr:colOff>609600</xdr:colOff>
      <xdr:row>63</xdr:row>
      <xdr:rowOff>68580</xdr:rowOff>
    </xdr:to>
    <xdr:sp macro="" textlink="">
      <xdr:nvSpPr>
        <xdr:cNvPr id="336" name="円/楕円 335"/>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110507</xdr:rowOff>
    </xdr:from>
    <xdr:ext cx="762000" cy="259045"/>
    <xdr:sp macro="" textlink="">
      <xdr:nvSpPr>
        <xdr:cNvPr id="337" name="定員管理の状況該当値テキスト"/>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128778</xdr:rowOff>
    </xdr:from>
    <xdr:to>
      <xdr:col>23</xdr:col>
      <xdr:colOff>457200</xdr:colOff>
      <xdr:row>63</xdr:row>
      <xdr:rowOff>58928</xdr:rowOff>
    </xdr:to>
    <xdr:sp macro="" textlink="">
      <xdr:nvSpPr>
        <xdr:cNvPr id="338" name="円/楕円 337"/>
        <xdr:cNvSpPr/>
      </xdr:nvSpPr>
      <xdr:spPr>
        <a:xfrm>
          <a:off x="16129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43705</xdr:rowOff>
    </xdr:from>
    <xdr:ext cx="736600" cy="259045"/>
    <xdr:sp macro="" textlink="">
      <xdr:nvSpPr>
        <xdr:cNvPr id="339" name="テキスト ボックス 338"/>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114300</xdr:rowOff>
    </xdr:from>
    <xdr:to>
      <xdr:col>22</xdr:col>
      <xdr:colOff>254000</xdr:colOff>
      <xdr:row>63</xdr:row>
      <xdr:rowOff>44450</xdr:rowOff>
    </xdr:to>
    <xdr:sp macro="" textlink="">
      <xdr:nvSpPr>
        <xdr:cNvPr id="340" name="円/楕円 339"/>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29227</xdr:rowOff>
    </xdr:from>
    <xdr:ext cx="762000" cy="259045"/>
    <xdr:sp macro="" textlink="">
      <xdr:nvSpPr>
        <xdr:cNvPr id="341" name="テキスト ボックス 340"/>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138430</xdr:rowOff>
    </xdr:from>
    <xdr:to>
      <xdr:col>21</xdr:col>
      <xdr:colOff>50800</xdr:colOff>
      <xdr:row>63</xdr:row>
      <xdr:rowOff>68580</xdr:rowOff>
    </xdr:to>
    <xdr:sp macro="" textlink="">
      <xdr:nvSpPr>
        <xdr:cNvPr id="342" name="円/楕円 341"/>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53357</xdr:rowOff>
    </xdr:from>
    <xdr:ext cx="762000" cy="259045"/>
    <xdr:sp macro="" textlink="">
      <xdr:nvSpPr>
        <xdr:cNvPr id="343" name="テキスト ボックス 342"/>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10414</xdr:rowOff>
    </xdr:from>
    <xdr:to>
      <xdr:col>19</xdr:col>
      <xdr:colOff>533400</xdr:colOff>
      <xdr:row>63</xdr:row>
      <xdr:rowOff>112014</xdr:rowOff>
    </xdr:to>
    <xdr:sp macro="" textlink="">
      <xdr:nvSpPr>
        <xdr:cNvPr id="344" name="円/楕円 343"/>
        <xdr:cNvSpPr/>
      </xdr:nvSpPr>
      <xdr:spPr>
        <a:xfrm>
          <a:off x="13462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96791</xdr:rowOff>
    </xdr:from>
    <xdr:ext cx="762000" cy="259045"/>
    <xdr:sp macro="" textlink="">
      <xdr:nvSpPr>
        <xdr:cNvPr id="345" name="テキスト ボックス 344"/>
        <xdr:cNvSpPr txBox="1"/>
      </xdr:nvSpPr>
      <xdr:spPr>
        <a:xfrm>
          <a:off x="13131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類似団体平均を上回っているものの、市債の元利償還金</a:t>
          </a:r>
          <a:r>
            <a:rPr lang="ja-JP" altLang="ja-JP" sz="1100">
              <a:solidFill>
                <a:schemeClr val="dk1"/>
              </a:solidFill>
              <a:effectLst/>
              <a:latin typeface="+mn-ea"/>
              <a:ea typeface="+mn-ea"/>
              <a:cs typeface="+mn-cs"/>
            </a:rPr>
            <a:t>が毎年度の市債発行額を元金償還額以下に抑制（ただし、平成</a:t>
          </a:r>
          <a:r>
            <a:rPr lang="en-US" altLang="ja-JP" sz="1100">
              <a:solidFill>
                <a:schemeClr val="dk1"/>
              </a:solidFill>
              <a:effectLst/>
              <a:latin typeface="+mn-ea"/>
              <a:ea typeface="+mn-ea"/>
              <a:cs typeface="+mn-cs"/>
            </a:rPr>
            <a:t>25</a:t>
          </a:r>
          <a:r>
            <a:rPr lang="ja-JP" altLang="ja-JP" sz="1100">
              <a:solidFill>
                <a:schemeClr val="dk1"/>
              </a:solidFill>
              <a:effectLst/>
              <a:latin typeface="+mn-ea"/>
              <a:ea typeface="+mn-ea"/>
              <a:cs typeface="+mn-cs"/>
            </a:rPr>
            <a:t>年度は三セク債の発行があり、元利償還額を上回った。）してきたことにより減少し</a:t>
          </a:r>
          <a:r>
            <a:rPr lang="ja-JP" altLang="ja-JP" sz="1100" b="0" i="0" baseline="0">
              <a:solidFill>
                <a:schemeClr val="dk1"/>
              </a:solidFill>
              <a:effectLst/>
              <a:latin typeface="+mn-ea"/>
              <a:ea typeface="+mn-ea"/>
              <a:cs typeface="+mn-cs"/>
            </a:rPr>
            <a:t>、また、債務負担行為に係る支出額が、平成</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年度の土地開発公社借入金代位弁済に伴う公拡法取得用地買取りによる皆減後、公債費に準ずる債務負担行為</a:t>
          </a:r>
          <a:r>
            <a:rPr lang="ja-JP" altLang="en-US" sz="1100" b="0" i="0" baseline="0">
              <a:solidFill>
                <a:schemeClr val="dk1"/>
              </a:solidFill>
              <a:effectLst/>
              <a:latin typeface="+mn-ea"/>
              <a:ea typeface="+mn-ea"/>
              <a:cs typeface="+mn-cs"/>
            </a:rPr>
            <a:t>の設定が少なかった</a:t>
          </a:r>
          <a:r>
            <a:rPr lang="ja-JP" altLang="ja-JP" sz="1100" b="0" i="0" baseline="0">
              <a:solidFill>
                <a:schemeClr val="dk1"/>
              </a:solidFill>
              <a:effectLst/>
              <a:latin typeface="+mn-ea"/>
              <a:ea typeface="+mn-ea"/>
              <a:cs typeface="+mn-cs"/>
            </a:rPr>
            <a:t>ことにより、平成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年度においても前年度から</a:t>
          </a:r>
          <a:r>
            <a:rPr lang="en-US" altLang="ja-JP" sz="1100" b="0" i="0" baseline="0">
              <a:solidFill>
                <a:schemeClr val="dk1"/>
              </a:solidFill>
              <a:effectLst/>
              <a:latin typeface="+mn-ea"/>
              <a:ea typeface="+mn-ea"/>
              <a:cs typeface="+mn-cs"/>
            </a:rPr>
            <a:t>0.9</a:t>
          </a:r>
          <a:r>
            <a:rPr lang="ja-JP" altLang="ja-JP" sz="1100" b="0" i="0" baseline="0">
              <a:solidFill>
                <a:schemeClr val="dk1"/>
              </a:solidFill>
              <a:effectLst/>
              <a:latin typeface="+mn-ea"/>
              <a:ea typeface="+mn-ea"/>
              <a:cs typeface="+mn-cs"/>
            </a:rPr>
            <a:t>ポイントの減少となっている。今後も一層の事業の選択と集中により新規市債発行額の上限設定や発行事業の厳選により、健全な財政運営を進めていく。</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7076</xdr:rowOff>
    </xdr:from>
    <xdr:to>
      <xdr:col>24</xdr:col>
      <xdr:colOff>558800</xdr:colOff>
      <xdr:row>45</xdr:row>
      <xdr:rowOff>7438</xdr:rowOff>
    </xdr:to>
    <xdr:cxnSp macro="">
      <xdr:nvCxnSpPr>
        <xdr:cNvPr id="375" name="直線コネクタ 374"/>
        <xdr:cNvCxnSpPr/>
      </xdr:nvCxnSpPr>
      <xdr:spPr>
        <a:xfrm flipV="1">
          <a:off x="17018000" y="6350726"/>
          <a:ext cx="0" cy="1371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150965</xdr:rowOff>
    </xdr:from>
    <xdr:ext cx="762000" cy="259045"/>
    <xdr:sp macro="" textlink="">
      <xdr:nvSpPr>
        <xdr:cNvPr id="376" name="公債費負担の状況最小値テキスト"/>
        <xdr:cNvSpPr txBox="1"/>
      </xdr:nvSpPr>
      <xdr:spPr>
        <a:xfrm>
          <a:off x="17106900" y="769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45</xdr:row>
      <xdr:rowOff>7438</xdr:rowOff>
    </xdr:from>
    <xdr:to>
      <xdr:col>24</xdr:col>
      <xdr:colOff>647700</xdr:colOff>
      <xdr:row>45</xdr:row>
      <xdr:rowOff>7438</xdr:rowOff>
    </xdr:to>
    <xdr:cxnSp macro="">
      <xdr:nvCxnSpPr>
        <xdr:cNvPr id="377" name="直線コネクタ 376"/>
        <xdr:cNvCxnSpPr/>
      </xdr:nvCxnSpPr>
      <xdr:spPr>
        <a:xfrm>
          <a:off x="16929100" y="77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93453</xdr:rowOff>
    </xdr:from>
    <xdr:ext cx="762000" cy="259045"/>
    <xdr:sp macro="" textlink="">
      <xdr:nvSpPr>
        <xdr:cNvPr id="378" name="公債費負担の状況最大値テキスト"/>
        <xdr:cNvSpPr txBox="1"/>
      </xdr:nvSpPr>
      <xdr:spPr>
        <a:xfrm>
          <a:off x="17106900" y="60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37</xdr:row>
      <xdr:rowOff>7076</xdr:rowOff>
    </xdr:from>
    <xdr:to>
      <xdr:col>24</xdr:col>
      <xdr:colOff>647700</xdr:colOff>
      <xdr:row>37</xdr:row>
      <xdr:rowOff>7076</xdr:rowOff>
    </xdr:to>
    <xdr:cxnSp macro="">
      <xdr:nvCxnSpPr>
        <xdr:cNvPr id="379" name="直線コネクタ 378"/>
        <xdr:cNvCxnSpPr/>
      </xdr:nvCxnSpPr>
      <xdr:spPr>
        <a:xfrm>
          <a:off x="16929100" y="63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44269</xdr:rowOff>
    </xdr:from>
    <xdr:to>
      <xdr:col>24</xdr:col>
      <xdr:colOff>558800</xdr:colOff>
      <xdr:row>40</xdr:row>
      <xdr:rowOff>106317</xdr:rowOff>
    </xdr:to>
    <xdr:cxnSp macro="">
      <xdr:nvCxnSpPr>
        <xdr:cNvPr id="380" name="直線コネクタ 379"/>
        <xdr:cNvCxnSpPr/>
      </xdr:nvCxnSpPr>
      <xdr:spPr>
        <a:xfrm flipV="1">
          <a:off x="16179800" y="69022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29771</xdr:rowOff>
    </xdr:from>
    <xdr:ext cx="762000" cy="259045"/>
    <xdr:sp macro="" textlink="">
      <xdr:nvSpPr>
        <xdr:cNvPr id="381" name="公債費負担の状況平均値テキスト"/>
        <xdr:cNvSpPr txBox="1"/>
      </xdr:nvSpPr>
      <xdr:spPr>
        <a:xfrm>
          <a:off x="17106900" y="654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13244</xdr:rowOff>
    </xdr:from>
    <xdr:to>
      <xdr:col>24</xdr:col>
      <xdr:colOff>609600</xdr:colOff>
      <xdr:row>39</xdr:row>
      <xdr:rowOff>114844</xdr:rowOff>
    </xdr:to>
    <xdr:sp macro="" textlink="">
      <xdr:nvSpPr>
        <xdr:cNvPr id="382" name="フローチャート : 判断 381"/>
        <xdr:cNvSpPr/>
      </xdr:nvSpPr>
      <xdr:spPr>
        <a:xfrm>
          <a:off x="169672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106317</xdr:rowOff>
    </xdr:from>
    <xdr:to>
      <xdr:col>23</xdr:col>
      <xdr:colOff>406400</xdr:colOff>
      <xdr:row>40</xdr:row>
      <xdr:rowOff>161472</xdr:rowOff>
    </xdr:to>
    <xdr:cxnSp macro="">
      <xdr:nvCxnSpPr>
        <xdr:cNvPr id="383" name="直線コネクタ 382"/>
        <xdr:cNvCxnSpPr/>
      </xdr:nvCxnSpPr>
      <xdr:spPr>
        <a:xfrm flipV="1">
          <a:off x="15290800" y="696431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89081</xdr:rowOff>
    </xdr:from>
    <xdr:to>
      <xdr:col>23</xdr:col>
      <xdr:colOff>457200</xdr:colOff>
      <xdr:row>40</xdr:row>
      <xdr:rowOff>19231</xdr:rowOff>
    </xdr:to>
    <xdr:sp macro="" textlink="">
      <xdr:nvSpPr>
        <xdr:cNvPr id="384" name="フローチャート : 判断 383"/>
        <xdr:cNvSpPr/>
      </xdr:nvSpPr>
      <xdr:spPr>
        <a:xfrm>
          <a:off x="161290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29408</xdr:rowOff>
    </xdr:from>
    <xdr:ext cx="736600" cy="259045"/>
    <xdr:sp macro="" textlink="">
      <xdr:nvSpPr>
        <xdr:cNvPr id="385" name="テキスト ボックス 384"/>
        <xdr:cNvSpPr txBox="1"/>
      </xdr:nvSpPr>
      <xdr:spPr>
        <a:xfrm>
          <a:off x="15798800" y="654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93435</xdr:rowOff>
    </xdr:to>
    <xdr:cxnSp macro="">
      <xdr:nvCxnSpPr>
        <xdr:cNvPr id="386" name="直線コネクタ 385"/>
        <xdr:cNvCxnSpPr/>
      </xdr:nvCxnSpPr>
      <xdr:spPr>
        <a:xfrm flipV="1">
          <a:off x="14401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137341</xdr:rowOff>
    </xdr:from>
    <xdr:to>
      <xdr:col>22</xdr:col>
      <xdr:colOff>254000</xdr:colOff>
      <xdr:row>40</xdr:row>
      <xdr:rowOff>67491</xdr:rowOff>
    </xdr:to>
    <xdr:sp macro="" textlink="">
      <xdr:nvSpPr>
        <xdr:cNvPr id="387" name="フローチャート : 判断 386"/>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77668</xdr:rowOff>
    </xdr:from>
    <xdr:ext cx="762000" cy="259045"/>
    <xdr:sp macro="" textlink="">
      <xdr:nvSpPr>
        <xdr:cNvPr id="388" name="テキスト ボックス 387"/>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93435</xdr:rowOff>
    </xdr:from>
    <xdr:to>
      <xdr:col>21</xdr:col>
      <xdr:colOff>0</xdr:colOff>
      <xdr:row>41</xdr:row>
      <xdr:rowOff>141696</xdr:rowOff>
    </xdr:to>
    <xdr:cxnSp macro="">
      <xdr:nvCxnSpPr>
        <xdr:cNvPr id="389" name="直線コネクタ 388"/>
        <xdr:cNvCxnSpPr/>
      </xdr:nvCxnSpPr>
      <xdr:spPr>
        <a:xfrm flipV="1">
          <a:off x="13512800" y="712288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90" name="フローチャート : 判断 389"/>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91" name="テキスト ボックス 390"/>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83094</xdr:rowOff>
    </xdr:from>
    <xdr:to>
      <xdr:col>19</xdr:col>
      <xdr:colOff>533400</xdr:colOff>
      <xdr:row>41</xdr:row>
      <xdr:rowOff>13244</xdr:rowOff>
    </xdr:to>
    <xdr:sp macro="" textlink="">
      <xdr:nvSpPr>
        <xdr:cNvPr id="392" name="フローチャート : 判断 391"/>
        <xdr:cNvSpPr/>
      </xdr:nvSpPr>
      <xdr:spPr>
        <a:xfrm>
          <a:off x="13462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23421</xdr:rowOff>
    </xdr:from>
    <xdr:ext cx="762000" cy="259045"/>
    <xdr:sp macro="" textlink="">
      <xdr:nvSpPr>
        <xdr:cNvPr id="393" name="テキスト ボックス 392"/>
        <xdr:cNvSpPr txBox="1"/>
      </xdr:nvSpPr>
      <xdr:spPr>
        <a:xfrm>
          <a:off x="13131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164919</xdr:rowOff>
    </xdr:from>
    <xdr:to>
      <xdr:col>24</xdr:col>
      <xdr:colOff>609600</xdr:colOff>
      <xdr:row>40</xdr:row>
      <xdr:rowOff>95069</xdr:rowOff>
    </xdr:to>
    <xdr:sp macro="" textlink="">
      <xdr:nvSpPr>
        <xdr:cNvPr id="399" name="円/楕円 398"/>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136996</xdr:rowOff>
    </xdr:from>
    <xdr:ext cx="762000" cy="259045"/>
    <xdr:sp macro="" textlink="">
      <xdr:nvSpPr>
        <xdr:cNvPr id="400" name="公債費負担の状況該当値テキスト"/>
        <xdr:cNvSpPr txBox="1"/>
      </xdr:nvSpPr>
      <xdr:spPr>
        <a:xfrm>
          <a:off x="17106900" y="682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55517</xdr:rowOff>
    </xdr:from>
    <xdr:to>
      <xdr:col>23</xdr:col>
      <xdr:colOff>457200</xdr:colOff>
      <xdr:row>40</xdr:row>
      <xdr:rowOff>157117</xdr:rowOff>
    </xdr:to>
    <xdr:sp macro="" textlink="">
      <xdr:nvSpPr>
        <xdr:cNvPr id="401" name="円/楕円 400"/>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141894</xdr:rowOff>
    </xdr:from>
    <xdr:ext cx="736600" cy="259045"/>
    <xdr:sp macro="" textlink="">
      <xdr:nvSpPr>
        <xdr:cNvPr id="402" name="テキスト ボックス 401"/>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403" name="円/楕円 402"/>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25599</xdr:rowOff>
    </xdr:from>
    <xdr:ext cx="762000" cy="259045"/>
    <xdr:sp macro="" textlink="">
      <xdr:nvSpPr>
        <xdr:cNvPr id="404" name="テキスト ボックス 403"/>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42635</xdr:rowOff>
    </xdr:from>
    <xdr:to>
      <xdr:col>21</xdr:col>
      <xdr:colOff>50800</xdr:colOff>
      <xdr:row>41</xdr:row>
      <xdr:rowOff>144235</xdr:rowOff>
    </xdr:to>
    <xdr:sp macro="" textlink="">
      <xdr:nvSpPr>
        <xdr:cNvPr id="405" name="円/楕円 404"/>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129012</xdr:rowOff>
    </xdr:from>
    <xdr:ext cx="762000" cy="259045"/>
    <xdr:sp macro="" textlink="">
      <xdr:nvSpPr>
        <xdr:cNvPr id="406" name="テキスト ボックス 405"/>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90896</xdr:rowOff>
    </xdr:from>
    <xdr:to>
      <xdr:col>19</xdr:col>
      <xdr:colOff>533400</xdr:colOff>
      <xdr:row>42</xdr:row>
      <xdr:rowOff>21046</xdr:rowOff>
    </xdr:to>
    <xdr:sp macro="" textlink="">
      <xdr:nvSpPr>
        <xdr:cNvPr id="407" name="円/楕円 406"/>
        <xdr:cNvSpPr/>
      </xdr:nvSpPr>
      <xdr:spPr>
        <a:xfrm>
          <a:off x="13462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5823</xdr:rowOff>
    </xdr:from>
    <xdr:ext cx="762000" cy="259045"/>
    <xdr:sp macro="" textlink="">
      <xdr:nvSpPr>
        <xdr:cNvPr id="408" name="テキスト ボックス 407"/>
        <xdr:cNvSpPr txBox="1"/>
      </xdr:nvSpPr>
      <xdr:spPr>
        <a:xfrm>
          <a:off x="13131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ea"/>
              <a:ea typeface="+mn-ea"/>
              <a:cs typeface="+mn-cs"/>
            </a:rPr>
            <a:t>標準財政規模が減少したものの、地方債の現在高、退職手当負担見込額及び公営企業債繰入見込額の減少により、将来負担額は減少傾向にある。その結果、前年度比</a:t>
          </a:r>
          <a:r>
            <a:rPr lang="en-US" altLang="ja-JP" sz="1100">
              <a:solidFill>
                <a:schemeClr val="dk1"/>
              </a:solidFill>
              <a:effectLst/>
              <a:latin typeface="+mn-ea"/>
              <a:ea typeface="+mn-ea"/>
              <a:cs typeface="+mn-cs"/>
            </a:rPr>
            <a:t>9.4</a:t>
          </a:r>
          <a:r>
            <a:rPr lang="ja-JP" altLang="ja-JP" sz="1100">
              <a:solidFill>
                <a:schemeClr val="dk1"/>
              </a:solidFill>
              <a:effectLst/>
              <a:latin typeface="+mn-ea"/>
              <a:ea typeface="+mn-ea"/>
              <a:cs typeface="+mn-cs"/>
            </a:rPr>
            <a:t>ポイント改善されている。しかしながら、類似団体の平均と比較すると大きく上回っており、今後も市債発行額の適正管理や基金残高の確保などにより、更なる改善を目指していく。</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21632</xdr:rowOff>
    </xdr:to>
    <xdr:cxnSp macro="">
      <xdr:nvCxnSpPr>
        <xdr:cNvPr id="437" name="直線コネクタ 436"/>
        <xdr:cNvCxnSpPr/>
      </xdr:nvCxnSpPr>
      <xdr:spPr>
        <a:xfrm flipV="1">
          <a:off x="17018000" y="2370667"/>
          <a:ext cx="0" cy="1422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165159</xdr:rowOff>
    </xdr:from>
    <xdr:ext cx="762000" cy="259045"/>
    <xdr:sp macro="" textlink="">
      <xdr:nvSpPr>
        <xdr:cNvPr id="438"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22</xdr:row>
      <xdr:rowOff>21632</xdr:rowOff>
    </xdr:from>
    <xdr:to>
      <xdr:col>24</xdr:col>
      <xdr:colOff>647700</xdr:colOff>
      <xdr:row>22</xdr:row>
      <xdr:rowOff>21632</xdr:rowOff>
    </xdr:to>
    <xdr:cxnSp macro="">
      <xdr:nvCxnSpPr>
        <xdr:cNvPr id="439" name="直線コネクタ 438"/>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110871</xdr:rowOff>
    </xdr:from>
    <xdr:to>
      <xdr:col>24</xdr:col>
      <xdr:colOff>558800</xdr:colOff>
      <xdr:row>17</xdr:row>
      <xdr:rowOff>15028</xdr:rowOff>
    </xdr:to>
    <xdr:cxnSp macro="">
      <xdr:nvCxnSpPr>
        <xdr:cNvPr id="442" name="直線コネクタ 441"/>
        <xdr:cNvCxnSpPr/>
      </xdr:nvCxnSpPr>
      <xdr:spPr>
        <a:xfrm flipV="1">
          <a:off x="16179800" y="2854071"/>
          <a:ext cx="8382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106612</xdr:rowOff>
    </xdr:from>
    <xdr:ext cx="762000" cy="259045"/>
    <xdr:sp macro="" textlink="">
      <xdr:nvSpPr>
        <xdr:cNvPr id="443" name="将来負担の状況平均値テキスト"/>
        <xdr:cNvSpPr txBox="1"/>
      </xdr:nvSpPr>
      <xdr:spPr>
        <a:xfrm>
          <a:off x="17106900" y="233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44" name="フローチャート : 判断 443"/>
        <xdr:cNvSpPr/>
      </xdr:nvSpPr>
      <xdr:spPr>
        <a:xfrm>
          <a:off x="169672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15028</xdr:rowOff>
    </xdr:from>
    <xdr:to>
      <xdr:col>23</xdr:col>
      <xdr:colOff>406400</xdr:colOff>
      <xdr:row>17</xdr:row>
      <xdr:rowOff>15833</xdr:rowOff>
    </xdr:to>
    <xdr:cxnSp macro="">
      <xdr:nvCxnSpPr>
        <xdr:cNvPr id="445" name="直線コネクタ 444"/>
        <xdr:cNvCxnSpPr/>
      </xdr:nvCxnSpPr>
      <xdr:spPr>
        <a:xfrm flipV="1">
          <a:off x="15290800" y="292967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6" name="フローチャート : 判断 445"/>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47" name="テキスト ボックス 446"/>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15833</xdr:rowOff>
    </xdr:from>
    <xdr:to>
      <xdr:col>22</xdr:col>
      <xdr:colOff>203200</xdr:colOff>
      <xdr:row>17</xdr:row>
      <xdr:rowOff>95462</xdr:rowOff>
    </xdr:to>
    <xdr:cxnSp macro="">
      <xdr:nvCxnSpPr>
        <xdr:cNvPr id="448" name="直線コネクタ 447"/>
        <xdr:cNvCxnSpPr/>
      </xdr:nvCxnSpPr>
      <xdr:spPr>
        <a:xfrm flipV="1">
          <a:off x="14401800" y="293048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10329</xdr:rowOff>
    </xdr:from>
    <xdr:to>
      <xdr:col>22</xdr:col>
      <xdr:colOff>254000</xdr:colOff>
      <xdr:row>15</xdr:row>
      <xdr:rowOff>111929</xdr:rowOff>
    </xdr:to>
    <xdr:sp macro="" textlink="">
      <xdr:nvSpPr>
        <xdr:cNvPr id="449" name="フローチャート : 判断 448"/>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50" name="テキスト ボックス 449"/>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95462</xdr:rowOff>
    </xdr:from>
    <xdr:to>
      <xdr:col>21</xdr:col>
      <xdr:colOff>0</xdr:colOff>
      <xdr:row>18</xdr:row>
      <xdr:rowOff>26966</xdr:rowOff>
    </xdr:to>
    <xdr:cxnSp macro="">
      <xdr:nvCxnSpPr>
        <xdr:cNvPr id="451" name="直線コネクタ 450"/>
        <xdr:cNvCxnSpPr/>
      </xdr:nvCxnSpPr>
      <xdr:spPr>
        <a:xfrm flipV="1">
          <a:off x="13512800" y="3010112"/>
          <a:ext cx="889000" cy="1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85937</xdr:rowOff>
    </xdr:from>
    <xdr:to>
      <xdr:col>21</xdr:col>
      <xdr:colOff>50800</xdr:colOff>
      <xdr:row>16</xdr:row>
      <xdr:rowOff>16087</xdr:rowOff>
    </xdr:to>
    <xdr:sp macro="" textlink="">
      <xdr:nvSpPr>
        <xdr:cNvPr id="452" name="フローチャート : 判断 451"/>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26264</xdr:rowOff>
    </xdr:from>
    <xdr:ext cx="762000" cy="259045"/>
    <xdr:sp macro="" textlink="">
      <xdr:nvSpPr>
        <xdr:cNvPr id="453" name="テキスト ボックス 452"/>
        <xdr:cNvSpPr txBox="1"/>
      </xdr:nvSpPr>
      <xdr:spPr>
        <a:xfrm>
          <a:off x="14020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4" name="フローチャート : 判断 453"/>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55" name="テキスト ボックス 454"/>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60071</xdr:rowOff>
    </xdr:from>
    <xdr:to>
      <xdr:col>24</xdr:col>
      <xdr:colOff>609600</xdr:colOff>
      <xdr:row>16</xdr:row>
      <xdr:rowOff>161671</xdr:rowOff>
    </xdr:to>
    <xdr:sp macro="" textlink="">
      <xdr:nvSpPr>
        <xdr:cNvPr id="461" name="円/楕円 460"/>
        <xdr:cNvSpPr/>
      </xdr:nvSpPr>
      <xdr:spPr>
        <a:xfrm>
          <a:off x="169672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32148</xdr:rowOff>
    </xdr:from>
    <xdr:ext cx="762000" cy="259045"/>
    <xdr:sp macro="" textlink="">
      <xdr:nvSpPr>
        <xdr:cNvPr id="462" name="将来負担の状況該当値テキスト"/>
        <xdr:cNvSpPr txBox="1"/>
      </xdr:nvSpPr>
      <xdr:spPr>
        <a:xfrm>
          <a:off x="17106900" y="277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135678</xdr:rowOff>
    </xdr:from>
    <xdr:to>
      <xdr:col>23</xdr:col>
      <xdr:colOff>457200</xdr:colOff>
      <xdr:row>17</xdr:row>
      <xdr:rowOff>65828</xdr:rowOff>
    </xdr:to>
    <xdr:sp macro="" textlink="">
      <xdr:nvSpPr>
        <xdr:cNvPr id="463" name="円/楕円 462"/>
        <xdr:cNvSpPr/>
      </xdr:nvSpPr>
      <xdr:spPr>
        <a:xfrm>
          <a:off x="16129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50605</xdr:rowOff>
    </xdr:from>
    <xdr:ext cx="736600" cy="259045"/>
    <xdr:sp macro="" textlink="">
      <xdr:nvSpPr>
        <xdr:cNvPr id="464" name="テキスト ボックス 463"/>
        <xdr:cNvSpPr txBox="1"/>
      </xdr:nvSpPr>
      <xdr:spPr>
        <a:xfrm>
          <a:off x="15798800" y="296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136483</xdr:rowOff>
    </xdr:from>
    <xdr:to>
      <xdr:col>22</xdr:col>
      <xdr:colOff>254000</xdr:colOff>
      <xdr:row>17</xdr:row>
      <xdr:rowOff>66633</xdr:rowOff>
    </xdr:to>
    <xdr:sp macro="" textlink="">
      <xdr:nvSpPr>
        <xdr:cNvPr id="465" name="円/楕円 464"/>
        <xdr:cNvSpPr/>
      </xdr:nvSpPr>
      <xdr:spPr>
        <a:xfrm>
          <a:off x="15240000" y="2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51410</xdr:rowOff>
    </xdr:from>
    <xdr:ext cx="762000" cy="259045"/>
    <xdr:sp macro="" textlink="">
      <xdr:nvSpPr>
        <xdr:cNvPr id="466" name="テキスト ボックス 465"/>
        <xdr:cNvSpPr txBox="1"/>
      </xdr:nvSpPr>
      <xdr:spPr>
        <a:xfrm>
          <a:off x="14909800" y="29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44662</xdr:rowOff>
    </xdr:from>
    <xdr:to>
      <xdr:col>21</xdr:col>
      <xdr:colOff>50800</xdr:colOff>
      <xdr:row>17</xdr:row>
      <xdr:rowOff>146262</xdr:rowOff>
    </xdr:to>
    <xdr:sp macro="" textlink="">
      <xdr:nvSpPr>
        <xdr:cNvPr id="467" name="円/楕円 466"/>
        <xdr:cNvSpPr/>
      </xdr:nvSpPr>
      <xdr:spPr>
        <a:xfrm>
          <a:off x="14351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131039</xdr:rowOff>
    </xdr:from>
    <xdr:ext cx="762000" cy="259045"/>
    <xdr:sp macro="" textlink="">
      <xdr:nvSpPr>
        <xdr:cNvPr id="468" name="テキスト ボックス 467"/>
        <xdr:cNvSpPr txBox="1"/>
      </xdr:nvSpPr>
      <xdr:spPr>
        <a:xfrm>
          <a:off x="14020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147616</xdr:rowOff>
    </xdr:from>
    <xdr:to>
      <xdr:col>19</xdr:col>
      <xdr:colOff>533400</xdr:colOff>
      <xdr:row>18</xdr:row>
      <xdr:rowOff>77766</xdr:rowOff>
    </xdr:to>
    <xdr:sp macro="" textlink="">
      <xdr:nvSpPr>
        <xdr:cNvPr id="469" name="円/楕円 468"/>
        <xdr:cNvSpPr/>
      </xdr:nvSpPr>
      <xdr:spPr>
        <a:xfrm>
          <a:off x="134620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62543</xdr:rowOff>
    </xdr:from>
    <xdr:ext cx="762000" cy="259045"/>
    <xdr:sp macro="" textlink="">
      <xdr:nvSpPr>
        <xdr:cNvPr id="470" name="テキスト ボックス 469"/>
        <xdr:cNvSpPr txBox="1"/>
      </xdr:nvSpPr>
      <xdr:spPr>
        <a:xfrm>
          <a:off x="13131800" y="314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279,697
274,834
368.17
90,399,899
87,894,716
2,095,005
50,733,458
52,074,292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本市が広域にわたることから、消防署や支所等への人員配置が他団体と比較し超過傾向にある。このため、経常収支比率に占める人件費は類似団体に比べ高率で推移している。また、ごみ処理等を一部事務組合での処理でなく市直営事業で行うことが多いことも類似団体と比較して高い要因と考えられる。今後も計画的な人員管理を行う</a:t>
          </a:r>
          <a:r>
            <a:rPr lang="ja-JP" altLang="en-US" sz="1300" b="0" i="0" baseline="0">
              <a:solidFill>
                <a:schemeClr val="dk1"/>
              </a:solidFill>
              <a:effectLst/>
              <a:latin typeface="+mn-lt"/>
              <a:ea typeface="+mn-ea"/>
              <a:cs typeface="+mn-cs"/>
            </a:rPr>
            <a:t>とともに、指定管理者制度や民間委託等を活用し、</a:t>
          </a:r>
          <a:r>
            <a:rPr lang="ja-JP" altLang="ja-JP" sz="1300" b="0" i="0" baseline="0">
              <a:solidFill>
                <a:schemeClr val="dk1"/>
              </a:solidFill>
              <a:effectLst/>
              <a:latin typeface="+mn-lt"/>
              <a:ea typeface="+mn-ea"/>
              <a:cs typeface="+mn-cs"/>
            </a:rPr>
            <a:t>適正な支出に努めていく。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40</xdr:row>
      <xdr:rowOff>34472</xdr:rowOff>
    </xdr:to>
    <xdr:cxnSp macro="">
      <xdr:nvCxnSpPr>
        <xdr:cNvPr id="63" name="直線コネクタ 62"/>
        <xdr:cNvCxnSpPr/>
      </xdr:nvCxnSpPr>
      <xdr:spPr>
        <a:xfrm flipV="1">
          <a:off x="4826000" y="56297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6549</xdr:rowOff>
    </xdr:from>
    <xdr:ext cx="762000" cy="259045"/>
    <xdr:sp macro="" textlink="">
      <xdr:nvSpPr>
        <xdr:cNvPr id="64" name="人件費最小値テキスト"/>
        <xdr:cNvSpPr txBox="1"/>
      </xdr:nvSpPr>
      <xdr:spPr>
        <a:xfrm>
          <a:off x="4914900" y="68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40</xdr:row>
      <xdr:rowOff>34472</xdr:rowOff>
    </xdr:from>
    <xdr:to>
      <xdr:col>7</xdr:col>
      <xdr:colOff>104775</xdr:colOff>
      <xdr:row>40</xdr:row>
      <xdr:rowOff>34472</xdr:rowOff>
    </xdr:to>
    <xdr:cxnSp macro="">
      <xdr:nvCxnSpPr>
        <xdr:cNvPr id="65" name="直線コネクタ 64"/>
        <xdr:cNvCxnSpPr/>
      </xdr:nvCxnSpPr>
      <xdr:spPr>
        <a:xfrm>
          <a:off x="4737100" y="689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34472</xdr:rowOff>
    </xdr:from>
    <xdr:to>
      <xdr:col>7</xdr:col>
      <xdr:colOff>15875</xdr:colOff>
      <xdr:row>40</xdr:row>
      <xdr:rowOff>78015</xdr:rowOff>
    </xdr:to>
    <xdr:cxnSp macro="">
      <xdr:nvCxnSpPr>
        <xdr:cNvPr id="68" name="直線コネクタ 67"/>
        <xdr:cNvCxnSpPr/>
      </xdr:nvCxnSpPr>
      <xdr:spPr>
        <a:xfrm flipV="1">
          <a:off x="3987800" y="6892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65513</xdr:rowOff>
    </xdr:from>
    <xdr:ext cx="762000" cy="259045"/>
    <xdr:sp macro="" textlink="">
      <xdr:nvSpPr>
        <xdr:cNvPr id="69" name="人件費平均値テキスト"/>
        <xdr:cNvSpPr txBox="1"/>
      </xdr:nvSpPr>
      <xdr:spPr>
        <a:xfrm>
          <a:off x="4914900" y="6066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70" name="フローチャート : 判断 69"/>
        <xdr:cNvSpPr/>
      </xdr:nvSpPr>
      <xdr:spPr>
        <a:xfrm>
          <a:off x="47752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78015</xdr:rowOff>
    </xdr:from>
    <xdr:to>
      <xdr:col>5</xdr:col>
      <xdr:colOff>549275</xdr:colOff>
      <xdr:row>40</xdr:row>
      <xdr:rowOff>154215</xdr:rowOff>
    </xdr:to>
    <xdr:cxnSp macro="">
      <xdr:nvCxnSpPr>
        <xdr:cNvPr id="71" name="直線コネクタ 70"/>
        <xdr:cNvCxnSpPr/>
      </xdr:nvCxnSpPr>
      <xdr:spPr>
        <a:xfrm flipV="1">
          <a:off x="3098800" y="6936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8164</xdr:rowOff>
    </xdr:from>
    <xdr:to>
      <xdr:col>5</xdr:col>
      <xdr:colOff>600075</xdr:colOff>
      <xdr:row>37</xdr:row>
      <xdr:rowOff>109764</xdr:rowOff>
    </xdr:to>
    <xdr:sp macro="" textlink="">
      <xdr:nvSpPr>
        <xdr:cNvPr id="72" name="フローチャート :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154215</xdr:rowOff>
    </xdr:from>
    <xdr:to>
      <xdr:col>4</xdr:col>
      <xdr:colOff>346075</xdr:colOff>
      <xdr:row>41</xdr:row>
      <xdr:rowOff>4535</xdr:rowOff>
    </xdr:to>
    <xdr:cxnSp macro="">
      <xdr:nvCxnSpPr>
        <xdr:cNvPr id="74" name="直線コネクタ 73"/>
        <xdr:cNvCxnSpPr/>
      </xdr:nvCxnSpPr>
      <xdr:spPr>
        <a:xfrm flipV="1">
          <a:off x="2209800" y="7012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168728</xdr:rowOff>
    </xdr:from>
    <xdr:to>
      <xdr:col>4</xdr:col>
      <xdr:colOff>396875</xdr:colOff>
      <xdr:row>37</xdr:row>
      <xdr:rowOff>98878</xdr:rowOff>
    </xdr:to>
    <xdr:sp macro="" textlink="">
      <xdr:nvSpPr>
        <xdr:cNvPr id="75" name="フローチャート :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132443</xdr:rowOff>
    </xdr:from>
    <xdr:to>
      <xdr:col>3</xdr:col>
      <xdr:colOff>142875</xdr:colOff>
      <xdr:row>41</xdr:row>
      <xdr:rowOff>4535</xdr:rowOff>
    </xdr:to>
    <xdr:cxnSp macro="">
      <xdr:nvCxnSpPr>
        <xdr:cNvPr id="77" name="直線コネクタ 76"/>
        <xdr:cNvCxnSpPr/>
      </xdr:nvCxnSpPr>
      <xdr:spPr>
        <a:xfrm>
          <a:off x="1320800" y="6990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8" name="フローチャート : 判断 77"/>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46463</xdr:rowOff>
    </xdr:from>
    <xdr:ext cx="762000" cy="259045"/>
    <xdr:sp macro="" textlink="">
      <xdr:nvSpPr>
        <xdr:cNvPr id="79" name="テキスト ボックス 78"/>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80" name="フローチャート : 判断 79"/>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81" name="テキスト ボックス 80"/>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155122</xdr:rowOff>
    </xdr:from>
    <xdr:to>
      <xdr:col>7</xdr:col>
      <xdr:colOff>66675</xdr:colOff>
      <xdr:row>40</xdr:row>
      <xdr:rowOff>85272</xdr:rowOff>
    </xdr:to>
    <xdr:sp macro="" textlink="">
      <xdr:nvSpPr>
        <xdr:cNvPr id="87" name="円/楕円 86"/>
        <xdr:cNvSpPr/>
      </xdr:nvSpPr>
      <xdr:spPr>
        <a:xfrm>
          <a:off x="47752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63699</xdr:rowOff>
    </xdr:from>
    <xdr:ext cx="762000" cy="259045"/>
    <xdr:sp macro="" textlink="">
      <xdr:nvSpPr>
        <xdr:cNvPr id="88" name="人件費該当値テキスト"/>
        <xdr:cNvSpPr txBox="1"/>
      </xdr:nvSpPr>
      <xdr:spPr>
        <a:xfrm>
          <a:off x="4914900" y="675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27215</xdr:rowOff>
    </xdr:from>
    <xdr:to>
      <xdr:col>5</xdr:col>
      <xdr:colOff>600075</xdr:colOff>
      <xdr:row>40</xdr:row>
      <xdr:rowOff>128815</xdr:rowOff>
    </xdr:to>
    <xdr:sp macro="" textlink="">
      <xdr:nvSpPr>
        <xdr:cNvPr id="89" name="円/楕円 88"/>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113592</xdr:rowOff>
    </xdr:from>
    <xdr:ext cx="736600" cy="259045"/>
    <xdr:sp macro="" textlink="">
      <xdr:nvSpPr>
        <xdr:cNvPr id="90" name="テキスト ボックス 89"/>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103415</xdr:rowOff>
    </xdr:from>
    <xdr:to>
      <xdr:col>4</xdr:col>
      <xdr:colOff>396875</xdr:colOff>
      <xdr:row>41</xdr:row>
      <xdr:rowOff>33565</xdr:rowOff>
    </xdr:to>
    <xdr:sp macro="" textlink="">
      <xdr:nvSpPr>
        <xdr:cNvPr id="91" name="円/楕円 90"/>
        <xdr:cNvSpPr/>
      </xdr:nvSpPr>
      <xdr:spPr>
        <a:xfrm>
          <a:off x="3048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18342</xdr:rowOff>
    </xdr:from>
    <xdr:ext cx="762000" cy="259045"/>
    <xdr:sp macro="" textlink="">
      <xdr:nvSpPr>
        <xdr:cNvPr id="92" name="テキスト ボックス 91"/>
        <xdr:cNvSpPr txBox="1"/>
      </xdr:nvSpPr>
      <xdr:spPr>
        <a:xfrm>
          <a:off x="2717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125185</xdr:rowOff>
    </xdr:from>
    <xdr:to>
      <xdr:col>3</xdr:col>
      <xdr:colOff>193675</xdr:colOff>
      <xdr:row>41</xdr:row>
      <xdr:rowOff>55335</xdr:rowOff>
    </xdr:to>
    <xdr:sp macro="" textlink="">
      <xdr:nvSpPr>
        <xdr:cNvPr id="93" name="円/楕円 92"/>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40112</xdr:rowOff>
    </xdr:from>
    <xdr:ext cx="762000" cy="259045"/>
    <xdr:sp macro="" textlink="">
      <xdr:nvSpPr>
        <xdr:cNvPr id="94" name="テキスト ボックス 93"/>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81643</xdr:rowOff>
    </xdr:from>
    <xdr:to>
      <xdr:col>1</xdr:col>
      <xdr:colOff>676275</xdr:colOff>
      <xdr:row>41</xdr:row>
      <xdr:rowOff>11793</xdr:rowOff>
    </xdr:to>
    <xdr:sp macro="" textlink="">
      <xdr:nvSpPr>
        <xdr:cNvPr id="95" name="円/楕円 94"/>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168020</xdr:rowOff>
    </xdr:from>
    <xdr:ext cx="762000" cy="259045"/>
    <xdr:sp macro="" textlink="">
      <xdr:nvSpPr>
        <xdr:cNvPr id="96" name="テキスト ボックス 95"/>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類似団体平均に比べ高率</a:t>
          </a:r>
          <a:r>
            <a:rPr lang="ja-JP" altLang="en-US" sz="1300" b="0" i="0" baseline="0">
              <a:solidFill>
                <a:schemeClr val="dk1"/>
              </a:solidFill>
              <a:effectLst/>
              <a:latin typeface="+mn-lt"/>
              <a:ea typeface="+mn-ea"/>
              <a:cs typeface="+mn-cs"/>
            </a:rPr>
            <a:t>なのは</a:t>
          </a:r>
          <a:r>
            <a:rPr lang="ja-JP" altLang="ja-JP" sz="1300" b="0" i="0" baseline="0">
              <a:solidFill>
                <a:schemeClr val="dk1"/>
              </a:solidFill>
              <a:effectLst/>
              <a:latin typeface="+mn-lt"/>
              <a:ea typeface="+mn-ea"/>
              <a:cs typeface="+mn-cs"/>
            </a:rPr>
            <a:t>、本市が広域にわたることから、消防署や支所等の施設配置や都市基盤整備の必要性により、維持管理経費が嵩む傾向にあることが一因となっている。行財政改革大綱に基づき、公共施設配置の最適化の</a:t>
          </a:r>
          <a:r>
            <a:rPr lang="ja-JP" altLang="ja-JP" sz="1300">
              <a:solidFill>
                <a:schemeClr val="dk1"/>
              </a:solidFill>
              <a:effectLst/>
              <a:latin typeface="+mn-lt"/>
              <a:ea typeface="+mn-ea"/>
              <a:cs typeface="+mn-cs"/>
            </a:rPr>
            <a:t>検討とともに、支出の更なる合理化、効率化を推進し、その抑制を図るほか、公共施設の使用料の適正化を推進し、充当一般財源の縮減を図る。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6" name="直線コネクタ 125"/>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9"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30" name="直線コネクタ 129"/>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143329</xdr:rowOff>
    </xdr:from>
    <xdr:to>
      <xdr:col>24</xdr:col>
      <xdr:colOff>31750</xdr:colOff>
      <xdr:row>19</xdr:row>
      <xdr:rowOff>102507</xdr:rowOff>
    </xdr:to>
    <xdr:cxnSp macro="">
      <xdr:nvCxnSpPr>
        <xdr:cNvPr id="131" name="直線コネクタ 130"/>
        <xdr:cNvCxnSpPr/>
      </xdr:nvCxnSpPr>
      <xdr:spPr>
        <a:xfrm flipV="1">
          <a:off x="15671800" y="32294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60070</xdr:rowOff>
    </xdr:from>
    <xdr:ext cx="762000" cy="259045"/>
    <xdr:sp macro="" textlink="">
      <xdr:nvSpPr>
        <xdr:cNvPr id="132" name="物件費平均値テキスト"/>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3" name="フローチャート : 判断 132"/>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19</xdr:row>
      <xdr:rowOff>102507</xdr:rowOff>
    </xdr:to>
    <xdr:cxnSp macro="">
      <xdr:nvCxnSpPr>
        <xdr:cNvPr id="134" name="直線コネクタ 133"/>
        <xdr:cNvCxnSpPr/>
      </xdr:nvCxnSpPr>
      <xdr:spPr>
        <a:xfrm>
          <a:off x="14782800" y="3147786"/>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5" name="フローチャート : 判断 134"/>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6" name="テキスト ボックス 135"/>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18</xdr:row>
      <xdr:rowOff>61686</xdr:rowOff>
    </xdr:to>
    <xdr:cxnSp macro="">
      <xdr:nvCxnSpPr>
        <xdr:cNvPr id="137" name="直線コネクタ 136"/>
        <xdr:cNvCxnSpPr/>
      </xdr:nvCxnSpPr>
      <xdr:spPr>
        <a:xfrm>
          <a:off x="13893800" y="3017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8" name="フローチャート : 判断 137"/>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39" name="テキスト ボックス 138"/>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86179</xdr:rowOff>
    </xdr:from>
    <xdr:to>
      <xdr:col>20</xdr:col>
      <xdr:colOff>158750</xdr:colOff>
      <xdr:row>17</xdr:row>
      <xdr:rowOff>102507</xdr:rowOff>
    </xdr:to>
    <xdr:cxnSp macro="">
      <xdr:nvCxnSpPr>
        <xdr:cNvPr id="140" name="直線コネクタ 139"/>
        <xdr:cNvCxnSpPr/>
      </xdr:nvCxnSpPr>
      <xdr:spPr>
        <a:xfrm>
          <a:off x="13004800" y="3000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41" name="フローチャート : 判断 140"/>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24691</xdr:rowOff>
    </xdr:from>
    <xdr:ext cx="762000" cy="259045"/>
    <xdr:sp macro="" textlink="">
      <xdr:nvSpPr>
        <xdr:cNvPr id="142" name="テキスト ボックス 141"/>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3" name="フローチャート : 判断 142"/>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4" name="テキスト ボックス 143"/>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92529</xdr:rowOff>
    </xdr:from>
    <xdr:to>
      <xdr:col>24</xdr:col>
      <xdr:colOff>82550</xdr:colOff>
      <xdr:row>19</xdr:row>
      <xdr:rowOff>22678</xdr:rowOff>
    </xdr:to>
    <xdr:sp macro="" textlink="">
      <xdr:nvSpPr>
        <xdr:cNvPr id="150" name="円/楕円 149"/>
        <xdr:cNvSpPr/>
      </xdr:nvSpPr>
      <xdr:spPr>
        <a:xfrm>
          <a:off x="164592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64606</xdr:rowOff>
    </xdr:from>
    <xdr:ext cx="762000" cy="259045"/>
    <xdr:sp macro="" textlink="">
      <xdr:nvSpPr>
        <xdr:cNvPr id="151" name="物件費該当値テキスト"/>
        <xdr:cNvSpPr txBox="1"/>
      </xdr:nvSpPr>
      <xdr:spPr>
        <a:xfrm>
          <a:off x="165989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51707</xdr:rowOff>
    </xdr:from>
    <xdr:to>
      <xdr:col>22</xdr:col>
      <xdr:colOff>615950</xdr:colOff>
      <xdr:row>19</xdr:row>
      <xdr:rowOff>153307</xdr:rowOff>
    </xdr:to>
    <xdr:sp macro="" textlink="">
      <xdr:nvSpPr>
        <xdr:cNvPr id="152" name="円/楕円 151"/>
        <xdr:cNvSpPr/>
      </xdr:nvSpPr>
      <xdr:spPr>
        <a:xfrm>
          <a:off x="15621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138084</xdr:rowOff>
    </xdr:from>
    <xdr:ext cx="736600" cy="259045"/>
    <xdr:sp macro="" textlink="">
      <xdr:nvSpPr>
        <xdr:cNvPr id="153" name="テキスト ボックス 152"/>
        <xdr:cNvSpPr txBox="1"/>
      </xdr:nvSpPr>
      <xdr:spPr>
        <a:xfrm>
          <a:off x="15290800" y="33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4" name="円/楕円 153"/>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5" name="テキスト ボックス 154"/>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51707</xdr:rowOff>
    </xdr:from>
    <xdr:to>
      <xdr:col>20</xdr:col>
      <xdr:colOff>209550</xdr:colOff>
      <xdr:row>17</xdr:row>
      <xdr:rowOff>153307</xdr:rowOff>
    </xdr:to>
    <xdr:sp macro="" textlink="">
      <xdr:nvSpPr>
        <xdr:cNvPr id="156" name="円/楕円 155"/>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138084</xdr:rowOff>
    </xdr:from>
    <xdr:ext cx="762000" cy="259045"/>
    <xdr:sp macro="" textlink="">
      <xdr:nvSpPr>
        <xdr:cNvPr id="157" name="テキスト ボックス 156"/>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35379</xdr:rowOff>
    </xdr:from>
    <xdr:to>
      <xdr:col>19</xdr:col>
      <xdr:colOff>6350</xdr:colOff>
      <xdr:row>17</xdr:row>
      <xdr:rowOff>136979</xdr:rowOff>
    </xdr:to>
    <xdr:sp macro="" textlink="">
      <xdr:nvSpPr>
        <xdr:cNvPr id="158" name="円/楕円 157"/>
        <xdr:cNvSpPr/>
      </xdr:nvSpPr>
      <xdr:spPr>
        <a:xfrm>
          <a:off x="12954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121756</xdr:rowOff>
    </xdr:from>
    <xdr:ext cx="762000" cy="259045"/>
    <xdr:sp macro="" textlink="">
      <xdr:nvSpPr>
        <xdr:cNvPr id="159" name="テキスト ボックス 158"/>
        <xdr:cNvSpPr txBox="1"/>
      </xdr:nvSpPr>
      <xdr:spPr>
        <a:xfrm>
          <a:off x="12623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生活保護費</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障害福祉費</a:t>
          </a:r>
          <a:r>
            <a:rPr lang="ja-JP" altLang="en-US" sz="1300" b="0" i="0" baseline="0">
              <a:solidFill>
                <a:schemeClr val="dk1"/>
              </a:solidFill>
              <a:effectLst/>
              <a:latin typeface="+mn-ea"/>
              <a:ea typeface="+mn-ea"/>
              <a:cs typeface="+mn-cs"/>
            </a:rPr>
            <a:t>及び児童福祉費</a:t>
          </a:r>
          <a:r>
            <a:rPr lang="ja-JP" altLang="ja-JP" sz="1300" b="0" i="0" baseline="0">
              <a:solidFill>
                <a:schemeClr val="dk1"/>
              </a:solidFill>
              <a:effectLst/>
              <a:latin typeface="+mn-ea"/>
              <a:ea typeface="+mn-ea"/>
              <a:cs typeface="+mn-cs"/>
            </a:rPr>
            <a:t>の増加が著しく、今後も増加傾向と見込んでおり、財政状況の更なる硬直化が懸念される。歳出額ベースによる前年度比でも</a:t>
          </a:r>
          <a:r>
            <a:rPr lang="en-US" altLang="ja-JP" sz="1300" b="0" i="0" baseline="0">
              <a:solidFill>
                <a:schemeClr val="dk1"/>
              </a:solidFill>
              <a:effectLst/>
              <a:latin typeface="+mn-ea"/>
              <a:ea typeface="+mn-ea"/>
              <a:cs typeface="+mn-cs"/>
            </a:rPr>
            <a:t>4.1</a:t>
          </a:r>
          <a:r>
            <a:rPr lang="ja-JP" altLang="ja-JP" sz="1300" b="0" i="0" baseline="0">
              <a:solidFill>
                <a:schemeClr val="dk1"/>
              </a:solidFill>
              <a:effectLst/>
              <a:latin typeface="+mn-ea"/>
              <a:ea typeface="+mn-ea"/>
              <a:cs typeface="+mn-cs"/>
            </a:rPr>
            <a:t>％の増加となっており、類似団体との比較でも扶助費の占める割合が大きくなっている。引き続き、生活保護の自立助長への取り組みや市単独扶助費の見直しを行うなどにより、健全な財政運用が図れるよう努めていく。</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7" name="直線コネクタ 186"/>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8"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9" name="直線コネクタ 188"/>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59</xdr:row>
      <xdr:rowOff>107950</xdr:rowOff>
    </xdr:to>
    <xdr:cxnSp macro="">
      <xdr:nvCxnSpPr>
        <xdr:cNvPr id="192" name="直線コネクタ 191"/>
        <xdr:cNvCxnSpPr/>
      </xdr:nvCxnSpPr>
      <xdr:spPr>
        <a:xfrm>
          <a:off x="3987800" y="1022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93"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4" name="フローチャート : 判断 193"/>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107950</xdr:rowOff>
    </xdr:to>
    <xdr:cxnSp macro="">
      <xdr:nvCxnSpPr>
        <xdr:cNvPr id="195" name="直線コネクタ 194"/>
        <xdr:cNvCxnSpPr/>
      </xdr:nvCxnSpPr>
      <xdr:spPr>
        <a:xfrm>
          <a:off x="3098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6" name="フローチャート : 判断 195"/>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7" name="テキスト ボックス 196"/>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127000</xdr:rowOff>
    </xdr:to>
    <xdr:cxnSp macro="">
      <xdr:nvCxnSpPr>
        <xdr:cNvPr id="198" name="直線コネクタ 197"/>
        <xdr:cNvCxnSpPr/>
      </xdr:nvCxnSpPr>
      <xdr:spPr>
        <a:xfrm>
          <a:off x="2209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58</xdr:row>
      <xdr:rowOff>50800</xdr:rowOff>
    </xdr:to>
    <xdr:cxnSp macro="">
      <xdr:nvCxnSpPr>
        <xdr:cNvPr id="201" name="直線コネクタ 200"/>
        <xdr:cNvCxnSpPr/>
      </xdr:nvCxnSpPr>
      <xdr:spPr>
        <a:xfrm>
          <a:off x="1320800" y="9652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3" name="テキスト ボックス 20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4" name="フローチャート : 判断 203"/>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05" name="テキスト ボックス 204"/>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11" name="円/楕円 210"/>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12"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13" name="円/楕円 212"/>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14" name="テキスト ボックス 213"/>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5" name="円/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6" name="テキスト ボックス 215"/>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7" name="円/楕円 216"/>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8" name="テキスト ボックス 217"/>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9" name="円/楕円 21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20" name="テキスト ボックス 219"/>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mn-ea"/>
              <a:ea typeface="+mn-ea"/>
              <a:cs typeface="+mn-cs"/>
            </a:rPr>
            <a:t>近年類似団体の平均を下回っていたが、平成</a:t>
          </a:r>
          <a:r>
            <a:rPr lang="en-US" altLang="ja-JP" sz="1300">
              <a:solidFill>
                <a:schemeClr val="dk1"/>
              </a:solidFill>
              <a:effectLst/>
              <a:latin typeface="+mn-ea"/>
              <a:ea typeface="+mn-ea"/>
              <a:cs typeface="+mn-cs"/>
            </a:rPr>
            <a:t>27</a:t>
          </a:r>
          <a:r>
            <a:rPr lang="ja-JP" altLang="en-US" sz="1300">
              <a:solidFill>
                <a:schemeClr val="dk1"/>
              </a:solidFill>
              <a:effectLst/>
              <a:latin typeface="+mn-ea"/>
              <a:ea typeface="+mn-ea"/>
              <a:cs typeface="+mn-cs"/>
            </a:rPr>
            <a:t>年度は</a:t>
          </a:r>
          <a:r>
            <a:rPr lang="ja-JP" altLang="ja-JP" sz="1300">
              <a:solidFill>
                <a:schemeClr val="dk1"/>
              </a:solidFill>
              <a:effectLst/>
              <a:latin typeface="+mn-ea"/>
              <a:ea typeface="+mn-ea"/>
              <a:cs typeface="+mn-cs"/>
            </a:rPr>
            <a:t>経常的繰出金</a:t>
          </a:r>
          <a:r>
            <a:rPr lang="ja-JP" altLang="en-US" sz="1300">
              <a:solidFill>
                <a:schemeClr val="dk1"/>
              </a:solidFill>
              <a:effectLst/>
              <a:latin typeface="+mn-ea"/>
              <a:ea typeface="+mn-ea"/>
              <a:cs typeface="+mn-cs"/>
            </a:rPr>
            <a:t>が</a:t>
          </a:r>
          <a:r>
            <a:rPr lang="en-US" altLang="ja-JP" sz="1300">
              <a:solidFill>
                <a:schemeClr val="dk1"/>
              </a:solidFill>
              <a:effectLst/>
              <a:latin typeface="+mn-ea"/>
              <a:ea typeface="+mn-ea"/>
              <a:cs typeface="+mn-cs"/>
            </a:rPr>
            <a:t>11.2</a:t>
          </a:r>
          <a:r>
            <a:rPr lang="ja-JP" altLang="ja-JP" sz="1300">
              <a:solidFill>
                <a:schemeClr val="dk1"/>
              </a:solidFill>
              <a:effectLst/>
              <a:latin typeface="+mn-ea"/>
              <a:ea typeface="+mn-ea"/>
              <a:cs typeface="+mn-cs"/>
            </a:rPr>
            <a:t>％増加したことから、前年度比</a:t>
          </a:r>
          <a:r>
            <a:rPr lang="en-US" altLang="ja-JP" sz="1300">
              <a:solidFill>
                <a:schemeClr val="dk1"/>
              </a:solidFill>
              <a:effectLst/>
              <a:latin typeface="+mn-ea"/>
              <a:ea typeface="+mn-ea"/>
              <a:cs typeface="+mn-cs"/>
            </a:rPr>
            <a:t>0.3</a:t>
          </a:r>
          <a:r>
            <a:rPr lang="ja-JP" altLang="ja-JP" sz="1300">
              <a:solidFill>
                <a:schemeClr val="dk1"/>
              </a:solidFill>
              <a:effectLst/>
              <a:latin typeface="+mn-ea"/>
              <a:ea typeface="+mn-ea"/>
              <a:cs typeface="+mn-cs"/>
            </a:rPr>
            <a:t>ポイント増加し</a:t>
          </a:r>
          <a:r>
            <a:rPr lang="ja-JP" altLang="en-US" sz="1300">
              <a:solidFill>
                <a:schemeClr val="dk1"/>
              </a:solidFill>
              <a:effectLst/>
              <a:latin typeface="+mn-ea"/>
              <a:ea typeface="+mn-ea"/>
              <a:cs typeface="+mn-cs"/>
            </a:rPr>
            <a:t>、類似団体平均を上回った</a:t>
          </a:r>
          <a:r>
            <a:rPr lang="ja-JP" altLang="ja-JP" sz="1300">
              <a:solidFill>
                <a:schemeClr val="dk1"/>
              </a:solidFill>
              <a:effectLst/>
              <a:latin typeface="+mn-ea"/>
              <a:ea typeface="+mn-ea"/>
              <a:cs typeface="+mn-cs"/>
            </a:rPr>
            <a:t>。繰出金等の増加は、一般会計を圧迫し、財政の健全性を損なう恐れがあるため、</a:t>
          </a:r>
          <a:r>
            <a:rPr lang="ja-JP" altLang="ja-JP" sz="1300" b="0" i="0" baseline="0">
              <a:solidFill>
                <a:schemeClr val="dk1"/>
              </a:solidFill>
              <a:effectLst/>
              <a:latin typeface="+mn-ea"/>
              <a:ea typeface="+mn-ea"/>
              <a:cs typeface="+mn-cs"/>
            </a:rPr>
            <a:t>特別・企業会計の経営改善に向け、保険料や使用料の改定はもとより、管理費等の見直しなど歳入・歳出両面から取り組みを強化し、経常経費の縮減に努めていく。</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50" name="直線コネクタ 249"/>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3"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4" name="直線コネクタ 253"/>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135165</xdr:rowOff>
    </xdr:from>
    <xdr:to>
      <xdr:col>24</xdr:col>
      <xdr:colOff>31750</xdr:colOff>
      <xdr:row>58</xdr:row>
      <xdr:rowOff>12700</xdr:rowOff>
    </xdr:to>
    <xdr:cxnSp macro="">
      <xdr:nvCxnSpPr>
        <xdr:cNvPr id="255" name="直線コネクタ 254"/>
        <xdr:cNvCxnSpPr/>
      </xdr:nvCxnSpPr>
      <xdr:spPr>
        <a:xfrm>
          <a:off x="15671800" y="99078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84562</xdr:rowOff>
    </xdr:from>
    <xdr:ext cx="762000" cy="259045"/>
    <xdr:sp macro="" textlink="">
      <xdr:nvSpPr>
        <xdr:cNvPr id="256"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7" name="フローチャート : 判断 256"/>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4535</xdr:rowOff>
    </xdr:from>
    <xdr:to>
      <xdr:col>22</xdr:col>
      <xdr:colOff>565150</xdr:colOff>
      <xdr:row>57</xdr:row>
      <xdr:rowOff>135165</xdr:rowOff>
    </xdr:to>
    <xdr:cxnSp macro="">
      <xdr:nvCxnSpPr>
        <xdr:cNvPr id="258" name="直線コネクタ 257"/>
        <xdr:cNvCxnSpPr/>
      </xdr:nvCxnSpPr>
      <xdr:spPr>
        <a:xfrm>
          <a:off x="14782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9" name="フローチャート :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45357</xdr:rowOff>
    </xdr:from>
    <xdr:to>
      <xdr:col>21</xdr:col>
      <xdr:colOff>361950</xdr:colOff>
      <xdr:row>57</xdr:row>
      <xdr:rowOff>4535</xdr:rowOff>
    </xdr:to>
    <xdr:cxnSp macro="">
      <xdr:nvCxnSpPr>
        <xdr:cNvPr id="261" name="直線コネクタ 260"/>
        <xdr:cNvCxnSpPr/>
      </xdr:nvCxnSpPr>
      <xdr:spPr>
        <a:xfrm>
          <a:off x="13893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2" name="フローチャート : 判断 261"/>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89099</xdr:rowOff>
    </xdr:from>
    <xdr:ext cx="762000" cy="259045"/>
    <xdr:sp macro="" textlink="">
      <xdr:nvSpPr>
        <xdr:cNvPr id="263" name="テキスト ボックス 262"/>
        <xdr:cNvSpPr txBox="1"/>
      </xdr:nvSpPr>
      <xdr:spPr>
        <a:xfrm>
          <a:off x="14401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45357</xdr:rowOff>
    </xdr:from>
    <xdr:to>
      <xdr:col>20</xdr:col>
      <xdr:colOff>158750</xdr:colOff>
      <xdr:row>56</xdr:row>
      <xdr:rowOff>61685</xdr:rowOff>
    </xdr:to>
    <xdr:cxnSp macro="">
      <xdr:nvCxnSpPr>
        <xdr:cNvPr id="264" name="直線コネクタ 263"/>
        <xdr:cNvCxnSpPr/>
      </xdr:nvCxnSpPr>
      <xdr:spPr>
        <a:xfrm flipV="1">
          <a:off x="13004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5" name="フローチャート : 判断 264"/>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56442</xdr:rowOff>
    </xdr:from>
    <xdr:ext cx="762000" cy="259045"/>
    <xdr:sp macro="" textlink="">
      <xdr:nvSpPr>
        <xdr:cNvPr id="266" name="テキスト ボックス 265"/>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7" name="フローチャート : 判断 266"/>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23784</xdr:rowOff>
    </xdr:from>
    <xdr:ext cx="762000" cy="259045"/>
    <xdr:sp macro="" textlink="">
      <xdr:nvSpPr>
        <xdr:cNvPr id="268" name="テキスト ボックス 267"/>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4" name="円/楕円 273"/>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5"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84365</xdr:rowOff>
    </xdr:from>
    <xdr:to>
      <xdr:col>22</xdr:col>
      <xdr:colOff>615950</xdr:colOff>
      <xdr:row>58</xdr:row>
      <xdr:rowOff>14515</xdr:rowOff>
    </xdr:to>
    <xdr:sp macro="" textlink="">
      <xdr:nvSpPr>
        <xdr:cNvPr id="276" name="円/楕円 275"/>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77" name="テキスト ボックス 276"/>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125185</xdr:rowOff>
    </xdr:from>
    <xdr:to>
      <xdr:col>21</xdr:col>
      <xdr:colOff>412750</xdr:colOff>
      <xdr:row>57</xdr:row>
      <xdr:rowOff>55335</xdr:rowOff>
    </xdr:to>
    <xdr:sp macro="" textlink="">
      <xdr:nvSpPr>
        <xdr:cNvPr id="278" name="円/楕円 277"/>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79" name="テキスト ボックス 278"/>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166007</xdr:rowOff>
    </xdr:from>
    <xdr:to>
      <xdr:col>20</xdr:col>
      <xdr:colOff>209550</xdr:colOff>
      <xdr:row>56</xdr:row>
      <xdr:rowOff>96157</xdr:rowOff>
    </xdr:to>
    <xdr:sp macro="" textlink="">
      <xdr:nvSpPr>
        <xdr:cNvPr id="280" name="円/楕円 279"/>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81" name="テキスト ボックス 280"/>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10885</xdr:rowOff>
    </xdr:from>
    <xdr:to>
      <xdr:col>19</xdr:col>
      <xdr:colOff>6350</xdr:colOff>
      <xdr:row>56</xdr:row>
      <xdr:rowOff>112485</xdr:rowOff>
    </xdr:to>
    <xdr:sp macro="" textlink="">
      <xdr:nvSpPr>
        <xdr:cNvPr id="282" name="円/楕円 281"/>
        <xdr:cNvSpPr/>
      </xdr:nvSpPr>
      <xdr:spPr>
        <a:xfrm>
          <a:off x="12954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122662</xdr:rowOff>
    </xdr:from>
    <xdr:ext cx="762000" cy="259045"/>
    <xdr:sp macro="" textlink="">
      <xdr:nvSpPr>
        <xdr:cNvPr id="283" name="テキスト ボックス 282"/>
        <xdr:cNvSpPr txBox="1"/>
      </xdr:nvSpPr>
      <xdr:spPr>
        <a:xfrm>
          <a:off x="12623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類似団体と比較し低位で推移している。市直営事業が多く、一部事務組合への負担金が少ないことが要因の一つであると考</a:t>
          </a:r>
          <a:r>
            <a:rPr lang="ja-JP" altLang="en-US" sz="1300">
              <a:solidFill>
                <a:schemeClr val="dk1"/>
              </a:solidFill>
              <a:effectLst/>
              <a:latin typeface="+mn-lt"/>
              <a:ea typeface="+mn-ea"/>
              <a:cs typeface="+mn-cs"/>
            </a:rPr>
            <a:t>えられ</a:t>
          </a:r>
          <a:r>
            <a:rPr lang="ja-JP" altLang="ja-JP" sz="1300">
              <a:solidFill>
                <a:schemeClr val="dk1"/>
              </a:solidFill>
              <a:effectLst/>
              <a:latin typeface="+mn-lt"/>
              <a:ea typeface="+mn-ea"/>
              <a:cs typeface="+mn-cs"/>
            </a:rPr>
            <a:t>る。経常的な補助金支出については、適正な支給額となるよう予算編成時に効果の確認を実施している。今後も引き続き、適正化の推進を図っていく。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10" name="直線コネクタ 309"/>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3"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4" name="直線コネクタ 313"/>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111760</xdr:rowOff>
    </xdr:from>
    <xdr:to>
      <xdr:col>24</xdr:col>
      <xdr:colOff>31750</xdr:colOff>
      <xdr:row>34</xdr:row>
      <xdr:rowOff>119380</xdr:rowOff>
    </xdr:to>
    <xdr:cxnSp macro="">
      <xdr:nvCxnSpPr>
        <xdr:cNvPr id="315" name="直線コネクタ 314"/>
        <xdr:cNvCxnSpPr/>
      </xdr:nvCxnSpPr>
      <xdr:spPr>
        <a:xfrm flipV="1">
          <a:off x="15671800" y="594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7" name="フローチャート : 判断 31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119380</xdr:rowOff>
    </xdr:from>
    <xdr:to>
      <xdr:col>22</xdr:col>
      <xdr:colOff>565150</xdr:colOff>
      <xdr:row>34</xdr:row>
      <xdr:rowOff>134620</xdr:rowOff>
    </xdr:to>
    <xdr:cxnSp macro="">
      <xdr:nvCxnSpPr>
        <xdr:cNvPr id="318" name="直線コネクタ 317"/>
        <xdr:cNvCxnSpPr/>
      </xdr:nvCxnSpPr>
      <xdr:spPr>
        <a:xfrm flipV="1">
          <a:off x="14782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9" name="フローチャート : 判断 318"/>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154957</xdr:rowOff>
    </xdr:from>
    <xdr:ext cx="736600" cy="259045"/>
    <xdr:sp macro="" textlink="">
      <xdr:nvSpPr>
        <xdr:cNvPr id="320" name="テキスト ボックス 319"/>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134620</xdr:rowOff>
    </xdr:from>
    <xdr:to>
      <xdr:col>21</xdr:col>
      <xdr:colOff>361950</xdr:colOff>
      <xdr:row>34</xdr:row>
      <xdr:rowOff>149860</xdr:rowOff>
    </xdr:to>
    <xdr:cxnSp macro="">
      <xdr:nvCxnSpPr>
        <xdr:cNvPr id="321" name="直線コネクタ 320"/>
        <xdr:cNvCxnSpPr/>
      </xdr:nvCxnSpPr>
      <xdr:spPr>
        <a:xfrm flipV="1">
          <a:off x="13893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2" name="フローチャート : 判断 321"/>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3" name="テキスト ボックス 322"/>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34</xdr:row>
      <xdr:rowOff>149860</xdr:rowOff>
    </xdr:to>
    <xdr:cxnSp macro="">
      <xdr:nvCxnSpPr>
        <xdr:cNvPr id="324" name="直線コネクタ 323"/>
        <xdr:cNvCxnSpPr/>
      </xdr:nvCxnSpPr>
      <xdr:spPr>
        <a:xfrm>
          <a:off x="13004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5" name="フローチャート : 判断 324"/>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170197</xdr:rowOff>
    </xdr:from>
    <xdr:ext cx="762000" cy="259045"/>
    <xdr:sp macro="" textlink="">
      <xdr:nvSpPr>
        <xdr:cNvPr id="326" name="テキスト ボックス 325"/>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7" name="フローチャート : 判断 326"/>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147337</xdr:rowOff>
    </xdr:from>
    <xdr:ext cx="762000" cy="259045"/>
    <xdr:sp macro="" textlink="">
      <xdr:nvSpPr>
        <xdr:cNvPr id="328" name="テキスト ボックス 327"/>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60960</xdr:rowOff>
    </xdr:from>
    <xdr:to>
      <xdr:col>24</xdr:col>
      <xdr:colOff>82550</xdr:colOff>
      <xdr:row>34</xdr:row>
      <xdr:rowOff>162560</xdr:rowOff>
    </xdr:to>
    <xdr:sp macro="" textlink="">
      <xdr:nvSpPr>
        <xdr:cNvPr id="334" name="円/楕円 333"/>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140987</xdr:rowOff>
    </xdr:from>
    <xdr:ext cx="762000" cy="259045"/>
    <xdr:sp macro="" textlink="">
      <xdr:nvSpPr>
        <xdr:cNvPr id="335" name="補助費等該当値テキスト"/>
        <xdr:cNvSpPr txBox="1"/>
      </xdr:nvSpPr>
      <xdr:spPr>
        <a:xfrm>
          <a:off x="16598900" y="579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68580</xdr:rowOff>
    </xdr:from>
    <xdr:to>
      <xdr:col>22</xdr:col>
      <xdr:colOff>615950</xdr:colOff>
      <xdr:row>34</xdr:row>
      <xdr:rowOff>170180</xdr:rowOff>
    </xdr:to>
    <xdr:sp macro="" textlink="">
      <xdr:nvSpPr>
        <xdr:cNvPr id="336" name="円/楕円 335"/>
        <xdr:cNvSpPr/>
      </xdr:nvSpPr>
      <xdr:spPr>
        <a:xfrm>
          <a:off x="15621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8907</xdr:rowOff>
    </xdr:from>
    <xdr:ext cx="736600" cy="259045"/>
    <xdr:sp macro="" textlink="">
      <xdr:nvSpPr>
        <xdr:cNvPr id="337" name="テキスト ボックス 336"/>
        <xdr:cNvSpPr txBox="1"/>
      </xdr:nvSpPr>
      <xdr:spPr>
        <a:xfrm>
          <a:off x="15290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83820</xdr:rowOff>
    </xdr:from>
    <xdr:to>
      <xdr:col>21</xdr:col>
      <xdr:colOff>412750</xdr:colOff>
      <xdr:row>35</xdr:row>
      <xdr:rowOff>13970</xdr:rowOff>
    </xdr:to>
    <xdr:sp macro="" textlink="">
      <xdr:nvSpPr>
        <xdr:cNvPr id="338" name="円/楕円 337"/>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24147</xdr:rowOff>
    </xdr:from>
    <xdr:ext cx="762000" cy="259045"/>
    <xdr:sp macro="" textlink="">
      <xdr:nvSpPr>
        <xdr:cNvPr id="339" name="テキスト ボックス 338"/>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40" name="円/楕円 339"/>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41" name="テキスト ボックス 340"/>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42" name="円/楕円 341"/>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43" name="テキスト ボックス 342"/>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ea"/>
              <a:ea typeface="+mn-ea"/>
              <a:cs typeface="+mn-cs"/>
            </a:rPr>
            <a:t>類似団体平均を下回って</a:t>
          </a:r>
          <a:r>
            <a:rPr lang="ja-JP" altLang="en-US" sz="1300">
              <a:solidFill>
                <a:schemeClr val="dk1"/>
              </a:solidFill>
              <a:effectLst/>
              <a:latin typeface="+mn-ea"/>
              <a:ea typeface="+mn-ea"/>
              <a:cs typeface="+mn-cs"/>
            </a:rPr>
            <a:t>おり</a:t>
          </a:r>
          <a:r>
            <a:rPr lang="ja-JP" altLang="ja-JP" sz="1300">
              <a:solidFill>
                <a:schemeClr val="dk1"/>
              </a:solidFill>
              <a:effectLst/>
              <a:latin typeface="+mn-ea"/>
              <a:ea typeface="+mn-ea"/>
              <a:cs typeface="+mn-cs"/>
            </a:rPr>
            <a:t>、数値は</a:t>
          </a:r>
          <a:r>
            <a:rPr lang="ja-JP" altLang="en-US" sz="1300">
              <a:solidFill>
                <a:schemeClr val="dk1"/>
              </a:solidFill>
              <a:effectLst/>
              <a:latin typeface="+mn-ea"/>
              <a:ea typeface="+mn-ea"/>
              <a:cs typeface="+mn-cs"/>
            </a:rPr>
            <a:t>長期債償還元金及び利子が減少したことにより、</a:t>
          </a:r>
          <a:r>
            <a:rPr lang="ja-JP" altLang="ja-JP" sz="1300">
              <a:solidFill>
                <a:schemeClr val="dk1"/>
              </a:solidFill>
              <a:effectLst/>
              <a:latin typeface="+mn-ea"/>
              <a:ea typeface="+mn-ea"/>
              <a:cs typeface="+mn-cs"/>
            </a:rPr>
            <a:t>前年度から</a:t>
          </a:r>
          <a:r>
            <a:rPr lang="en-US" altLang="ja-JP" sz="1300">
              <a:solidFill>
                <a:schemeClr val="dk1"/>
              </a:solidFill>
              <a:effectLst/>
              <a:latin typeface="+mn-ea"/>
              <a:ea typeface="+mn-ea"/>
              <a:cs typeface="+mn-cs"/>
            </a:rPr>
            <a:t>1.6</a:t>
          </a:r>
          <a:r>
            <a:rPr lang="ja-JP" altLang="ja-JP" sz="1300">
              <a:solidFill>
                <a:schemeClr val="dk1"/>
              </a:solidFill>
              <a:effectLst/>
              <a:latin typeface="+mn-ea"/>
              <a:ea typeface="+mn-ea"/>
              <a:cs typeface="+mn-cs"/>
            </a:rPr>
            <a:t>ポイント</a:t>
          </a:r>
          <a:r>
            <a:rPr lang="ja-JP" altLang="en-US" sz="1300">
              <a:solidFill>
                <a:schemeClr val="dk1"/>
              </a:solidFill>
              <a:effectLst/>
              <a:latin typeface="+mn-ea"/>
              <a:ea typeface="+mn-ea"/>
              <a:cs typeface="+mn-cs"/>
            </a:rPr>
            <a:t>改善</a:t>
          </a:r>
          <a:r>
            <a:rPr lang="ja-JP" altLang="ja-JP" sz="1300">
              <a:solidFill>
                <a:schemeClr val="dk1"/>
              </a:solidFill>
              <a:effectLst/>
              <a:latin typeface="+mn-ea"/>
              <a:ea typeface="+mn-ea"/>
              <a:cs typeface="+mn-cs"/>
            </a:rPr>
            <a:t>した</a:t>
          </a:r>
          <a:r>
            <a:rPr lang="ja-JP" altLang="en-US" sz="1300">
              <a:solidFill>
                <a:schemeClr val="dk1"/>
              </a:solidFill>
              <a:effectLst/>
              <a:latin typeface="+mn-ea"/>
              <a:ea typeface="+mn-ea"/>
              <a:cs typeface="+mn-cs"/>
            </a:rPr>
            <a:t>。</a:t>
          </a:r>
          <a:r>
            <a:rPr lang="ja-JP" altLang="ja-JP" sz="1300">
              <a:solidFill>
                <a:schemeClr val="dk1"/>
              </a:solidFill>
              <a:effectLst/>
              <a:latin typeface="+mn-ea"/>
              <a:ea typeface="+mn-ea"/>
              <a:cs typeface="+mn-cs"/>
            </a:rPr>
            <a:t>引き続き</a:t>
          </a:r>
          <a:r>
            <a:rPr lang="ja-JP" altLang="en-US" sz="1300">
              <a:solidFill>
                <a:schemeClr val="dk1"/>
              </a:solidFill>
              <a:effectLst/>
              <a:latin typeface="+mn-ea"/>
              <a:ea typeface="+mn-ea"/>
              <a:cs typeface="+mn-cs"/>
            </a:rPr>
            <a:t>、</a:t>
          </a:r>
          <a:r>
            <a:rPr lang="ja-JP" altLang="ja-JP" sz="1300">
              <a:solidFill>
                <a:schemeClr val="dk1"/>
              </a:solidFill>
              <a:effectLst/>
              <a:latin typeface="+mn-ea"/>
              <a:ea typeface="+mn-ea"/>
              <a:cs typeface="+mn-cs"/>
            </a:rPr>
            <a:t>事業の選択と集中により、新規</a:t>
          </a:r>
          <a:r>
            <a:rPr lang="ja-JP" altLang="en-US" sz="1300">
              <a:solidFill>
                <a:schemeClr val="dk1"/>
              </a:solidFill>
              <a:effectLst/>
              <a:latin typeface="+mn-ea"/>
              <a:ea typeface="+mn-ea"/>
              <a:cs typeface="+mn-cs"/>
            </a:rPr>
            <a:t>発行</a:t>
          </a:r>
          <a:r>
            <a:rPr lang="ja-JP" altLang="ja-JP" sz="1300">
              <a:solidFill>
                <a:schemeClr val="dk1"/>
              </a:solidFill>
              <a:effectLst/>
              <a:latin typeface="+mn-ea"/>
              <a:ea typeface="+mn-ea"/>
              <a:cs typeface="+mn-cs"/>
            </a:rPr>
            <a:t>額は原則年</a:t>
          </a:r>
          <a:r>
            <a:rPr lang="en-US" altLang="ja-JP" sz="1300">
              <a:solidFill>
                <a:schemeClr val="dk1"/>
              </a:solidFill>
              <a:effectLst/>
              <a:latin typeface="+mn-ea"/>
              <a:ea typeface="+mn-ea"/>
              <a:cs typeface="+mn-cs"/>
            </a:rPr>
            <a:t>50</a:t>
          </a:r>
          <a:r>
            <a:rPr lang="ja-JP" altLang="ja-JP" sz="1300">
              <a:solidFill>
                <a:schemeClr val="dk1"/>
              </a:solidFill>
              <a:effectLst/>
              <a:latin typeface="+mn-ea"/>
              <a:ea typeface="+mn-ea"/>
              <a:cs typeface="+mn-cs"/>
            </a:rPr>
            <a:t>億円以内</a:t>
          </a:r>
          <a:r>
            <a:rPr lang="ja-JP" altLang="en-US" sz="1300">
              <a:solidFill>
                <a:schemeClr val="dk1"/>
              </a:solidFill>
              <a:effectLst/>
              <a:latin typeface="+mn-ea"/>
              <a:ea typeface="+mn-ea"/>
              <a:cs typeface="+mn-cs"/>
            </a:rPr>
            <a:t>かつ、発行額を元金償還額以下とすることで抑制を図る。</a:t>
          </a:r>
          <a:endParaRPr lang="en-US" altLang="ja-JP" sz="1300">
            <a:solidFill>
              <a:schemeClr val="dk1"/>
            </a:solidFill>
            <a:effectLst/>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8" name="直線コネクタ 35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9" name="テキスト ボックス 35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0" name="直線コネクタ 35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1" name="テキスト ボックス 36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2" name="直線コネクタ 36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3" name="テキスト ボックス 36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4" name="直線コネクタ 36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5" name="テキスト ボックス 36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6" name="直線コネクタ 36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7" name="テキスト ボックス 36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8" name="直線コネクタ 36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9" name="テキスト ボックス 36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76381</xdr:rowOff>
    </xdr:from>
    <xdr:to>
      <xdr:col>7</xdr:col>
      <xdr:colOff>15875</xdr:colOff>
      <xdr:row>81</xdr:row>
      <xdr:rowOff>4536</xdr:rowOff>
    </xdr:to>
    <xdr:cxnSp macro="">
      <xdr:nvCxnSpPr>
        <xdr:cNvPr id="373" name="直線コネクタ 372"/>
        <xdr:cNvCxnSpPr/>
      </xdr:nvCxnSpPr>
      <xdr:spPr>
        <a:xfrm flipV="1">
          <a:off x="4826000" y="12592231"/>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74"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75" name="直線コネクタ 374"/>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162758</xdr:rowOff>
    </xdr:from>
    <xdr:ext cx="762000" cy="259045"/>
    <xdr:sp macro="" textlink="">
      <xdr:nvSpPr>
        <xdr:cNvPr id="376" name="公債費最大値テキスト"/>
        <xdr:cNvSpPr txBox="1"/>
      </xdr:nvSpPr>
      <xdr:spPr>
        <a:xfrm>
          <a:off x="4914900" y="123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76381</xdr:rowOff>
    </xdr:from>
    <xdr:to>
      <xdr:col>7</xdr:col>
      <xdr:colOff>104775</xdr:colOff>
      <xdr:row>73</xdr:row>
      <xdr:rowOff>76381</xdr:rowOff>
    </xdr:to>
    <xdr:cxnSp macro="">
      <xdr:nvCxnSpPr>
        <xdr:cNvPr id="377" name="直線コネクタ 376"/>
        <xdr:cNvCxnSpPr/>
      </xdr:nvCxnSpPr>
      <xdr:spPr>
        <a:xfrm>
          <a:off x="4737100" y="125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86178</xdr:rowOff>
    </xdr:from>
    <xdr:to>
      <xdr:col>7</xdr:col>
      <xdr:colOff>15875</xdr:colOff>
      <xdr:row>76</xdr:row>
      <xdr:rowOff>19231</xdr:rowOff>
    </xdr:to>
    <xdr:cxnSp macro="">
      <xdr:nvCxnSpPr>
        <xdr:cNvPr id="378" name="直線コネクタ 377"/>
        <xdr:cNvCxnSpPr/>
      </xdr:nvCxnSpPr>
      <xdr:spPr>
        <a:xfrm flipV="1">
          <a:off x="3987800" y="12944928"/>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79301</xdr:rowOff>
    </xdr:from>
    <xdr:ext cx="762000" cy="259045"/>
    <xdr:sp macro="" textlink="">
      <xdr:nvSpPr>
        <xdr:cNvPr id="379" name="公債費平均値テキスト"/>
        <xdr:cNvSpPr txBox="1"/>
      </xdr:nvSpPr>
      <xdr:spPr>
        <a:xfrm>
          <a:off x="4914900" y="12938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107224</xdr:rowOff>
    </xdr:from>
    <xdr:to>
      <xdr:col>7</xdr:col>
      <xdr:colOff>66675</xdr:colOff>
      <xdr:row>76</xdr:row>
      <xdr:rowOff>37374</xdr:rowOff>
    </xdr:to>
    <xdr:sp macro="" textlink="">
      <xdr:nvSpPr>
        <xdr:cNvPr id="380" name="フローチャート : 判断 379"/>
        <xdr:cNvSpPr/>
      </xdr:nvSpPr>
      <xdr:spPr>
        <a:xfrm>
          <a:off x="47752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118835</xdr:rowOff>
    </xdr:from>
    <xdr:to>
      <xdr:col>5</xdr:col>
      <xdr:colOff>549275</xdr:colOff>
      <xdr:row>76</xdr:row>
      <xdr:rowOff>19231</xdr:rowOff>
    </xdr:to>
    <xdr:cxnSp macro="">
      <xdr:nvCxnSpPr>
        <xdr:cNvPr id="381" name="直線コネクタ 380"/>
        <xdr:cNvCxnSpPr/>
      </xdr:nvCxnSpPr>
      <xdr:spPr>
        <a:xfrm>
          <a:off x="3098800" y="1297758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33745</xdr:rowOff>
    </xdr:from>
    <xdr:to>
      <xdr:col>5</xdr:col>
      <xdr:colOff>600075</xdr:colOff>
      <xdr:row>76</xdr:row>
      <xdr:rowOff>135345</xdr:rowOff>
    </xdr:to>
    <xdr:sp macro="" textlink="">
      <xdr:nvSpPr>
        <xdr:cNvPr id="382" name="フローチャート : 判断 381"/>
        <xdr:cNvSpPr/>
      </xdr:nvSpPr>
      <xdr:spPr>
        <a:xfrm>
          <a:off x="3937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120122</xdr:rowOff>
    </xdr:from>
    <xdr:ext cx="736600" cy="259045"/>
    <xdr:sp macro="" textlink="">
      <xdr:nvSpPr>
        <xdr:cNvPr id="383" name="テキスト ボックス 382"/>
        <xdr:cNvSpPr txBox="1"/>
      </xdr:nvSpPr>
      <xdr:spPr>
        <a:xfrm>
          <a:off x="3606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118835</xdr:rowOff>
    </xdr:to>
    <xdr:cxnSp macro="">
      <xdr:nvCxnSpPr>
        <xdr:cNvPr id="384" name="直線コネクタ 383"/>
        <xdr:cNvCxnSpPr/>
      </xdr:nvCxnSpPr>
      <xdr:spPr>
        <a:xfrm>
          <a:off x="2209800" y="129514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85" name="フローチャート : 判断 384"/>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139716</xdr:rowOff>
    </xdr:from>
    <xdr:ext cx="762000" cy="259045"/>
    <xdr:sp macro="" textlink="">
      <xdr:nvSpPr>
        <xdr:cNvPr id="386" name="テキスト ボックス 385"/>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86178</xdr:rowOff>
    </xdr:from>
    <xdr:to>
      <xdr:col>3</xdr:col>
      <xdr:colOff>142875</xdr:colOff>
      <xdr:row>75</xdr:row>
      <xdr:rowOff>92710</xdr:rowOff>
    </xdr:to>
    <xdr:cxnSp macro="">
      <xdr:nvCxnSpPr>
        <xdr:cNvPr id="387" name="直線コネクタ 386"/>
        <xdr:cNvCxnSpPr/>
      </xdr:nvCxnSpPr>
      <xdr:spPr>
        <a:xfrm>
          <a:off x="1320800" y="12944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88" name="フローチャート : 判断 387"/>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925</xdr:rowOff>
    </xdr:from>
    <xdr:ext cx="762000" cy="259045"/>
    <xdr:sp macro="" textlink="">
      <xdr:nvSpPr>
        <xdr:cNvPr id="389" name="テキスト ボックス 388"/>
        <xdr:cNvSpPr txBox="1"/>
      </xdr:nvSpPr>
      <xdr:spPr>
        <a:xfrm>
          <a:off x="1828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0" name="フローチャート : 判断 389"/>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91" name="テキスト ボックス 390"/>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35378</xdr:rowOff>
    </xdr:from>
    <xdr:to>
      <xdr:col>7</xdr:col>
      <xdr:colOff>66675</xdr:colOff>
      <xdr:row>75</xdr:row>
      <xdr:rowOff>136978</xdr:rowOff>
    </xdr:to>
    <xdr:sp macro="" textlink="">
      <xdr:nvSpPr>
        <xdr:cNvPr id="397" name="円/楕円 396"/>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51905</xdr:rowOff>
    </xdr:from>
    <xdr:ext cx="762000" cy="259045"/>
    <xdr:sp macro="" textlink="">
      <xdr:nvSpPr>
        <xdr:cNvPr id="398"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139881</xdr:rowOff>
    </xdr:from>
    <xdr:to>
      <xdr:col>5</xdr:col>
      <xdr:colOff>600075</xdr:colOff>
      <xdr:row>76</xdr:row>
      <xdr:rowOff>70031</xdr:rowOff>
    </xdr:to>
    <xdr:sp macro="" textlink="">
      <xdr:nvSpPr>
        <xdr:cNvPr id="399" name="円/楕円 398"/>
        <xdr:cNvSpPr/>
      </xdr:nvSpPr>
      <xdr:spPr>
        <a:xfrm>
          <a:off x="3937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80208</xdr:rowOff>
    </xdr:from>
    <xdr:ext cx="736600" cy="259045"/>
    <xdr:sp macro="" textlink="">
      <xdr:nvSpPr>
        <xdr:cNvPr id="400" name="テキスト ボックス 399"/>
        <xdr:cNvSpPr txBox="1"/>
      </xdr:nvSpPr>
      <xdr:spPr>
        <a:xfrm>
          <a:off x="3606800" y="1276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68035</xdr:rowOff>
    </xdr:from>
    <xdr:to>
      <xdr:col>4</xdr:col>
      <xdr:colOff>396875</xdr:colOff>
      <xdr:row>75</xdr:row>
      <xdr:rowOff>169636</xdr:rowOff>
    </xdr:to>
    <xdr:sp macro="" textlink="">
      <xdr:nvSpPr>
        <xdr:cNvPr id="401" name="円/楕円 400"/>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8362</xdr:rowOff>
    </xdr:from>
    <xdr:ext cx="762000" cy="259045"/>
    <xdr:sp macro="" textlink="">
      <xdr:nvSpPr>
        <xdr:cNvPr id="402" name="テキスト ボックス 401"/>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403" name="円/楕円 402"/>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404" name="テキスト ボックス 403"/>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35378</xdr:rowOff>
    </xdr:from>
    <xdr:to>
      <xdr:col>1</xdr:col>
      <xdr:colOff>676275</xdr:colOff>
      <xdr:row>75</xdr:row>
      <xdr:rowOff>136978</xdr:rowOff>
    </xdr:to>
    <xdr:sp macro="" textlink="">
      <xdr:nvSpPr>
        <xdr:cNvPr id="405" name="円/楕円 404"/>
        <xdr:cNvSpPr/>
      </xdr:nvSpPr>
      <xdr:spPr>
        <a:xfrm>
          <a:off x="1270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147155</xdr:rowOff>
    </xdr:from>
    <xdr:ext cx="762000" cy="259045"/>
    <xdr:sp macro="" textlink="">
      <xdr:nvSpPr>
        <xdr:cNvPr id="406" name="テキスト ボックス 405"/>
        <xdr:cNvSpPr txBox="1"/>
      </xdr:nvSpPr>
      <xdr:spPr>
        <a:xfrm>
          <a:off x="939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ea"/>
              <a:ea typeface="+mn-ea"/>
              <a:cs typeface="+mn-cs"/>
            </a:rPr>
            <a:t>人件費、物件費及び扶助費で類似団体平均の数値を上回っている。前年度と比べ類似団体平均との乖離</a:t>
          </a:r>
          <a:r>
            <a:rPr lang="ja-JP" altLang="en-US" sz="1300">
              <a:solidFill>
                <a:schemeClr val="dk1"/>
              </a:solidFill>
              <a:effectLst/>
              <a:latin typeface="+mn-ea"/>
              <a:ea typeface="+mn-ea"/>
              <a:cs typeface="+mn-cs"/>
            </a:rPr>
            <a:t>は若干小さくなったが</a:t>
          </a:r>
          <a:r>
            <a:rPr lang="ja-JP" altLang="ja-JP" sz="1300">
              <a:solidFill>
                <a:schemeClr val="dk1"/>
              </a:solidFill>
              <a:effectLst/>
              <a:latin typeface="+mn-ea"/>
              <a:ea typeface="+mn-ea"/>
              <a:cs typeface="+mn-cs"/>
            </a:rPr>
            <a:t>、経常収支比率自体</a:t>
          </a:r>
          <a:r>
            <a:rPr lang="ja-JP" altLang="en-US" sz="1300">
              <a:solidFill>
                <a:schemeClr val="dk1"/>
              </a:solidFill>
              <a:effectLst/>
              <a:latin typeface="+mn-ea"/>
              <a:ea typeface="+mn-ea"/>
              <a:cs typeface="+mn-cs"/>
            </a:rPr>
            <a:t>は依然として</a:t>
          </a:r>
          <a:r>
            <a:rPr lang="en-US" altLang="ja-JP" sz="1300">
              <a:solidFill>
                <a:schemeClr val="dk1"/>
              </a:solidFill>
              <a:effectLst/>
              <a:latin typeface="+mn-ea"/>
              <a:ea typeface="+mn-ea"/>
              <a:cs typeface="+mn-cs"/>
            </a:rPr>
            <a:t>90</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を超えており</a:t>
          </a:r>
          <a:r>
            <a:rPr lang="ja-JP"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財政の硬直化が進行している</a:t>
          </a:r>
          <a:r>
            <a:rPr lang="ja-JP" altLang="ja-JP" sz="1300">
              <a:solidFill>
                <a:schemeClr val="dk1"/>
              </a:solidFill>
              <a:effectLst/>
              <a:latin typeface="+mn-ea"/>
              <a:ea typeface="+mn-ea"/>
              <a:cs typeface="+mn-cs"/>
            </a:rPr>
            <a:t>。公共施設の配置の最適化や事務事業の</a:t>
          </a:r>
          <a:r>
            <a:rPr lang="ja-JP" altLang="en-US" sz="1300">
              <a:solidFill>
                <a:schemeClr val="dk1"/>
              </a:solidFill>
              <a:effectLst/>
              <a:latin typeface="+mn-ea"/>
              <a:ea typeface="+mn-ea"/>
              <a:cs typeface="+mn-cs"/>
            </a:rPr>
            <a:t>徹底した見直し</a:t>
          </a:r>
          <a:r>
            <a:rPr lang="ja-JP" altLang="ja-JP" sz="1300">
              <a:solidFill>
                <a:schemeClr val="dk1"/>
              </a:solidFill>
              <a:effectLst/>
              <a:latin typeface="+mn-ea"/>
              <a:ea typeface="+mn-ea"/>
              <a:cs typeface="+mn-cs"/>
            </a:rPr>
            <a:t>などの行財政改革の取り組みにより、義務的経費ほか経常経費の削減に努める。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32" name="直線コネクタ 431"/>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33"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34" name="直線コネクタ 433"/>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35"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36" name="直線コネクタ 435"/>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122428</xdr:rowOff>
    </xdr:from>
    <xdr:to>
      <xdr:col>24</xdr:col>
      <xdr:colOff>31750</xdr:colOff>
      <xdr:row>78</xdr:row>
      <xdr:rowOff>168148</xdr:rowOff>
    </xdr:to>
    <xdr:cxnSp macro="">
      <xdr:nvCxnSpPr>
        <xdr:cNvPr id="437" name="直線コネクタ 436"/>
        <xdr:cNvCxnSpPr/>
      </xdr:nvCxnSpPr>
      <xdr:spPr>
        <a:xfrm flipV="1">
          <a:off x="15671800" y="134955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85869</xdr:rowOff>
    </xdr:from>
    <xdr:ext cx="762000" cy="259045"/>
    <xdr:sp macro="" textlink="">
      <xdr:nvSpPr>
        <xdr:cNvPr id="438"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9" name="フローチャート : 判断 438"/>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76708</xdr:rowOff>
    </xdr:from>
    <xdr:to>
      <xdr:col>22</xdr:col>
      <xdr:colOff>565150</xdr:colOff>
      <xdr:row>78</xdr:row>
      <xdr:rowOff>168148</xdr:rowOff>
    </xdr:to>
    <xdr:cxnSp macro="">
      <xdr:nvCxnSpPr>
        <xdr:cNvPr id="440" name="直線コネクタ 439"/>
        <xdr:cNvCxnSpPr/>
      </xdr:nvCxnSpPr>
      <xdr:spPr>
        <a:xfrm>
          <a:off x="14782800" y="134498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41" name="フローチャート : 判断 440"/>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2" name="テキスト ボックス 441"/>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xdr:rowOff>
    </xdr:from>
    <xdr:to>
      <xdr:col>21</xdr:col>
      <xdr:colOff>361950</xdr:colOff>
      <xdr:row>78</xdr:row>
      <xdr:rowOff>76708</xdr:rowOff>
    </xdr:to>
    <xdr:cxnSp macro="">
      <xdr:nvCxnSpPr>
        <xdr:cNvPr id="443" name="直線コネクタ 442"/>
        <xdr:cNvCxnSpPr/>
      </xdr:nvCxnSpPr>
      <xdr:spPr>
        <a:xfrm>
          <a:off x="13893800" y="133766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44" name="フローチャート : 判断 443"/>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112540</xdr:rowOff>
    </xdr:from>
    <xdr:ext cx="762000" cy="259045"/>
    <xdr:sp macro="" textlink="">
      <xdr:nvSpPr>
        <xdr:cNvPr id="445" name="テキスト ボックス 444"/>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78</xdr:row>
      <xdr:rowOff>3556</xdr:rowOff>
    </xdr:to>
    <xdr:cxnSp macro="">
      <xdr:nvCxnSpPr>
        <xdr:cNvPr id="446" name="直線コネクタ 445"/>
        <xdr:cNvCxnSpPr/>
      </xdr:nvCxnSpPr>
      <xdr:spPr>
        <a:xfrm>
          <a:off x="13004800" y="13271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7" name="フローチャート : 判断 446"/>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126255</xdr:rowOff>
    </xdr:from>
    <xdr:ext cx="762000" cy="259045"/>
    <xdr:sp macro="" textlink="">
      <xdr:nvSpPr>
        <xdr:cNvPr id="448" name="テキスト ボックス 447"/>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9" name="フローチャート : 判断 448"/>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50" name="テキスト ボックス 449"/>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71628</xdr:rowOff>
    </xdr:from>
    <xdr:to>
      <xdr:col>24</xdr:col>
      <xdr:colOff>82550</xdr:colOff>
      <xdr:row>79</xdr:row>
      <xdr:rowOff>1778</xdr:rowOff>
    </xdr:to>
    <xdr:sp macro="" textlink="">
      <xdr:nvSpPr>
        <xdr:cNvPr id="456" name="円/楕円 455"/>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43705</xdr:rowOff>
    </xdr:from>
    <xdr:ext cx="762000" cy="259045"/>
    <xdr:sp macro="" textlink="">
      <xdr:nvSpPr>
        <xdr:cNvPr id="457"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58" name="円/楕円 457"/>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59" name="テキスト ボックス 458"/>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25908</xdr:rowOff>
    </xdr:from>
    <xdr:to>
      <xdr:col>21</xdr:col>
      <xdr:colOff>412750</xdr:colOff>
      <xdr:row>78</xdr:row>
      <xdr:rowOff>127508</xdr:rowOff>
    </xdr:to>
    <xdr:sp macro="" textlink="">
      <xdr:nvSpPr>
        <xdr:cNvPr id="460" name="円/楕円 459"/>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61" name="テキスト ボックス 460"/>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124206</xdr:rowOff>
    </xdr:from>
    <xdr:to>
      <xdr:col>20</xdr:col>
      <xdr:colOff>209550</xdr:colOff>
      <xdr:row>78</xdr:row>
      <xdr:rowOff>54356</xdr:rowOff>
    </xdr:to>
    <xdr:sp macro="" textlink="">
      <xdr:nvSpPr>
        <xdr:cNvPr id="462" name="円/楕円 461"/>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39133</xdr:rowOff>
    </xdr:from>
    <xdr:ext cx="762000" cy="259045"/>
    <xdr:sp macro="" textlink="">
      <xdr:nvSpPr>
        <xdr:cNvPr id="463" name="テキスト ボックス 462"/>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64" name="円/楕円 463"/>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65" name="テキスト ボックス 464"/>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千葉県市原市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149525</xdr:rowOff>
    </xdr:from>
    <xdr:to>
      <xdr:col>4</xdr:col>
      <xdr:colOff>1117600</xdr:colOff>
      <xdr:row>18</xdr:row>
      <xdr:rowOff>17074</xdr:rowOff>
    </xdr:to>
    <xdr:cxnSp macro="">
      <xdr:nvCxnSpPr>
        <xdr:cNvPr id="48" name="直線コネクタ 47"/>
        <xdr:cNvCxnSpPr/>
      </xdr:nvCxnSpPr>
      <xdr:spPr bwMode="auto">
        <a:xfrm flipV="1">
          <a:off x="5003800" y="3111800"/>
          <a:ext cx="6477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23263</xdr:rowOff>
    </xdr:from>
    <xdr:ext cx="762000" cy="259045"/>
    <xdr:sp macro="" textlink="">
      <xdr:nvSpPr>
        <xdr:cNvPr id="49" name="人口1人当たり決算額の推移平均値テキスト130"/>
        <xdr:cNvSpPr txBox="1"/>
      </xdr:nvSpPr>
      <xdr:spPr>
        <a:xfrm>
          <a:off x="5740400" y="2814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11222</xdr:rowOff>
    </xdr:from>
    <xdr:to>
      <xdr:col>4</xdr:col>
      <xdr:colOff>469900</xdr:colOff>
      <xdr:row>18</xdr:row>
      <xdr:rowOff>17074</xdr:rowOff>
    </xdr:to>
    <xdr:cxnSp macro="">
      <xdr:nvCxnSpPr>
        <xdr:cNvPr id="51" name="直線コネクタ 50"/>
        <xdr:cNvCxnSpPr/>
      </xdr:nvCxnSpPr>
      <xdr:spPr bwMode="auto">
        <a:xfrm>
          <a:off x="4305300" y="3144947"/>
          <a:ext cx="698500" cy="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76816</xdr:rowOff>
    </xdr:from>
    <xdr:ext cx="736600" cy="259045"/>
    <xdr:sp macro="" textlink="">
      <xdr:nvSpPr>
        <xdr:cNvPr id="53" name="テキスト ボックス 52"/>
        <xdr:cNvSpPr txBox="1"/>
      </xdr:nvSpPr>
      <xdr:spPr>
        <a:xfrm>
          <a:off x="4622800" y="269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109748</xdr:rowOff>
    </xdr:from>
    <xdr:to>
      <xdr:col>3</xdr:col>
      <xdr:colOff>904875</xdr:colOff>
      <xdr:row>18</xdr:row>
      <xdr:rowOff>11222</xdr:rowOff>
    </xdr:to>
    <xdr:cxnSp macro="">
      <xdr:nvCxnSpPr>
        <xdr:cNvPr id="54" name="直線コネクタ 53"/>
        <xdr:cNvCxnSpPr/>
      </xdr:nvCxnSpPr>
      <xdr:spPr bwMode="auto">
        <a:xfrm>
          <a:off x="3606800" y="3072023"/>
          <a:ext cx="698500" cy="72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80017</xdr:rowOff>
    </xdr:from>
    <xdr:ext cx="762000" cy="259045"/>
    <xdr:sp macro="" textlink="">
      <xdr:nvSpPr>
        <xdr:cNvPr id="56" name="テキスト ボックス 55"/>
        <xdr:cNvSpPr txBox="1"/>
      </xdr:nvSpPr>
      <xdr:spPr>
        <a:xfrm>
          <a:off x="3924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18080</xdr:rowOff>
    </xdr:from>
    <xdr:to>
      <xdr:col>3</xdr:col>
      <xdr:colOff>206375</xdr:colOff>
      <xdr:row>17</xdr:row>
      <xdr:rowOff>109748</xdr:rowOff>
    </xdr:to>
    <xdr:cxnSp macro="">
      <xdr:nvCxnSpPr>
        <xdr:cNvPr id="57" name="直線コネクタ 56"/>
        <xdr:cNvCxnSpPr/>
      </xdr:nvCxnSpPr>
      <xdr:spPr bwMode="auto">
        <a:xfrm>
          <a:off x="2908300" y="2980355"/>
          <a:ext cx="698500" cy="9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35074</xdr:rowOff>
    </xdr:from>
    <xdr:ext cx="762000" cy="259045"/>
    <xdr:sp macro="" textlink="">
      <xdr:nvSpPr>
        <xdr:cNvPr id="59" name="テキスト ボックス 58"/>
        <xdr:cNvSpPr txBox="1"/>
      </xdr:nvSpPr>
      <xdr:spPr>
        <a:xfrm>
          <a:off x="32258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102694</xdr:rowOff>
    </xdr:from>
    <xdr:ext cx="762000" cy="259045"/>
    <xdr:sp macro="" textlink="">
      <xdr:nvSpPr>
        <xdr:cNvPr id="61" name="テキスト ボックス 60"/>
        <xdr:cNvSpPr txBox="1"/>
      </xdr:nvSpPr>
      <xdr:spPr>
        <a:xfrm>
          <a:off x="2527300" y="2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98725</xdr:rowOff>
    </xdr:from>
    <xdr:to>
      <xdr:col>5</xdr:col>
      <xdr:colOff>34925</xdr:colOff>
      <xdr:row>18</xdr:row>
      <xdr:rowOff>28875</xdr:rowOff>
    </xdr:to>
    <xdr:sp macro="" textlink="">
      <xdr:nvSpPr>
        <xdr:cNvPr id="67" name="円/楕円 66"/>
        <xdr:cNvSpPr/>
      </xdr:nvSpPr>
      <xdr:spPr bwMode="auto">
        <a:xfrm>
          <a:off x="5600700" y="306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70802</xdr:rowOff>
    </xdr:from>
    <xdr:ext cx="762000" cy="259045"/>
    <xdr:sp macro="" textlink="">
      <xdr:nvSpPr>
        <xdr:cNvPr id="68" name="人口1人当たり決算額の推移該当値テキスト130"/>
        <xdr:cNvSpPr txBox="1"/>
      </xdr:nvSpPr>
      <xdr:spPr>
        <a:xfrm>
          <a:off x="5740400" y="30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58,049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137724</xdr:rowOff>
    </xdr:from>
    <xdr:to>
      <xdr:col>4</xdr:col>
      <xdr:colOff>520700</xdr:colOff>
      <xdr:row>18</xdr:row>
      <xdr:rowOff>67874</xdr:rowOff>
    </xdr:to>
    <xdr:sp macro="" textlink="">
      <xdr:nvSpPr>
        <xdr:cNvPr id="69" name="円/楕円 68"/>
        <xdr:cNvSpPr/>
      </xdr:nvSpPr>
      <xdr:spPr bwMode="auto">
        <a:xfrm>
          <a:off x="4953000" y="309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52651</xdr:rowOff>
    </xdr:from>
    <xdr:ext cx="736600" cy="259045"/>
    <xdr:sp macro="" textlink="">
      <xdr:nvSpPr>
        <xdr:cNvPr id="70" name="テキスト ボックス 69"/>
        <xdr:cNvSpPr txBox="1"/>
      </xdr:nvSpPr>
      <xdr:spPr>
        <a:xfrm>
          <a:off x="4622800" y="3186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131872</xdr:rowOff>
    </xdr:from>
    <xdr:to>
      <xdr:col>3</xdr:col>
      <xdr:colOff>955675</xdr:colOff>
      <xdr:row>18</xdr:row>
      <xdr:rowOff>62022</xdr:rowOff>
    </xdr:to>
    <xdr:sp macro="" textlink="">
      <xdr:nvSpPr>
        <xdr:cNvPr id="71" name="円/楕円 70"/>
        <xdr:cNvSpPr/>
      </xdr:nvSpPr>
      <xdr:spPr bwMode="auto">
        <a:xfrm>
          <a:off x="4254500" y="309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46799</xdr:rowOff>
    </xdr:from>
    <xdr:ext cx="762000" cy="259045"/>
    <xdr:sp macro="" textlink="">
      <xdr:nvSpPr>
        <xdr:cNvPr id="72" name="テキスト ボックス 71"/>
        <xdr:cNvSpPr txBox="1"/>
      </xdr:nvSpPr>
      <xdr:spPr>
        <a:xfrm>
          <a:off x="3924300" y="318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58948</xdr:rowOff>
    </xdr:from>
    <xdr:to>
      <xdr:col>3</xdr:col>
      <xdr:colOff>257175</xdr:colOff>
      <xdr:row>17</xdr:row>
      <xdr:rowOff>160548</xdr:rowOff>
    </xdr:to>
    <xdr:sp macro="" textlink="">
      <xdr:nvSpPr>
        <xdr:cNvPr id="73" name="円/楕円 72"/>
        <xdr:cNvSpPr/>
      </xdr:nvSpPr>
      <xdr:spPr bwMode="auto">
        <a:xfrm>
          <a:off x="3556000" y="302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145325</xdr:rowOff>
    </xdr:from>
    <xdr:ext cx="762000" cy="259045"/>
    <xdr:sp macro="" textlink="">
      <xdr:nvSpPr>
        <xdr:cNvPr id="74" name="テキスト ボックス 73"/>
        <xdr:cNvSpPr txBox="1"/>
      </xdr:nvSpPr>
      <xdr:spPr>
        <a:xfrm>
          <a:off x="3225800" y="310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58,919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138730</xdr:rowOff>
    </xdr:from>
    <xdr:to>
      <xdr:col>2</xdr:col>
      <xdr:colOff>692150</xdr:colOff>
      <xdr:row>17</xdr:row>
      <xdr:rowOff>68880</xdr:rowOff>
    </xdr:to>
    <xdr:sp macro="" textlink="">
      <xdr:nvSpPr>
        <xdr:cNvPr id="75" name="円/楕円 74"/>
        <xdr:cNvSpPr/>
      </xdr:nvSpPr>
      <xdr:spPr bwMode="auto">
        <a:xfrm>
          <a:off x="2857500" y="292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53657</xdr:rowOff>
    </xdr:from>
    <xdr:ext cx="762000" cy="259045"/>
    <xdr:sp macro="" textlink="">
      <xdr:nvSpPr>
        <xdr:cNvPr id="76" name="テキスト ボックス 75"/>
        <xdr:cNvSpPr txBox="1"/>
      </xdr:nvSpPr>
      <xdr:spPr>
        <a:xfrm>
          <a:off x="2527300" y="3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311023</xdr:rowOff>
    </xdr:from>
    <xdr:to>
      <xdr:col>4</xdr:col>
      <xdr:colOff>1117600</xdr:colOff>
      <xdr:row>38</xdr:row>
      <xdr:rowOff>151308</xdr:rowOff>
    </xdr:to>
    <xdr:cxnSp macro="">
      <xdr:nvCxnSpPr>
        <xdr:cNvPr id="105" name="直線コネクタ 104"/>
        <xdr:cNvCxnSpPr/>
      </xdr:nvCxnSpPr>
      <xdr:spPr bwMode="auto">
        <a:xfrm flipV="1">
          <a:off x="5651500" y="6235573"/>
          <a:ext cx="0" cy="13833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123385</xdr:rowOff>
    </xdr:from>
    <xdr:ext cx="762000" cy="259045"/>
    <xdr:sp macro="" textlink="">
      <xdr:nvSpPr>
        <xdr:cNvPr id="106" name="人口1人当たり決算額の推移最小値テキスト445"/>
        <xdr:cNvSpPr txBox="1"/>
      </xdr:nvSpPr>
      <xdr:spPr>
        <a:xfrm>
          <a:off x="5740400" y="75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38</xdr:row>
      <xdr:rowOff>151308</xdr:rowOff>
    </xdr:from>
    <xdr:to>
      <xdr:col>5</xdr:col>
      <xdr:colOff>73025</xdr:colOff>
      <xdr:row>38</xdr:row>
      <xdr:rowOff>151308</xdr:rowOff>
    </xdr:to>
    <xdr:cxnSp macro="">
      <xdr:nvCxnSpPr>
        <xdr:cNvPr id="107" name="直線コネクタ 106"/>
        <xdr:cNvCxnSpPr/>
      </xdr:nvCxnSpPr>
      <xdr:spPr bwMode="auto">
        <a:xfrm>
          <a:off x="5562600" y="76189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54500</xdr:rowOff>
    </xdr:from>
    <xdr:ext cx="762000" cy="259045"/>
    <xdr:sp macro="" textlink="">
      <xdr:nvSpPr>
        <xdr:cNvPr id="108" name="人口1人当たり決算額の推移最大値テキスト445"/>
        <xdr:cNvSpPr txBox="1"/>
      </xdr:nvSpPr>
      <xdr:spPr>
        <a:xfrm>
          <a:off x="5740400" y="59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33</xdr:row>
      <xdr:rowOff>311023</xdr:rowOff>
    </xdr:from>
    <xdr:to>
      <xdr:col>5</xdr:col>
      <xdr:colOff>73025</xdr:colOff>
      <xdr:row>33</xdr:row>
      <xdr:rowOff>311023</xdr:rowOff>
    </xdr:to>
    <xdr:cxnSp macro="">
      <xdr:nvCxnSpPr>
        <xdr:cNvPr id="109" name="直線コネクタ 108"/>
        <xdr:cNvCxnSpPr/>
      </xdr:nvCxnSpPr>
      <xdr:spPr bwMode="auto">
        <a:xfrm>
          <a:off x="5562600" y="6235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2032</xdr:rowOff>
    </xdr:from>
    <xdr:to>
      <xdr:col>4</xdr:col>
      <xdr:colOff>1117600</xdr:colOff>
      <xdr:row>37</xdr:row>
      <xdr:rowOff>43790</xdr:rowOff>
    </xdr:to>
    <xdr:cxnSp macro="">
      <xdr:nvCxnSpPr>
        <xdr:cNvPr id="110" name="直線コネクタ 109"/>
        <xdr:cNvCxnSpPr/>
      </xdr:nvCxnSpPr>
      <xdr:spPr bwMode="auto">
        <a:xfrm>
          <a:off x="5003800" y="7126732"/>
          <a:ext cx="647700" cy="4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84472</xdr:rowOff>
    </xdr:from>
    <xdr:ext cx="762000" cy="259045"/>
    <xdr:sp macro="" textlink="">
      <xdr:nvSpPr>
        <xdr:cNvPr id="111" name="人口1人当たり決算額の推移平均値テキスト445"/>
        <xdr:cNvSpPr txBox="1"/>
      </xdr:nvSpPr>
      <xdr:spPr>
        <a:xfrm>
          <a:off x="5740400" y="7209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112395</xdr:rowOff>
    </xdr:from>
    <xdr:to>
      <xdr:col>5</xdr:col>
      <xdr:colOff>34925</xdr:colOff>
      <xdr:row>37</xdr:row>
      <xdr:rowOff>213995</xdr:rowOff>
    </xdr:to>
    <xdr:sp macro="" textlink="">
      <xdr:nvSpPr>
        <xdr:cNvPr id="112" name="フローチャート : 判断 111"/>
        <xdr:cNvSpPr/>
      </xdr:nvSpPr>
      <xdr:spPr bwMode="auto">
        <a:xfrm>
          <a:off x="5600700" y="7237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2032</xdr:rowOff>
    </xdr:from>
    <xdr:to>
      <xdr:col>4</xdr:col>
      <xdr:colOff>469900</xdr:colOff>
      <xdr:row>37</xdr:row>
      <xdr:rowOff>49847</xdr:rowOff>
    </xdr:to>
    <xdr:cxnSp macro="">
      <xdr:nvCxnSpPr>
        <xdr:cNvPr id="113" name="直線コネクタ 112"/>
        <xdr:cNvCxnSpPr/>
      </xdr:nvCxnSpPr>
      <xdr:spPr bwMode="auto">
        <a:xfrm flipV="1">
          <a:off x="4305300" y="7126732"/>
          <a:ext cx="698500" cy="4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81611</xdr:rowOff>
    </xdr:from>
    <xdr:to>
      <xdr:col>4</xdr:col>
      <xdr:colOff>520700</xdr:colOff>
      <xdr:row>37</xdr:row>
      <xdr:rowOff>183211</xdr:rowOff>
    </xdr:to>
    <xdr:sp macro="" textlink="">
      <xdr:nvSpPr>
        <xdr:cNvPr id="114" name="フローチャート : 判断 113"/>
        <xdr:cNvSpPr/>
      </xdr:nvSpPr>
      <xdr:spPr bwMode="auto">
        <a:xfrm>
          <a:off x="4953000" y="7206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167988</xdr:rowOff>
    </xdr:from>
    <xdr:ext cx="736600" cy="259045"/>
    <xdr:sp macro="" textlink="">
      <xdr:nvSpPr>
        <xdr:cNvPr id="115" name="テキスト ボックス 114"/>
        <xdr:cNvSpPr txBox="1"/>
      </xdr:nvSpPr>
      <xdr:spPr>
        <a:xfrm>
          <a:off x="4622800" y="729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58191</xdr:rowOff>
    </xdr:from>
    <xdr:to>
      <xdr:col>3</xdr:col>
      <xdr:colOff>904875</xdr:colOff>
      <xdr:row>37</xdr:row>
      <xdr:rowOff>49847</xdr:rowOff>
    </xdr:to>
    <xdr:cxnSp macro="">
      <xdr:nvCxnSpPr>
        <xdr:cNvPr id="116" name="直線コネクタ 115"/>
        <xdr:cNvCxnSpPr/>
      </xdr:nvCxnSpPr>
      <xdr:spPr bwMode="auto">
        <a:xfrm>
          <a:off x="3606800" y="7011441"/>
          <a:ext cx="698500" cy="16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26860</xdr:rowOff>
    </xdr:from>
    <xdr:to>
      <xdr:col>3</xdr:col>
      <xdr:colOff>955675</xdr:colOff>
      <xdr:row>37</xdr:row>
      <xdr:rowOff>128460</xdr:rowOff>
    </xdr:to>
    <xdr:sp macro="" textlink="">
      <xdr:nvSpPr>
        <xdr:cNvPr id="117" name="フローチャート : 判断 116"/>
        <xdr:cNvSpPr/>
      </xdr:nvSpPr>
      <xdr:spPr bwMode="auto">
        <a:xfrm>
          <a:off x="4254500" y="7151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113237</xdr:rowOff>
    </xdr:from>
    <xdr:ext cx="762000" cy="259045"/>
    <xdr:sp macro="" textlink="">
      <xdr:nvSpPr>
        <xdr:cNvPr id="118" name="テキスト ボックス 117"/>
        <xdr:cNvSpPr txBox="1"/>
      </xdr:nvSpPr>
      <xdr:spPr>
        <a:xfrm>
          <a:off x="3924300" y="723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19558</xdr:rowOff>
    </xdr:from>
    <xdr:to>
      <xdr:col>3</xdr:col>
      <xdr:colOff>206375</xdr:colOff>
      <xdr:row>36</xdr:row>
      <xdr:rowOff>58191</xdr:rowOff>
    </xdr:to>
    <xdr:cxnSp macro="">
      <xdr:nvCxnSpPr>
        <xdr:cNvPr id="119" name="直線コネクタ 118"/>
        <xdr:cNvCxnSpPr/>
      </xdr:nvCxnSpPr>
      <xdr:spPr bwMode="auto">
        <a:xfrm>
          <a:off x="2908300" y="6972808"/>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130949</xdr:rowOff>
    </xdr:from>
    <xdr:to>
      <xdr:col>3</xdr:col>
      <xdr:colOff>257175</xdr:colOff>
      <xdr:row>37</xdr:row>
      <xdr:rowOff>61099</xdr:rowOff>
    </xdr:to>
    <xdr:sp macro="" textlink="">
      <xdr:nvSpPr>
        <xdr:cNvPr id="120" name="フローチャート : 判断 119"/>
        <xdr:cNvSpPr/>
      </xdr:nvSpPr>
      <xdr:spPr bwMode="auto">
        <a:xfrm>
          <a:off x="3556000" y="7084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45876</xdr:rowOff>
    </xdr:from>
    <xdr:ext cx="762000" cy="259045"/>
    <xdr:sp macro="" textlink="">
      <xdr:nvSpPr>
        <xdr:cNvPr id="121" name="テキスト ボックス 120"/>
        <xdr:cNvSpPr txBox="1"/>
      </xdr:nvSpPr>
      <xdr:spPr>
        <a:xfrm>
          <a:off x="3225800" y="717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88278</xdr:rowOff>
    </xdr:from>
    <xdr:to>
      <xdr:col>2</xdr:col>
      <xdr:colOff>692150</xdr:colOff>
      <xdr:row>37</xdr:row>
      <xdr:rowOff>18428</xdr:rowOff>
    </xdr:to>
    <xdr:sp macro="" textlink="">
      <xdr:nvSpPr>
        <xdr:cNvPr id="122" name="フローチャート : 判断 121"/>
        <xdr:cNvSpPr/>
      </xdr:nvSpPr>
      <xdr:spPr bwMode="auto">
        <a:xfrm>
          <a:off x="2857500" y="704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3205</xdr:rowOff>
    </xdr:from>
    <xdr:ext cx="762000" cy="259045"/>
    <xdr:sp macro="" textlink="">
      <xdr:nvSpPr>
        <xdr:cNvPr id="123" name="テキスト ボックス 122"/>
        <xdr:cNvSpPr txBox="1"/>
      </xdr:nvSpPr>
      <xdr:spPr>
        <a:xfrm>
          <a:off x="2527300" y="712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164440</xdr:rowOff>
    </xdr:from>
    <xdr:to>
      <xdr:col>5</xdr:col>
      <xdr:colOff>34925</xdr:colOff>
      <xdr:row>37</xdr:row>
      <xdr:rowOff>94590</xdr:rowOff>
    </xdr:to>
    <xdr:sp macro="" textlink="">
      <xdr:nvSpPr>
        <xdr:cNvPr id="129" name="円/楕円 128"/>
        <xdr:cNvSpPr/>
      </xdr:nvSpPr>
      <xdr:spPr bwMode="auto">
        <a:xfrm>
          <a:off x="5600700" y="711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9517</xdr:rowOff>
    </xdr:from>
    <xdr:ext cx="762000" cy="259045"/>
    <xdr:sp macro="" textlink="">
      <xdr:nvSpPr>
        <xdr:cNvPr id="130" name="人口1人当たり決算額の推移該当値テキスト445"/>
        <xdr:cNvSpPr txBox="1"/>
      </xdr:nvSpPr>
      <xdr:spPr>
        <a:xfrm>
          <a:off x="5740400" y="696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122682</xdr:rowOff>
    </xdr:from>
    <xdr:to>
      <xdr:col>4</xdr:col>
      <xdr:colOff>520700</xdr:colOff>
      <xdr:row>37</xdr:row>
      <xdr:rowOff>52832</xdr:rowOff>
    </xdr:to>
    <xdr:sp macro="" textlink="">
      <xdr:nvSpPr>
        <xdr:cNvPr id="131" name="円/楕円 130"/>
        <xdr:cNvSpPr/>
      </xdr:nvSpPr>
      <xdr:spPr bwMode="auto">
        <a:xfrm>
          <a:off x="4953000" y="707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234459</xdr:rowOff>
    </xdr:from>
    <xdr:ext cx="736600" cy="259045"/>
    <xdr:sp macro="" textlink="">
      <xdr:nvSpPr>
        <xdr:cNvPr id="132" name="テキスト ボックス 131"/>
        <xdr:cNvSpPr txBox="1"/>
      </xdr:nvSpPr>
      <xdr:spPr>
        <a:xfrm>
          <a:off x="4622800" y="68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170497</xdr:rowOff>
    </xdr:from>
    <xdr:to>
      <xdr:col>3</xdr:col>
      <xdr:colOff>955675</xdr:colOff>
      <xdr:row>37</xdr:row>
      <xdr:rowOff>100647</xdr:rowOff>
    </xdr:to>
    <xdr:sp macro="" textlink="">
      <xdr:nvSpPr>
        <xdr:cNvPr id="133" name="円/楕円 132"/>
        <xdr:cNvSpPr/>
      </xdr:nvSpPr>
      <xdr:spPr bwMode="auto">
        <a:xfrm>
          <a:off x="4254500" y="712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282274</xdr:rowOff>
    </xdr:from>
    <xdr:ext cx="762000" cy="259045"/>
    <xdr:sp macro="" textlink="">
      <xdr:nvSpPr>
        <xdr:cNvPr id="134" name="テキスト ボックス 133"/>
        <xdr:cNvSpPr txBox="1"/>
      </xdr:nvSpPr>
      <xdr:spPr>
        <a:xfrm>
          <a:off x="3924300" y="68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7391</xdr:rowOff>
    </xdr:from>
    <xdr:to>
      <xdr:col>3</xdr:col>
      <xdr:colOff>257175</xdr:colOff>
      <xdr:row>36</xdr:row>
      <xdr:rowOff>108991</xdr:rowOff>
    </xdr:to>
    <xdr:sp macro="" textlink="">
      <xdr:nvSpPr>
        <xdr:cNvPr id="135" name="円/楕円 134"/>
        <xdr:cNvSpPr/>
      </xdr:nvSpPr>
      <xdr:spPr bwMode="auto">
        <a:xfrm>
          <a:off x="3556000" y="6960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119168</xdr:rowOff>
    </xdr:from>
    <xdr:ext cx="762000" cy="259045"/>
    <xdr:sp macro="" textlink="">
      <xdr:nvSpPr>
        <xdr:cNvPr id="136" name="テキスト ボックス 135"/>
        <xdr:cNvSpPr txBox="1"/>
      </xdr:nvSpPr>
      <xdr:spPr>
        <a:xfrm>
          <a:off x="3225800" y="672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311658</xdr:rowOff>
    </xdr:from>
    <xdr:to>
      <xdr:col>2</xdr:col>
      <xdr:colOff>692150</xdr:colOff>
      <xdr:row>36</xdr:row>
      <xdr:rowOff>70358</xdr:rowOff>
    </xdr:to>
    <xdr:sp macro="" textlink="">
      <xdr:nvSpPr>
        <xdr:cNvPr id="137" name="円/楕円 136"/>
        <xdr:cNvSpPr/>
      </xdr:nvSpPr>
      <xdr:spPr bwMode="auto">
        <a:xfrm>
          <a:off x="2857500" y="692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80535</xdr:rowOff>
    </xdr:from>
    <xdr:ext cx="762000" cy="259045"/>
    <xdr:sp macro="" textlink="">
      <xdr:nvSpPr>
        <xdr:cNvPr id="138" name="テキスト ボックス 137"/>
        <xdr:cNvSpPr txBox="1"/>
      </xdr:nvSpPr>
      <xdr:spPr>
        <a:xfrm>
          <a:off x="2527300" y="66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279,697
274,834
368.17
90,399,899
87,894,716
2,095,005
50,733,458
52,074,292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117</xdr:rowOff>
    </xdr:from>
    <xdr:to>
      <xdr:col>6</xdr:col>
      <xdr:colOff>511175</xdr:colOff>
      <xdr:row>36</xdr:row>
      <xdr:rowOff>36419</xdr:rowOff>
    </xdr:to>
    <xdr:cxnSp macro="">
      <xdr:nvCxnSpPr>
        <xdr:cNvPr id="59" name="直線コネクタ 58"/>
        <xdr:cNvCxnSpPr/>
      </xdr:nvCxnSpPr>
      <xdr:spPr>
        <a:xfrm flipV="1">
          <a:off x="3797300" y="6172317"/>
          <a:ext cx="8382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53337</xdr:rowOff>
    </xdr:from>
    <xdr:ext cx="534377" cy="259045"/>
    <xdr:sp macro="" textlink="">
      <xdr:nvSpPr>
        <xdr:cNvPr id="60" name="人件費平均値テキスト"/>
        <xdr:cNvSpPr txBox="1"/>
      </xdr:nvSpPr>
      <xdr:spPr>
        <a:xfrm>
          <a:off x="4686300" y="62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168687</xdr:rowOff>
    </xdr:from>
    <xdr:to>
      <xdr:col>5</xdr:col>
      <xdr:colOff>358775</xdr:colOff>
      <xdr:row>36</xdr:row>
      <xdr:rowOff>36419</xdr:rowOff>
    </xdr:to>
    <xdr:cxnSp macro="">
      <xdr:nvCxnSpPr>
        <xdr:cNvPr id="62" name="直線コネクタ 61"/>
        <xdr:cNvCxnSpPr/>
      </xdr:nvCxnSpPr>
      <xdr:spPr>
        <a:xfrm>
          <a:off x="2908300" y="6169437"/>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32626</xdr:rowOff>
    </xdr:from>
    <xdr:ext cx="534377" cy="259045"/>
    <xdr:sp macro="" textlink="">
      <xdr:nvSpPr>
        <xdr:cNvPr id="64" name="テキスト ボックス 63"/>
        <xdr:cNvSpPr txBox="1"/>
      </xdr:nvSpPr>
      <xdr:spPr>
        <a:xfrm>
          <a:off x="3530111" y="63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141072</xdr:rowOff>
    </xdr:from>
    <xdr:to>
      <xdr:col>4</xdr:col>
      <xdr:colOff>155575</xdr:colOff>
      <xdr:row>35</xdr:row>
      <xdr:rowOff>168687</xdr:rowOff>
    </xdr:to>
    <xdr:cxnSp macro="">
      <xdr:nvCxnSpPr>
        <xdr:cNvPr id="65" name="直線コネクタ 64"/>
        <xdr:cNvCxnSpPr/>
      </xdr:nvCxnSpPr>
      <xdr:spPr>
        <a:xfrm>
          <a:off x="2019300" y="6141822"/>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19595</xdr:rowOff>
    </xdr:from>
    <xdr:ext cx="534377" cy="259045"/>
    <xdr:sp macro="" textlink="">
      <xdr:nvSpPr>
        <xdr:cNvPr id="67" name="テキスト ボックス 66"/>
        <xdr:cNvSpPr txBox="1"/>
      </xdr:nvSpPr>
      <xdr:spPr>
        <a:xfrm>
          <a:off x="2641111" y="63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63393</xdr:rowOff>
    </xdr:from>
    <xdr:to>
      <xdr:col>2</xdr:col>
      <xdr:colOff>638175</xdr:colOff>
      <xdr:row>35</xdr:row>
      <xdr:rowOff>141072</xdr:rowOff>
    </xdr:to>
    <xdr:cxnSp macro="">
      <xdr:nvCxnSpPr>
        <xdr:cNvPr id="68" name="直線コネクタ 67"/>
        <xdr:cNvCxnSpPr/>
      </xdr:nvCxnSpPr>
      <xdr:spPr>
        <a:xfrm>
          <a:off x="1130300" y="6064143"/>
          <a:ext cx="889000" cy="7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123791</xdr:rowOff>
    </xdr:from>
    <xdr:ext cx="534377" cy="259045"/>
    <xdr:sp macro="" textlink="">
      <xdr:nvSpPr>
        <xdr:cNvPr id="70" name="テキスト ボックス 69"/>
        <xdr:cNvSpPr txBox="1"/>
      </xdr:nvSpPr>
      <xdr:spPr>
        <a:xfrm>
          <a:off x="1752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162973</xdr:rowOff>
    </xdr:from>
    <xdr:ext cx="534377" cy="259045"/>
    <xdr:sp macro="" textlink="">
      <xdr:nvSpPr>
        <xdr:cNvPr id="72" name="テキスト ボックス 71"/>
        <xdr:cNvSpPr txBox="1"/>
      </xdr:nvSpPr>
      <xdr:spPr>
        <a:xfrm>
          <a:off x="863111" y="61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120767</xdr:rowOff>
    </xdr:from>
    <xdr:to>
      <xdr:col>6</xdr:col>
      <xdr:colOff>561975</xdr:colOff>
      <xdr:row>36</xdr:row>
      <xdr:rowOff>50917</xdr:rowOff>
    </xdr:to>
    <xdr:sp macro="" textlink="">
      <xdr:nvSpPr>
        <xdr:cNvPr id="78" name="円/楕円 77"/>
        <xdr:cNvSpPr/>
      </xdr:nvSpPr>
      <xdr:spPr>
        <a:xfrm>
          <a:off x="4584700" y="61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143644</xdr:rowOff>
    </xdr:from>
    <xdr:ext cx="534377" cy="259045"/>
    <xdr:sp macro="" textlink="">
      <xdr:nvSpPr>
        <xdr:cNvPr id="79" name="人件費該当値テキスト"/>
        <xdr:cNvSpPr txBox="1"/>
      </xdr:nvSpPr>
      <xdr:spPr>
        <a:xfrm>
          <a:off x="4686300" y="59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157069</xdr:rowOff>
    </xdr:from>
    <xdr:to>
      <xdr:col>5</xdr:col>
      <xdr:colOff>409575</xdr:colOff>
      <xdr:row>36</xdr:row>
      <xdr:rowOff>87219</xdr:rowOff>
    </xdr:to>
    <xdr:sp macro="" textlink="">
      <xdr:nvSpPr>
        <xdr:cNvPr id="80" name="円/楕円 79"/>
        <xdr:cNvSpPr/>
      </xdr:nvSpPr>
      <xdr:spPr>
        <a:xfrm>
          <a:off x="3746500" y="615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103746</xdr:rowOff>
    </xdr:from>
    <xdr:ext cx="534377" cy="259045"/>
    <xdr:sp macro="" textlink="">
      <xdr:nvSpPr>
        <xdr:cNvPr id="81" name="テキスト ボックス 80"/>
        <xdr:cNvSpPr txBox="1"/>
      </xdr:nvSpPr>
      <xdr:spPr>
        <a:xfrm>
          <a:off x="3530111" y="59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117887</xdr:rowOff>
    </xdr:from>
    <xdr:to>
      <xdr:col>4</xdr:col>
      <xdr:colOff>206375</xdr:colOff>
      <xdr:row>36</xdr:row>
      <xdr:rowOff>48037</xdr:rowOff>
    </xdr:to>
    <xdr:sp macro="" textlink="">
      <xdr:nvSpPr>
        <xdr:cNvPr id="82" name="円/楕円 81"/>
        <xdr:cNvSpPr/>
      </xdr:nvSpPr>
      <xdr:spPr>
        <a:xfrm>
          <a:off x="2857500" y="61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64564</xdr:rowOff>
    </xdr:from>
    <xdr:ext cx="534377" cy="259045"/>
    <xdr:sp macro="" textlink="">
      <xdr:nvSpPr>
        <xdr:cNvPr id="83" name="テキスト ボックス 82"/>
        <xdr:cNvSpPr txBox="1"/>
      </xdr:nvSpPr>
      <xdr:spPr>
        <a:xfrm>
          <a:off x="2641111" y="5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90272</xdr:rowOff>
    </xdr:from>
    <xdr:to>
      <xdr:col>3</xdr:col>
      <xdr:colOff>3175</xdr:colOff>
      <xdr:row>36</xdr:row>
      <xdr:rowOff>20422</xdr:rowOff>
    </xdr:to>
    <xdr:sp macro="" textlink="">
      <xdr:nvSpPr>
        <xdr:cNvPr id="84" name="円/楕円 83"/>
        <xdr:cNvSpPr/>
      </xdr:nvSpPr>
      <xdr:spPr>
        <a:xfrm>
          <a:off x="1968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36949</xdr:rowOff>
    </xdr:from>
    <xdr:ext cx="534377" cy="259045"/>
    <xdr:sp macro="" textlink="">
      <xdr:nvSpPr>
        <xdr:cNvPr id="85" name="テキスト ボックス 84"/>
        <xdr:cNvSpPr txBox="1"/>
      </xdr:nvSpPr>
      <xdr:spPr>
        <a:xfrm>
          <a:off x="1752111" y="58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12593</xdr:rowOff>
    </xdr:from>
    <xdr:to>
      <xdr:col>1</xdr:col>
      <xdr:colOff>485775</xdr:colOff>
      <xdr:row>35</xdr:row>
      <xdr:rowOff>114193</xdr:rowOff>
    </xdr:to>
    <xdr:sp macro="" textlink="">
      <xdr:nvSpPr>
        <xdr:cNvPr id="86" name="円/楕円 85"/>
        <xdr:cNvSpPr/>
      </xdr:nvSpPr>
      <xdr:spPr>
        <a:xfrm>
          <a:off x="1079500" y="60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130720</xdr:rowOff>
    </xdr:from>
    <xdr:ext cx="534377" cy="259045"/>
    <xdr:sp macro="" textlink="">
      <xdr:nvSpPr>
        <xdr:cNvPr id="87" name="テキスト ボックス 86"/>
        <xdr:cNvSpPr txBox="1"/>
      </xdr:nvSpPr>
      <xdr:spPr>
        <a:xfrm>
          <a:off x="863111" y="57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124269</xdr:rowOff>
    </xdr:from>
    <xdr:to>
      <xdr:col>6</xdr:col>
      <xdr:colOff>511175</xdr:colOff>
      <xdr:row>54</xdr:row>
      <xdr:rowOff>148844</xdr:rowOff>
    </xdr:to>
    <xdr:cxnSp macro="">
      <xdr:nvCxnSpPr>
        <xdr:cNvPr id="117" name="直線コネクタ 116"/>
        <xdr:cNvCxnSpPr/>
      </xdr:nvCxnSpPr>
      <xdr:spPr>
        <a:xfrm flipV="1">
          <a:off x="3797300" y="9382569"/>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33215</xdr:rowOff>
    </xdr:from>
    <xdr:ext cx="534377" cy="259045"/>
    <xdr:sp macro="" textlink="">
      <xdr:nvSpPr>
        <xdr:cNvPr id="118" name="物件費平均値テキスト"/>
        <xdr:cNvSpPr txBox="1"/>
      </xdr:nvSpPr>
      <xdr:spPr>
        <a:xfrm>
          <a:off x="4686300" y="9120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148844</xdr:rowOff>
    </xdr:from>
    <xdr:to>
      <xdr:col>5</xdr:col>
      <xdr:colOff>358775</xdr:colOff>
      <xdr:row>55</xdr:row>
      <xdr:rowOff>90094</xdr:rowOff>
    </xdr:to>
    <xdr:cxnSp macro="">
      <xdr:nvCxnSpPr>
        <xdr:cNvPr id="120" name="直線コネクタ 119"/>
        <xdr:cNvCxnSpPr/>
      </xdr:nvCxnSpPr>
      <xdr:spPr>
        <a:xfrm flipV="1">
          <a:off x="2908300" y="9407144"/>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10279</xdr:rowOff>
    </xdr:from>
    <xdr:ext cx="534377" cy="259045"/>
    <xdr:sp macro="" textlink="">
      <xdr:nvSpPr>
        <xdr:cNvPr id="122" name="テキスト ボックス 121"/>
        <xdr:cNvSpPr txBox="1"/>
      </xdr:nvSpPr>
      <xdr:spPr>
        <a:xfrm>
          <a:off x="3530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90094</xdr:rowOff>
    </xdr:from>
    <xdr:to>
      <xdr:col>4</xdr:col>
      <xdr:colOff>155575</xdr:colOff>
      <xdr:row>55</xdr:row>
      <xdr:rowOff>115088</xdr:rowOff>
    </xdr:to>
    <xdr:cxnSp macro="">
      <xdr:nvCxnSpPr>
        <xdr:cNvPr id="123" name="直線コネクタ 122"/>
        <xdr:cNvCxnSpPr/>
      </xdr:nvCxnSpPr>
      <xdr:spPr>
        <a:xfrm flipV="1">
          <a:off x="2019300" y="9519844"/>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136656</xdr:rowOff>
    </xdr:from>
    <xdr:ext cx="534377" cy="259045"/>
    <xdr:sp macro="" textlink="">
      <xdr:nvSpPr>
        <xdr:cNvPr id="125" name="テキスト ボックス 124"/>
        <xdr:cNvSpPr txBox="1"/>
      </xdr:nvSpPr>
      <xdr:spPr>
        <a:xfrm>
          <a:off x="2641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43574</xdr:rowOff>
    </xdr:from>
    <xdr:to>
      <xdr:col>2</xdr:col>
      <xdr:colOff>638175</xdr:colOff>
      <xdr:row>55</xdr:row>
      <xdr:rowOff>115088</xdr:rowOff>
    </xdr:to>
    <xdr:cxnSp macro="">
      <xdr:nvCxnSpPr>
        <xdr:cNvPr id="126" name="直線コネクタ 125"/>
        <xdr:cNvCxnSpPr/>
      </xdr:nvCxnSpPr>
      <xdr:spPr>
        <a:xfrm>
          <a:off x="1130300" y="9473324"/>
          <a:ext cx="8890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64114</xdr:rowOff>
    </xdr:from>
    <xdr:ext cx="534377" cy="259045"/>
    <xdr:sp macro="" textlink="">
      <xdr:nvSpPr>
        <xdr:cNvPr id="128" name="テキスト ボックス 127"/>
        <xdr:cNvSpPr txBox="1"/>
      </xdr:nvSpPr>
      <xdr:spPr>
        <a:xfrm>
          <a:off x="1752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154564</xdr:rowOff>
    </xdr:from>
    <xdr:ext cx="534377" cy="259045"/>
    <xdr:sp macro="" textlink="">
      <xdr:nvSpPr>
        <xdr:cNvPr id="130" name="テキスト ボックス 129"/>
        <xdr:cNvSpPr txBox="1"/>
      </xdr:nvSpPr>
      <xdr:spPr>
        <a:xfrm>
          <a:off x="863111" y="9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73469</xdr:rowOff>
    </xdr:from>
    <xdr:to>
      <xdr:col>6</xdr:col>
      <xdr:colOff>561975</xdr:colOff>
      <xdr:row>55</xdr:row>
      <xdr:rowOff>3619</xdr:rowOff>
    </xdr:to>
    <xdr:sp macro="" textlink="">
      <xdr:nvSpPr>
        <xdr:cNvPr id="136" name="円/楕円 135"/>
        <xdr:cNvSpPr/>
      </xdr:nvSpPr>
      <xdr:spPr>
        <a:xfrm>
          <a:off x="4584700" y="93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51896</xdr:rowOff>
    </xdr:from>
    <xdr:ext cx="534377" cy="259045"/>
    <xdr:sp macro="" textlink="">
      <xdr:nvSpPr>
        <xdr:cNvPr id="137" name="物件費該当値テキスト"/>
        <xdr:cNvSpPr txBox="1"/>
      </xdr:nvSpPr>
      <xdr:spPr>
        <a:xfrm>
          <a:off x="4686300" y="931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50,405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98044</xdr:rowOff>
    </xdr:from>
    <xdr:to>
      <xdr:col>5</xdr:col>
      <xdr:colOff>409575</xdr:colOff>
      <xdr:row>55</xdr:row>
      <xdr:rowOff>28194</xdr:rowOff>
    </xdr:to>
    <xdr:sp macro="" textlink="">
      <xdr:nvSpPr>
        <xdr:cNvPr id="138" name="円/楕円 137"/>
        <xdr:cNvSpPr/>
      </xdr:nvSpPr>
      <xdr:spPr>
        <a:xfrm>
          <a:off x="3746500" y="93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19321</xdr:rowOff>
    </xdr:from>
    <xdr:ext cx="534377" cy="259045"/>
    <xdr:sp macro="" textlink="">
      <xdr:nvSpPr>
        <xdr:cNvPr id="139" name="テキスト ボックス 138"/>
        <xdr:cNvSpPr txBox="1"/>
      </xdr:nvSpPr>
      <xdr:spPr>
        <a:xfrm>
          <a:off x="3530111" y="94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39294</xdr:rowOff>
    </xdr:from>
    <xdr:to>
      <xdr:col>4</xdr:col>
      <xdr:colOff>206375</xdr:colOff>
      <xdr:row>55</xdr:row>
      <xdr:rowOff>140894</xdr:rowOff>
    </xdr:to>
    <xdr:sp macro="" textlink="">
      <xdr:nvSpPr>
        <xdr:cNvPr id="140" name="円/楕円 139"/>
        <xdr:cNvSpPr/>
      </xdr:nvSpPr>
      <xdr:spPr>
        <a:xfrm>
          <a:off x="2857500" y="94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132021</xdr:rowOff>
    </xdr:from>
    <xdr:ext cx="534377" cy="259045"/>
    <xdr:sp macro="" textlink="">
      <xdr:nvSpPr>
        <xdr:cNvPr id="141" name="テキスト ボックス 140"/>
        <xdr:cNvSpPr txBox="1"/>
      </xdr:nvSpPr>
      <xdr:spPr>
        <a:xfrm>
          <a:off x="2641111" y="956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64288</xdr:rowOff>
    </xdr:from>
    <xdr:to>
      <xdr:col>3</xdr:col>
      <xdr:colOff>3175</xdr:colOff>
      <xdr:row>55</xdr:row>
      <xdr:rowOff>165888</xdr:rowOff>
    </xdr:to>
    <xdr:sp macro="" textlink="">
      <xdr:nvSpPr>
        <xdr:cNvPr id="142" name="円/楕円 141"/>
        <xdr:cNvSpPr/>
      </xdr:nvSpPr>
      <xdr:spPr>
        <a:xfrm>
          <a:off x="1968500" y="94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157015</xdr:rowOff>
    </xdr:from>
    <xdr:ext cx="534377" cy="259045"/>
    <xdr:sp macro="" textlink="">
      <xdr:nvSpPr>
        <xdr:cNvPr id="143" name="テキスト ボックス 142"/>
        <xdr:cNvSpPr txBox="1"/>
      </xdr:nvSpPr>
      <xdr:spPr>
        <a:xfrm>
          <a:off x="1752111" y="958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164224</xdr:rowOff>
    </xdr:from>
    <xdr:to>
      <xdr:col>1</xdr:col>
      <xdr:colOff>485775</xdr:colOff>
      <xdr:row>55</xdr:row>
      <xdr:rowOff>94374</xdr:rowOff>
    </xdr:to>
    <xdr:sp macro="" textlink="">
      <xdr:nvSpPr>
        <xdr:cNvPr id="144" name="円/楕円 143"/>
        <xdr:cNvSpPr/>
      </xdr:nvSpPr>
      <xdr:spPr>
        <a:xfrm>
          <a:off x="1079500" y="942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85501</xdr:rowOff>
    </xdr:from>
    <xdr:ext cx="534377" cy="259045"/>
    <xdr:sp macro="" textlink="">
      <xdr:nvSpPr>
        <xdr:cNvPr id="145" name="テキスト ボックス 144"/>
        <xdr:cNvSpPr txBox="1"/>
      </xdr:nvSpPr>
      <xdr:spPr>
        <a:xfrm>
          <a:off x="863111" y="951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1" name="直線コネクタ 170"/>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2"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3" name="直線コネクタ 172"/>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4"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5" name="直線コネクタ 174"/>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100022</xdr:rowOff>
    </xdr:from>
    <xdr:to>
      <xdr:col>6</xdr:col>
      <xdr:colOff>511175</xdr:colOff>
      <xdr:row>75</xdr:row>
      <xdr:rowOff>125494</xdr:rowOff>
    </xdr:to>
    <xdr:cxnSp macro="">
      <xdr:nvCxnSpPr>
        <xdr:cNvPr id="176" name="直線コネクタ 175"/>
        <xdr:cNvCxnSpPr/>
      </xdr:nvCxnSpPr>
      <xdr:spPr>
        <a:xfrm>
          <a:off x="3797300" y="12958772"/>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127254</xdr:rowOff>
    </xdr:from>
    <xdr:ext cx="469744" cy="259045"/>
    <xdr:sp macro="" textlink="">
      <xdr:nvSpPr>
        <xdr:cNvPr id="177" name="維持補修費平均値テキスト"/>
        <xdr:cNvSpPr txBox="1"/>
      </xdr:nvSpPr>
      <xdr:spPr>
        <a:xfrm>
          <a:off x="4686300" y="12986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78" name="フローチャート : 判断 177"/>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100022</xdr:rowOff>
    </xdr:from>
    <xdr:to>
      <xdr:col>5</xdr:col>
      <xdr:colOff>358775</xdr:colOff>
      <xdr:row>75</xdr:row>
      <xdr:rowOff>170887</xdr:rowOff>
    </xdr:to>
    <xdr:cxnSp macro="">
      <xdr:nvCxnSpPr>
        <xdr:cNvPr id="179" name="直線コネクタ 178"/>
        <xdr:cNvCxnSpPr/>
      </xdr:nvCxnSpPr>
      <xdr:spPr>
        <a:xfrm flipV="1">
          <a:off x="2908300" y="12958772"/>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0" name="フローチャート : 判断 179"/>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89371</xdr:rowOff>
    </xdr:from>
    <xdr:ext cx="469744" cy="259045"/>
    <xdr:sp macro="" textlink="">
      <xdr:nvSpPr>
        <xdr:cNvPr id="181" name="テキスト ボックス 180"/>
        <xdr:cNvSpPr txBox="1"/>
      </xdr:nvSpPr>
      <xdr:spPr>
        <a:xfrm>
          <a:off x="3562427"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154560</xdr:rowOff>
    </xdr:from>
    <xdr:to>
      <xdr:col>4</xdr:col>
      <xdr:colOff>155575</xdr:colOff>
      <xdr:row>75</xdr:row>
      <xdr:rowOff>170887</xdr:rowOff>
    </xdr:to>
    <xdr:cxnSp macro="">
      <xdr:nvCxnSpPr>
        <xdr:cNvPr id="182" name="直線コネクタ 181"/>
        <xdr:cNvCxnSpPr/>
      </xdr:nvCxnSpPr>
      <xdr:spPr>
        <a:xfrm>
          <a:off x="2019300" y="13013310"/>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3" name="フローチャート : 判断 182"/>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98024</xdr:rowOff>
    </xdr:from>
    <xdr:ext cx="469744" cy="259045"/>
    <xdr:sp macro="" textlink="">
      <xdr:nvSpPr>
        <xdr:cNvPr id="184" name="テキスト ボックス 183"/>
        <xdr:cNvSpPr txBox="1"/>
      </xdr:nvSpPr>
      <xdr:spPr>
        <a:xfrm>
          <a:off x="2673427"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40096</xdr:rowOff>
    </xdr:from>
    <xdr:to>
      <xdr:col>2</xdr:col>
      <xdr:colOff>638175</xdr:colOff>
      <xdr:row>75</xdr:row>
      <xdr:rowOff>154560</xdr:rowOff>
    </xdr:to>
    <xdr:cxnSp macro="">
      <xdr:nvCxnSpPr>
        <xdr:cNvPr id="185" name="直線コネクタ 184"/>
        <xdr:cNvCxnSpPr/>
      </xdr:nvCxnSpPr>
      <xdr:spPr>
        <a:xfrm>
          <a:off x="1130300" y="12898846"/>
          <a:ext cx="889000" cy="1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6" name="フローチャート : 判断 185"/>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105373</xdr:rowOff>
    </xdr:from>
    <xdr:ext cx="469744" cy="259045"/>
    <xdr:sp macro="" textlink="">
      <xdr:nvSpPr>
        <xdr:cNvPr id="187" name="テキスト ボックス 186"/>
        <xdr:cNvSpPr txBox="1"/>
      </xdr:nvSpPr>
      <xdr:spPr>
        <a:xfrm>
          <a:off x="1784427" y="131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88" name="フローチャート : 判断 187"/>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94105</xdr:rowOff>
    </xdr:from>
    <xdr:ext cx="469744" cy="259045"/>
    <xdr:sp macro="" textlink="">
      <xdr:nvSpPr>
        <xdr:cNvPr id="189" name="テキスト ボックス 188"/>
        <xdr:cNvSpPr txBox="1"/>
      </xdr:nvSpPr>
      <xdr:spPr>
        <a:xfrm>
          <a:off x="895427" y="131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74694</xdr:rowOff>
    </xdr:from>
    <xdr:to>
      <xdr:col>6</xdr:col>
      <xdr:colOff>561975</xdr:colOff>
      <xdr:row>76</xdr:row>
      <xdr:rowOff>4843</xdr:rowOff>
    </xdr:to>
    <xdr:sp macro="" textlink="">
      <xdr:nvSpPr>
        <xdr:cNvPr id="195" name="円/楕円 194"/>
        <xdr:cNvSpPr/>
      </xdr:nvSpPr>
      <xdr:spPr>
        <a:xfrm>
          <a:off x="4584700" y="129334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97571</xdr:rowOff>
    </xdr:from>
    <xdr:ext cx="469744" cy="259045"/>
    <xdr:sp macro="" textlink="">
      <xdr:nvSpPr>
        <xdr:cNvPr id="196" name="維持補修費該当値テキスト"/>
        <xdr:cNvSpPr txBox="1"/>
      </xdr:nvSpPr>
      <xdr:spPr>
        <a:xfrm>
          <a:off x="4686300" y="1278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49222</xdr:rowOff>
    </xdr:from>
    <xdr:to>
      <xdr:col>5</xdr:col>
      <xdr:colOff>409575</xdr:colOff>
      <xdr:row>75</xdr:row>
      <xdr:rowOff>150822</xdr:rowOff>
    </xdr:to>
    <xdr:sp macro="" textlink="">
      <xdr:nvSpPr>
        <xdr:cNvPr id="197" name="円/楕円 196"/>
        <xdr:cNvSpPr/>
      </xdr:nvSpPr>
      <xdr:spPr>
        <a:xfrm>
          <a:off x="3746500" y="129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167349</xdr:rowOff>
    </xdr:from>
    <xdr:ext cx="469744" cy="259045"/>
    <xdr:sp macro="" textlink="">
      <xdr:nvSpPr>
        <xdr:cNvPr id="198" name="テキスト ボックス 197"/>
        <xdr:cNvSpPr txBox="1"/>
      </xdr:nvSpPr>
      <xdr:spPr>
        <a:xfrm>
          <a:off x="3562427" y="126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120087</xdr:rowOff>
    </xdr:from>
    <xdr:to>
      <xdr:col>4</xdr:col>
      <xdr:colOff>206375</xdr:colOff>
      <xdr:row>76</xdr:row>
      <xdr:rowOff>50237</xdr:rowOff>
    </xdr:to>
    <xdr:sp macro="" textlink="">
      <xdr:nvSpPr>
        <xdr:cNvPr id="199" name="円/楕円 198"/>
        <xdr:cNvSpPr/>
      </xdr:nvSpPr>
      <xdr:spPr>
        <a:xfrm>
          <a:off x="2857500" y="129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66764</xdr:rowOff>
    </xdr:from>
    <xdr:ext cx="469744" cy="259045"/>
    <xdr:sp macro="" textlink="">
      <xdr:nvSpPr>
        <xdr:cNvPr id="200" name="テキスト ボックス 199"/>
        <xdr:cNvSpPr txBox="1"/>
      </xdr:nvSpPr>
      <xdr:spPr>
        <a:xfrm>
          <a:off x="2673427" y="127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103759</xdr:rowOff>
    </xdr:from>
    <xdr:to>
      <xdr:col>3</xdr:col>
      <xdr:colOff>3175</xdr:colOff>
      <xdr:row>76</xdr:row>
      <xdr:rowOff>33908</xdr:rowOff>
    </xdr:to>
    <xdr:sp macro="" textlink="">
      <xdr:nvSpPr>
        <xdr:cNvPr id="201" name="円/楕円 200"/>
        <xdr:cNvSpPr/>
      </xdr:nvSpPr>
      <xdr:spPr>
        <a:xfrm>
          <a:off x="1968500" y="129625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50436</xdr:rowOff>
    </xdr:from>
    <xdr:ext cx="469744" cy="259045"/>
    <xdr:sp macro="" textlink="">
      <xdr:nvSpPr>
        <xdr:cNvPr id="202" name="テキスト ボックス 201"/>
        <xdr:cNvSpPr txBox="1"/>
      </xdr:nvSpPr>
      <xdr:spPr>
        <a:xfrm>
          <a:off x="1784427" y="1273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160746</xdr:rowOff>
    </xdr:from>
    <xdr:to>
      <xdr:col>1</xdr:col>
      <xdr:colOff>485775</xdr:colOff>
      <xdr:row>75</xdr:row>
      <xdr:rowOff>90896</xdr:rowOff>
    </xdr:to>
    <xdr:sp macro="" textlink="">
      <xdr:nvSpPr>
        <xdr:cNvPr id="203" name="円/楕円 202"/>
        <xdr:cNvSpPr/>
      </xdr:nvSpPr>
      <xdr:spPr>
        <a:xfrm>
          <a:off x="1079500" y="12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107423</xdr:rowOff>
    </xdr:from>
    <xdr:ext cx="469744" cy="259045"/>
    <xdr:sp macro="" textlink="">
      <xdr:nvSpPr>
        <xdr:cNvPr id="204" name="テキスト ボックス 203"/>
        <xdr:cNvSpPr txBox="1"/>
      </xdr:nvSpPr>
      <xdr:spPr>
        <a:xfrm>
          <a:off x="895427" y="1262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9" name="直線コネクタ 228"/>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0"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1" name="直線コネクタ 230"/>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2"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3" name="直線コネクタ 232"/>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148101</xdr:rowOff>
    </xdr:from>
    <xdr:to>
      <xdr:col>6</xdr:col>
      <xdr:colOff>511175</xdr:colOff>
      <xdr:row>97</xdr:row>
      <xdr:rowOff>40621</xdr:rowOff>
    </xdr:to>
    <xdr:cxnSp macro="">
      <xdr:nvCxnSpPr>
        <xdr:cNvPr id="234" name="直線コネクタ 233"/>
        <xdr:cNvCxnSpPr/>
      </xdr:nvCxnSpPr>
      <xdr:spPr>
        <a:xfrm flipV="1">
          <a:off x="3797300" y="16607301"/>
          <a:ext cx="8382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130351</xdr:rowOff>
    </xdr:from>
    <xdr:ext cx="534377" cy="259045"/>
    <xdr:sp macro="" textlink="">
      <xdr:nvSpPr>
        <xdr:cNvPr id="235" name="扶助費平均値テキスト"/>
        <xdr:cNvSpPr txBox="1"/>
      </xdr:nvSpPr>
      <xdr:spPr>
        <a:xfrm>
          <a:off x="4686300" y="1607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6" name="フローチャート : 判断 235"/>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40621</xdr:rowOff>
    </xdr:from>
    <xdr:to>
      <xdr:col>5</xdr:col>
      <xdr:colOff>358775</xdr:colOff>
      <xdr:row>97</xdr:row>
      <xdr:rowOff>123107</xdr:rowOff>
    </xdr:to>
    <xdr:cxnSp macro="">
      <xdr:nvCxnSpPr>
        <xdr:cNvPr id="237" name="直線コネクタ 236"/>
        <xdr:cNvCxnSpPr/>
      </xdr:nvCxnSpPr>
      <xdr:spPr>
        <a:xfrm flipV="1">
          <a:off x="2908300" y="16671271"/>
          <a:ext cx="889000" cy="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8" name="フローチャート : 判断 237"/>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95414</xdr:rowOff>
    </xdr:from>
    <xdr:ext cx="534377" cy="259045"/>
    <xdr:sp macro="" textlink="">
      <xdr:nvSpPr>
        <xdr:cNvPr id="239" name="テキスト ボックス 238"/>
        <xdr:cNvSpPr txBox="1"/>
      </xdr:nvSpPr>
      <xdr:spPr>
        <a:xfrm>
          <a:off x="3530111" y="162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123107</xdr:rowOff>
    </xdr:from>
    <xdr:to>
      <xdr:col>4</xdr:col>
      <xdr:colOff>155575</xdr:colOff>
      <xdr:row>98</xdr:row>
      <xdr:rowOff>10979</xdr:rowOff>
    </xdr:to>
    <xdr:cxnSp macro="">
      <xdr:nvCxnSpPr>
        <xdr:cNvPr id="240" name="直線コネクタ 239"/>
        <xdr:cNvCxnSpPr/>
      </xdr:nvCxnSpPr>
      <xdr:spPr>
        <a:xfrm flipV="1">
          <a:off x="2019300" y="16753757"/>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1" name="フローチャート : 判断 240"/>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24261</xdr:rowOff>
    </xdr:from>
    <xdr:ext cx="534377" cy="259045"/>
    <xdr:sp macro="" textlink="">
      <xdr:nvSpPr>
        <xdr:cNvPr id="242" name="テキスト ボックス 241"/>
        <xdr:cNvSpPr txBox="1"/>
      </xdr:nvSpPr>
      <xdr:spPr>
        <a:xfrm>
          <a:off x="2641111" y="163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10979</xdr:rowOff>
    </xdr:from>
    <xdr:to>
      <xdr:col>2</xdr:col>
      <xdr:colOff>638175</xdr:colOff>
      <xdr:row>98</xdr:row>
      <xdr:rowOff>24867</xdr:rowOff>
    </xdr:to>
    <xdr:cxnSp macro="">
      <xdr:nvCxnSpPr>
        <xdr:cNvPr id="243" name="直線コネクタ 242"/>
        <xdr:cNvCxnSpPr/>
      </xdr:nvCxnSpPr>
      <xdr:spPr>
        <a:xfrm flipV="1">
          <a:off x="1130300" y="16813079"/>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4" name="フローチャート : 判断 243"/>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26643</xdr:rowOff>
    </xdr:from>
    <xdr:ext cx="534377" cy="259045"/>
    <xdr:sp macro="" textlink="">
      <xdr:nvSpPr>
        <xdr:cNvPr id="245" name="テキスト ボックス 244"/>
        <xdr:cNvSpPr txBox="1"/>
      </xdr:nvSpPr>
      <xdr:spPr>
        <a:xfrm>
          <a:off x="1752111" y="163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6" name="フローチャート : 判断 245"/>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7363</xdr:rowOff>
    </xdr:from>
    <xdr:ext cx="534377" cy="259045"/>
    <xdr:sp macro="" textlink="">
      <xdr:nvSpPr>
        <xdr:cNvPr id="247" name="テキスト ボックス 246"/>
        <xdr:cNvSpPr txBox="1"/>
      </xdr:nvSpPr>
      <xdr:spPr>
        <a:xfrm>
          <a:off x="863111" y="162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97301</xdr:rowOff>
    </xdr:from>
    <xdr:to>
      <xdr:col>6</xdr:col>
      <xdr:colOff>561975</xdr:colOff>
      <xdr:row>97</xdr:row>
      <xdr:rowOff>27451</xdr:rowOff>
    </xdr:to>
    <xdr:sp macro="" textlink="">
      <xdr:nvSpPr>
        <xdr:cNvPr id="253" name="円/楕円 252"/>
        <xdr:cNvSpPr/>
      </xdr:nvSpPr>
      <xdr:spPr>
        <a:xfrm>
          <a:off x="4584700" y="165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75728</xdr:rowOff>
    </xdr:from>
    <xdr:ext cx="534377" cy="259045"/>
    <xdr:sp macro="" textlink="">
      <xdr:nvSpPr>
        <xdr:cNvPr id="254" name="扶助費該当値テキスト"/>
        <xdr:cNvSpPr txBox="1"/>
      </xdr:nvSpPr>
      <xdr:spPr>
        <a:xfrm>
          <a:off x="4686300" y="165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161271</xdr:rowOff>
    </xdr:from>
    <xdr:to>
      <xdr:col>5</xdr:col>
      <xdr:colOff>409575</xdr:colOff>
      <xdr:row>97</xdr:row>
      <xdr:rowOff>91421</xdr:rowOff>
    </xdr:to>
    <xdr:sp macro="" textlink="">
      <xdr:nvSpPr>
        <xdr:cNvPr id="255" name="円/楕円 254"/>
        <xdr:cNvSpPr/>
      </xdr:nvSpPr>
      <xdr:spPr>
        <a:xfrm>
          <a:off x="3746500" y="166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82548</xdr:rowOff>
    </xdr:from>
    <xdr:ext cx="534377" cy="259045"/>
    <xdr:sp macro="" textlink="">
      <xdr:nvSpPr>
        <xdr:cNvPr id="256" name="テキスト ボックス 255"/>
        <xdr:cNvSpPr txBox="1"/>
      </xdr:nvSpPr>
      <xdr:spPr>
        <a:xfrm>
          <a:off x="3530111" y="1671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72307</xdr:rowOff>
    </xdr:from>
    <xdr:to>
      <xdr:col>4</xdr:col>
      <xdr:colOff>206375</xdr:colOff>
      <xdr:row>98</xdr:row>
      <xdr:rowOff>2457</xdr:rowOff>
    </xdr:to>
    <xdr:sp macro="" textlink="">
      <xdr:nvSpPr>
        <xdr:cNvPr id="257" name="円/楕円 256"/>
        <xdr:cNvSpPr/>
      </xdr:nvSpPr>
      <xdr:spPr>
        <a:xfrm>
          <a:off x="2857500" y="167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165034</xdr:rowOff>
    </xdr:from>
    <xdr:ext cx="534377" cy="259045"/>
    <xdr:sp macro="" textlink="">
      <xdr:nvSpPr>
        <xdr:cNvPr id="258" name="テキスト ボックス 257"/>
        <xdr:cNvSpPr txBox="1"/>
      </xdr:nvSpPr>
      <xdr:spPr>
        <a:xfrm>
          <a:off x="2641111" y="1679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131629</xdr:rowOff>
    </xdr:from>
    <xdr:to>
      <xdr:col>3</xdr:col>
      <xdr:colOff>3175</xdr:colOff>
      <xdr:row>98</xdr:row>
      <xdr:rowOff>61779</xdr:rowOff>
    </xdr:to>
    <xdr:sp macro="" textlink="">
      <xdr:nvSpPr>
        <xdr:cNvPr id="259" name="円/楕円 258"/>
        <xdr:cNvSpPr/>
      </xdr:nvSpPr>
      <xdr:spPr>
        <a:xfrm>
          <a:off x="1968500" y="167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52906</xdr:rowOff>
    </xdr:from>
    <xdr:ext cx="534377" cy="259045"/>
    <xdr:sp macro="" textlink="">
      <xdr:nvSpPr>
        <xdr:cNvPr id="260" name="テキスト ボックス 259"/>
        <xdr:cNvSpPr txBox="1"/>
      </xdr:nvSpPr>
      <xdr:spPr>
        <a:xfrm>
          <a:off x="1752111" y="1685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145517</xdr:rowOff>
    </xdr:from>
    <xdr:to>
      <xdr:col>1</xdr:col>
      <xdr:colOff>485775</xdr:colOff>
      <xdr:row>98</xdr:row>
      <xdr:rowOff>75667</xdr:rowOff>
    </xdr:to>
    <xdr:sp macro="" textlink="">
      <xdr:nvSpPr>
        <xdr:cNvPr id="261" name="円/楕円 260"/>
        <xdr:cNvSpPr/>
      </xdr:nvSpPr>
      <xdr:spPr>
        <a:xfrm>
          <a:off x="1079500" y="167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66794</xdr:rowOff>
    </xdr:from>
    <xdr:ext cx="534377" cy="259045"/>
    <xdr:sp macro="" textlink="">
      <xdr:nvSpPr>
        <xdr:cNvPr id="262" name="テキスト ボックス 261"/>
        <xdr:cNvSpPr txBox="1"/>
      </xdr:nvSpPr>
      <xdr:spPr>
        <a:xfrm>
          <a:off x="863111" y="168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9" name="直線コネクタ 288"/>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0"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1" name="直線コネクタ 290"/>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2"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3" name="直線コネクタ 292"/>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101753</xdr:rowOff>
    </xdr:from>
    <xdr:to>
      <xdr:col>15</xdr:col>
      <xdr:colOff>180975</xdr:colOff>
      <xdr:row>38</xdr:row>
      <xdr:rowOff>147048</xdr:rowOff>
    </xdr:to>
    <xdr:cxnSp macro="">
      <xdr:nvCxnSpPr>
        <xdr:cNvPr id="294" name="直線コネクタ 293"/>
        <xdr:cNvCxnSpPr/>
      </xdr:nvCxnSpPr>
      <xdr:spPr>
        <a:xfrm flipV="1">
          <a:off x="9639300" y="6616853"/>
          <a:ext cx="8382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167947</xdr:rowOff>
    </xdr:from>
    <xdr:ext cx="534377" cy="259045"/>
    <xdr:sp macro="" textlink="">
      <xdr:nvSpPr>
        <xdr:cNvPr id="295" name="補助費等平均値テキスト"/>
        <xdr:cNvSpPr txBox="1"/>
      </xdr:nvSpPr>
      <xdr:spPr>
        <a:xfrm>
          <a:off x="10528300" y="5825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6" name="フローチャート : 判断 295"/>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160992</xdr:rowOff>
    </xdr:from>
    <xdr:to>
      <xdr:col>14</xdr:col>
      <xdr:colOff>28575</xdr:colOff>
      <xdr:row>38</xdr:row>
      <xdr:rowOff>147048</xdr:rowOff>
    </xdr:to>
    <xdr:cxnSp macro="">
      <xdr:nvCxnSpPr>
        <xdr:cNvPr id="297" name="直線コネクタ 296"/>
        <xdr:cNvCxnSpPr/>
      </xdr:nvCxnSpPr>
      <xdr:spPr>
        <a:xfrm>
          <a:off x="8750300" y="6161742"/>
          <a:ext cx="889000" cy="5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8" name="フローチャート : 判断 297"/>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121302</xdr:rowOff>
    </xdr:from>
    <xdr:ext cx="534377" cy="259045"/>
    <xdr:sp macro="" textlink="">
      <xdr:nvSpPr>
        <xdr:cNvPr id="299" name="テキスト ボックス 298"/>
        <xdr:cNvSpPr txBox="1"/>
      </xdr:nvSpPr>
      <xdr:spPr>
        <a:xfrm>
          <a:off x="9372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160992</xdr:rowOff>
    </xdr:from>
    <xdr:to>
      <xdr:col>12</xdr:col>
      <xdr:colOff>511175</xdr:colOff>
      <xdr:row>38</xdr:row>
      <xdr:rowOff>139831</xdr:rowOff>
    </xdr:to>
    <xdr:cxnSp macro="">
      <xdr:nvCxnSpPr>
        <xdr:cNvPr id="300" name="直線コネクタ 299"/>
        <xdr:cNvCxnSpPr/>
      </xdr:nvCxnSpPr>
      <xdr:spPr>
        <a:xfrm flipV="1">
          <a:off x="7861300" y="6161742"/>
          <a:ext cx="889000" cy="49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1" name="フローチャート : 判断 300"/>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77443</xdr:rowOff>
    </xdr:from>
    <xdr:ext cx="534377" cy="259045"/>
    <xdr:sp macro="" textlink="">
      <xdr:nvSpPr>
        <xdr:cNvPr id="302" name="テキスト ボックス 301"/>
        <xdr:cNvSpPr txBox="1"/>
      </xdr:nvSpPr>
      <xdr:spPr>
        <a:xfrm>
          <a:off x="8483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128629</xdr:rowOff>
    </xdr:from>
    <xdr:to>
      <xdr:col>11</xdr:col>
      <xdr:colOff>307975</xdr:colOff>
      <xdr:row>38</xdr:row>
      <xdr:rowOff>139831</xdr:rowOff>
    </xdr:to>
    <xdr:cxnSp macro="">
      <xdr:nvCxnSpPr>
        <xdr:cNvPr id="303" name="直線コネクタ 302"/>
        <xdr:cNvCxnSpPr/>
      </xdr:nvCxnSpPr>
      <xdr:spPr>
        <a:xfrm>
          <a:off x="6972300" y="664372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4" name="フローチャート : 判断 303"/>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126397</xdr:rowOff>
    </xdr:from>
    <xdr:ext cx="534377" cy="259045"/>
    <xdr:sp macro="" textlink="">
      <xdr:nvSpPr>
        <xdr:cNvPr id="305" name="テキスト ボックス 304"/>
        <xdr:cNvSpPr txBox="1"/>
      </xdr:nvSpPr>
      <xdr:spPr>
        <a:xfrm>
          <a:off x="7594111" y="57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6" name="フローチャート : 判断 305"/>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37667</xdr:rowOff>
    </xdr:from>
    <xdr:ext cx="534377" cy="259045"/>
    <xdr:sp macro="" textlink="">
      <xdr:nvSpPr>
        <xdr:cNvPr id="307" name="テキスト ボックス 306"/>
        <xdr:cNvSpPr txBox="1"/>
      </xdr:nvSpPr>
      <xdr:spPr>
        <a:xfrm>
          <a:off x="6705111" y="58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50953</xdr:rowOff>
    </xdr:from>
    <xdr:to>
      <xdr:col>15</xdr:col>
      <xdr:colOff>231775</xdr:colOff>
      <xdr:row>38</xdr:row>
      <xdr:rowOff>152553</xdr:rowOff>
    </xdr:to>
    <xdr:sp macro="" textlink="">
      <xdr:nvSpPr>
        <xdr:cNvPr id="313" name="円/楕円 312"/>
        <xdr:cNvSpPr/>
      </xdr:nvSpPr>
      <xdr:spPr>
        <a:xfrm>
          <a:off x="104267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137330</xdr:rowOff>
    </xdr:from>
    <xdr:ext cx="534377" cy="259045"/>
    <xdr:sp macro="" textlink="">
      <xdr:nvSpPr>
        <xdr:cNvPr id="314" name="補助費等該当値テキスト"/>
        <xdr:cNvSpPr txBox="1"/>
      </xdr:nvSpPr>
      <xdr:spPr>
        <a:xfrm>
          <a:off x="10528300" y="648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96248</xdr:rowOff>
    </xdr:from>
    <xdr:to>
      <xdr:col>14</xdr:col>
      <xdr:colOff>79375</xdr:colOff>
      <xdr:row>39</xdr:row>
      <xdr:rowOff>26398</xdr:rowOff>
    </xdr:to>
    <xdr:sp macro="" textlink="">
      <xdr:nvSpPr>
        <xdr:cNvPr id="315" name="円/楕円 314"/>
        <xdr:cNvSpPr/>
      </xdr:nvSpPr>
      <xdr:spPr>
        <a:xfrm>
          <a:off x="9588500" y="66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17525</xdr:rowOff>
    </xdr:from>
    <xdr:ext cx="534377" cy="259045"/>
    <xdr:sp macro="" textlink="">
      <xdr:nvSpPr>
        <xdr:cNvPr id="316" name="テキスト ボックス 315"/>
        <xdr:cNvSpPr txBox="1"/>
      </xdr:nvSpPr>
      <xdr:spPr>
        <a:xfrm>
          <a:off x="9372111" y="67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110192</xdr:rowOff>
    </xdr:from>
    <xdr:to>
      <xdr:col>12</xdr:col>
      <xdr:colOff>561975</xdr:colOff>
      <xdr:row>36</xdr:row>
      <xdr:rowOff>40342</xdr:rowOff>
    </xdr:to>
    <xdr:sp macro="" textlink="">
      <xdr:nvSpPr>
        <xdr:cNvPr id="317" name="円/楕円 316"/>
        <xdr:cNvSpPr/>
      </xdr:nvSpPr>
      <xdr:spPr>
        <a:xfrm>
          <a:off x="8699500" y="611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31469</xdr:rowOff>
    </xdr:from>
    <xdr:ext cx="534377" cy="259045"/>
    <xdr:sp macro="" textlink="">
      <xdr:nvSpPr>
        <xdr:cNvPr id="318" name="テキスト ボックス 317"/>
        <xdr:cNvSpPr txBox="1"/>
      </xdr:nvSpPr>
      <xdr:spPr>
        <a:xfrm>
          <a:off x="8483111" y="62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89031</xdr:rowOff>
    </xdr:from>
    <xdr:to>
      <xdr:col>11</xdr:col>
      <xdr:colOff>358775</xdr:colOff>
      <xdr:row>39</xdr:row>
      <xdr:rowOff>19181</xdr:rowOff>
    </xdr:to>
    <xdr:sp macro="" textlink="">
      <xdr:nvSpPr>
        <xdr:cNvPr id="319" name="円/楕円 318"/>
        <xdr:cNvSpPr/>
      </xdr:nvSpPr>
      <xdr:spPr>
        <a:xfrm>
          <a:off x="7810500" y="66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10308</xdr:rowOff>
    </xdr:from>
    <xdr:ext cx="534377" cy="259045"/>
    <xdr:sp macro="" textlink="">
      <xdr:nvSpPr>
        <xdr:cNvPr id="320" name="テキスト ボックス 319"/>
        <xdr:cNvSpPr txBox="1"/>
      </xdr:nvSpPr>
      <xdr:spPr>
        <a:xfrm>
          <a:off x="7594111" y="669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77829</xdr:rowOff>
    </xdr:from>
    <xdr:to>
      <xdr:col>10</xdr:col>
      <xdr:colOff>155575</xdr:colOff>
      <xdr:row>39</xdr:row>
      <xdr:rowOff>7979</xdr:rowOff>
    </xdr:to>
    <xdr:sp macro="" textlink="">
      <xdr:nvSpPr>
        <xdr:cNvPr id="321" name="円/楕円 320"/>
        <xdr:cNvSpPr/>
      </xdr:nvSpPr>
      <xdr:spPr>
        <a:xfrm>
          <a:off x="6921500" y="65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170556</xdr:rowOff>
    </xdr:from>
    <xdr:ext cx="534377" cy="259045"/>
    <xdr:sp macro="" textlink="">
      <xdr:nvSpPr>
        <xdr:cNvPr id="322" name="テキスト ボックス 321"/>
        <xdr:cNvSpPr txBox="1"/>
      </xdr:nvSpPr>
      <xdr:spPr>
        <a:xfrm>
          <a:off x="6705111" y="668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5" name="直線コネクタ 344"/>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6" name="普通建設事業費最小値テキスト"/>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7" name="直線コネクタ 346"/>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48" name="普通建設事業費最大値テキスト"/>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49" name="直線コネクタ 348"/>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157576</xdr:rowOff>
    </xdr:from>
    <xdr:to>
      <xdr:col>15</xdr:col>
      <xdr:colOff>180975</xdr:colOff>
      <xdr:row>57</xdr:row>
      <xdr:rowOff>9352</xdr:rowOff>
    </xdr:to>
    <xdr:cxnSp macro="">
      <xdr:nvCxnSpPr>
        <xdr:cNvPr id="350" name="直線コネクタ 349"/>
        <xdr:cNvCxnSpPr/>
      </xdr:nvCxnSpPr>
      <xdr:spPr>
        <a:xfrm flipV="1">
          <a:off x="9639300" y="9758776"/>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88185</xdr:rowOff>
    </xdr:from>
    <xdr:ext cx="534377" cy="259045"/>
    <xdr:sp macro="" textlink="">
      <xdr:nvSpPr>
        <xdr:cNvPr id="351" name="普通建設事業費平均値テキスト"/>
        <xdr:cNvSpPr txBox="1"/>
      </xdr:nvSpPr>
      <xdr:spPr>
        <a:xfrm>
          <a:off x="10528300" y="934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2" name="フローチャート : 判断 351"/>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9352</xdr:rowOff>
    </xdr:from>
    <xdr:to>
      <xdr:col>14</xdr:col>
      <xdr:colOff>28575</xdr:colOff>
      <xdr:row>57</xdr:row>
      <xdr:rowOff>158628</xdr:rowOff>
    </xdr:to>
    <xdr:cxnSp macro="">
      <xdr:nvCxnSpPr>
        <xdr:cNvPr id="353" name="直線コネクタ 352"/>
        <xdr:cNvCxnSpPr/>
      </xdr:nvCxnSpPr>
      <xdr:spPr>
        <a:xfrm flipV="1">
          <a:off x="8750300" y="9782002"/>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4" name="フローチャート : 判断 353"/>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147203</xdr:rowOff>
    </xdr:from>
    <xdr:ext cx="534377" cy="259045"/>
    <xdr:sp macro="" textlink="">
      <xdr:nvSpPr>
        <xdr:cNvPr id="355" name="テキスト ボックス 354"/>
        <xdr:cNvSpPr txBox="1"/>
      </xdr:nvSpPr>
      <xdr:spPr>
        <a:xfrm>
          <a:off x="9372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108039</xdr:rowOff>
    </xdr:from>
    <xdr:to>
      <xdr:col>12</xdr:col>
      <xdr:colOff>511175</xdr:colOff>
      <xdr:row>57</xdr:row>
      <xdr:rowOff>158628</xdr:rowOff>
    </xdr:to>
    <xdr:cxnSp macro="">
      <xdr:nvCxnSpPr>
        <xdr:cNvPr id="356" name="直線コネクタ 355"/>
        <xdr:cNvCxnSpPr/>
      </xdr:nvCxnSpPr>
      <xdr:spPr>
        <a:xfrm>
          <a:off x="7861300" y="9709239"/>
          <a:ext cx="889000" cy="2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7" name="フローチャート : 判断 356"/>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20924</xdr:rowOff>
    </xdr:from>
    <xdr:ext cx="534377" cy="259045"/>
    <xdr:sp macro="" textlink="">
      <xdr:nvSpPr>
        <xdr:cNvPr id="358" name="テキスト ボックス 357"/>
        <xdr:cNvSpPr txBox="1"/>
      </xdr:nvSpPr>
      <xdr:spPr>
        <a:xfrm>
          <a:off x="8483111" y="92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100609</xdr:rowOff>
    </xdr:from>
    <xdr:to>
      <xdr:col>11</xdr:col>
      <xdr:colOff>307975</xdr:colOff>
      <xdr:row>56</xdr:row>
      <xdr:rowOff>108039</xdr:rowOff>
    </xdr:to>
    <xdr:cxnSp macro="">
      <xdr:nvCxnSpPr>
        <xdr:cNvPr id="359" name="直線コネクタ 358"/>
        <xdr:cNvCxnSpPr/>
      </xdr:nvCxnSpPr>
      <xdr:spPr>
        <a:xfrm>
          <a:off x="6972300" y="970180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60" name="フローチャート : 判断 359"/>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105871</xdr:rowOff>
    </xdr:from>
    <xdr:ext cx="534377" cy="259045"/>
    <xdr:sp macro="" textlink="">
      <xdr:nvSpPr>
        <xdr:cNvPr id="361" name="テキスト ボックス 360"/>
        <xdr:cNvSpPr txBox="1"/>
      </xdr:nvSpPr>
      <xdr:spPr>
        <a:xfrm>
          <a:off x="7594111" y="93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2" name="フローチャート : 判断 361"/>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124594</xdr:rowOff>
    </xdr:from>
    <xdr:ext cx="534377" cy="259045"/>
    <xdr:sp macro="" textlink="">
      <xdr:nvSpPr>
        <xdr:cNvPr id="363" name="テキスト ボックス 362"/>
        <xdr:cNvSpPr txBox="1"/>
      </xdr:nvSpPr>
      <xdr:spPr>
        <a:xfrm>
          <a:off x="6705111" y="93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106776</xdr:rowOff>
    </xdr:from>
    <xdr:to>
      <xdr:col>15</xdr:col>
      <xdr:colOff>231775</xdr:colOff>
      <xdr:row>57</xdr:row>
      <xdr:rowOff>36926</xdr:rowOff>
    </xdr:to>
    <xdr:sp macro="" textlink="">
      <xdr:nvSpPr>
        <xdr:cNvPr id="369" name="円/楕円 368"/>
        <xdr:cNvSpPr/>
      </xdr:nvSpPr>
      <xdr:spPr>
        <a:xfrm>
          <a:off x="10426700" y="97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85203</xdr:rowOff>
    </xdr:from>
    <xdr:ext cx="534377" cy="259045"/>
    <xdr:sp macro="" textlink="">
      <xdr:nvSpPr>
        <xdr:cNvPr id="370" name="普通建設事業費該当値テキスト"/>
        <xdr:cNvSpPr txBox="1"/>
      </xdr:nvSpPr>
      <xdr:spPr>
        <a:xfrm>
          <a:off x="10528300" y="96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130002</xdr:rowOff>
    </xdr:from>
    <xdr:to>
      <xdr:col>14</xdr:col>
      <xdr:colOff>79375</xdr:colOff>
      <xdr:row>57</xdr:row>
      <xdr:rowOff>60152</xdr:rowOff>
    </xdr:to>
    <xdr:sp macro="" textlink="">
      <xdr:nvSpPr>
        <xdr:cNvPr id="371" name="円/楕円 370"/>
        <xdr:cNvSpPr/>
      </xdr:nvSpPr>
      <xdr:spPr>
        <a:xfrm>
          <a:off x="9588500" y="97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51279</xdr:rowOff>
    </xdr:from>
    <xdr:ext cx="534377" cy="259045"/>
    <xdr:sp macro="" textlink="">
      <xdr:nvSpPr>
        <xdr:cNvPr id="372" name="テキスト ボックス 371"/>
        <xdr:cNvSpPr txBox="1"/>
      </xdr:nvSpPr>
      <xdr:spPr>
        <a:xfrm>
          <a:off x="9372111" y="98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107828</xdr:rowOff>
    </xdr:from>
    <xdr:to>
      <xdr:col>12</xdr:col>
      <xdr:colOff>561975</xdr:colOff>
      <xdr:row>58</xdr:row>
      <xdr:rowOff>37978</xdr:rowOff>
    </xdr:to>
    <xdr:sp macro="" textlink="">
      <xdr:nvSpPr>
        <xdr:cNvPr id="373" name="円/楕円 372"/>
        <xdr:cNvSpPr/>
      </xdr:nvSpPr>
      <xdr:spPr>
        <a:xfrm>
          <a:off x="8699500" y="98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29105</xdr:rowOff>
    </xdr:from>
    <xdr:ext cx="534377" cy="259045"/>
    <xdr:sp macro="" textlink="">
      <xdr:nvSpPr>
        <xdr:cNvPr id="374" name="テキスト ボックス 373"/>
        <xdr:cNvSpPr txBox="1"/>
      </xdr:nvSpPr>
      <xdr:spPr>
        <a:xfrm>
          <a:off x="8483111" y="997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57239</xdr:rowOff>
    </xdr:from>
    <xdr:to>
      <xdr:col>11</xdr:col>
      <xdr:colOff>358775</xdr:colOff>
      <xdr:row>56</xdr:row>
      <xdr:rowOff>158839</xdr:rowOff>
    </xdr:to>
    <xdr:sp macro="" textlink="">
      <xdr:nvSpPr>
        <xdr:cNvPr id="375" name="円/楕円 374"/>
        <xdr:cNvSpPr/>
      </xdr:nvSpPr>
      <xdr:spPr>
        <a:xfrm>
          <a:off x="7810500" y="96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149966</xdr:rowOff>
    </xdr:from>
    <xdr:ext cx="534377" cy="259045"/>
    <xdr:sp macro="" textlink="">
      <xdr:nvSpPr>
        <xdr:cNvPr id="376" name="テキスト ボックス 375"/>
        <xdr:cNvSpPr txBox="1"/>
      </xdr:nvSpPr>
      <xdr:spPr>
        <a:xfrm>
          <a:off x="7594111" y="97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49809</xdr:rowOff>
    </xdr:from>
    <xdr:to>
      <xdr:col>10</xdr:col>
      <xdr:colOff>155575</xdr:colOff>
      <xdr:row>56</xdr:row>
      <xdr:rowOff>151409</xdr:rowOff>
    </xdr:to>
    <xdr:sp macro="" textlink="">
      <xdr:nvSpPr>
        <xdr:cNvPr id="377" name="円/楕円 376"/>
        <xdr:cNvSpPr/>
      </xdr:nvSpPr>
      <xdr:spPr>
        <a:xfrm>
          <a:off x="6921500" y="96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142536</xdr:rowOff>
    </xdr:from>
    <xdr:ext cx="534377" cy="259045"/>
    <xdr:sp macro="" textlink="">
      <xdr:nvSpPr>
        <xdr:cNvPr id="378" name="テキスト ボックス 377"/>
        <xdr:cNvSpPr txBox="1"/>
      </xdr:nvSpPr>
      <xdr:spPr>
        <a:xfrm>
          <a:off x="6705111" y="97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4" name="直線コネクタ 403"/>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5"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6" name="直線コネクタ 405"/>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7"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08" name="直線コネクタ 407"/>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153873</xdr:rowOff>
    </xdr:from>
    <xdr:to>
      <xdr:col>15</xdr:col>
      <xdr:colOff>180975</xdr:colOff>
      <xdr:row>77</xdr:row>
      <xdr:rowOff>120824</xdr:rowOff>
    </xdr:to>
    <xdr:cxnSp macro="">
      <xdr:nvCxnSpPr>
        <xdr:cNvPr id="409" name="直線コネクタ 408"/>
        <xdr:cNvCxnSpPr/>
      </xdr:nvCxnSpPr>
      <xdr:spPr>
        <a:xfrm>
          <a:off x="9639300" y="13184073"/>
          <a:ext cx="838200" cy="13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4368</xdr:rowOff>
    </xdr:from>
    <xdr:ext cx="534377" cy="259045"/>
    <xdr:sp macro="" textlink="">
      <xdr:nvSpPr>
        <xdr:cNvPr id="410" name="普通建設事業費 （ うち新規整備　）平均値テキスト"/>
        <xdr:cNvSpPr txBox="1"/>
      </xdr:nvSpPr>
      <xdr:spPr>
        <a:xfrm>
          <a:off x="10528300" y="1303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1" name="フローチャート : 判断 410"/>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2" name="フローチャート : 判断 411"/>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163136</xdr:rowOff>
    </xdr:from>
    <xdr:ext cx="534377" cy="259045"/>
    <xdr:sp macro="" textlink="">
      <xdr:nvSpPr>
        <xdr:cNvPr id="413" name="テキスト ボックス 412"/>
        <xdr:cNvSpPr txBox="1"/>
      </xdr:nvSpPr>
      <xdr:spPr>
        <a:xfrm>
          <a:off x="9372111" y="128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70024</xdr:rowOff>
    </xdr:from>
    <xdr:to>
      <xdr:col>15</xdr:col>
      <xdr:colOff>231775</xdr:colOff>
      <xdr:row>78</xdr:row>
      <xdr:rowOff>174</xdr:rowOff>
    </xdr:to>
    <xdr:sp macro="" textlink="">
      <xdr:nvSpPr>
        <xdr:cNvPr id="419" name="円/楕円 418"/>
        <xdr:cNvSpPr/>
      </xdr:nvSpPr>
      <xdr:spPr>
        <a:xfrm>
          <a:off x="10426700" y="132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48451</xdr:rowOff>
    </xdr:from>
    <xdr:ext cx="469744" cy="259045"/>
    <xdr:sp macro="" textlink="">
      <xdr:nvSpPr>
        <xdr:cNvPr id="420" name="普通建設事業費 （ うち新規整備　）該当値テキスト"/>
        <xdr:cNvSpPr txBox="1"/>
      </xdr:nvSpPr>
      <xdr:spPr>
        <a:xfrm>
          <a:off x="10528300" y="1325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103073</xdr:rowOff>
    </xdr:from>
    <xdr:to>
      <xdr:col>14</xdr:col>
      <xdr:colOff>79375</xdr:colOff>
      <xdr:row>77</xdr:row>
      <xdr:rowOff>33223</xdr:rowOff>
    </xdr:to>
    <xdr:sp macro="" textlink="">
      <xdr:nvSpPr>
        <xdr:cNvPr id="421" name="円/楕円 420"/>
        <xdr:cNvSpPr/>
      </xdr:nvSpPr>
      <xdr:spPr>
        <a:xfrm>
          <a:off x="95885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24350</xdr:rowOff>
    </xdr:from>
    <xdr:ext cx="534377" cy="259045"/>
    <xdr:sp macro="" textlink="">
      <xdr:nvSpPr>
        <xdr:cNvPr id="422" name="テキスト ボックス 421"/>
        <xdr:cNvSpPr txBox="1"/>
      </xdr:nvSpPr>
      <xdr:spPr>
        <a:xfrm>
          <a:off x="9372111" y="132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49678</xdr:rowOff>
    </xdr:from>
    <xdr:to>
      <xdr:col>15</xdr:col>
      <xdr:colOff>180340</xdr:colOff>
      <xdr:row>98</xdr:row>
      <xdr:rowOff>20233</xdr:rowOff>
    </xdr:to>
    <xdr:cxnSp macro="">
      <xdr:nvCxnSpPr>
        <xdr:cNvPr id="444" name="直線コネクタ 443"/>
        <xdr:cNvCxnSpPr/>
      </xdr:nvCxnSpPr>
      <xdr:spPr>
        <a:xfrm flipV="1">
          <a:off x="10475595" y="15480178"/>
          <a:ext cx="1270" cy="134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24060</xdr:rowOff>
    </xdr:from>
    <xdr:ext cx="469744" cy="259045"/>
    <xdr:sp macro="" textlink="">
      <xdr:nvSpPr>
        <xdr:cNvPr id="445" name="普通建設事業費 （ うち更新整備　）最小値テキスト"/>
        <xdr:cNvSpPr txBox="1"/>
      </xdr:nvSpPr>
      <xdr:spPr>
        <a:xfrm>
          <a:off x="10528300" y="168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20233</xdr:rowOff>
    </xdr:from>
    <xdr:to>
      <xdr:col>15</xdr:col>
      <xdr:colOff>269875</xdr:colOff>
      <xdr:row>98</xdr:row>
      <xdr:rowOff>20233</xdr:rowOff>
    </xdr:to>
    <xdr:cxnSp macro="">
      <xdr:nvCxnSpPr>
        <xdr:cNvPr id="446" name="直線コネクタ 445"/>
        <xdr:cNvCxnSpPr/>
      </xdr:nvCxnSpPr>
      <xdr:spPr>
        <a:xfrm>
          <a:off x="10388600" y="1682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167805</xdr:rowOff>
    </xdr:from>
    <xdr:ext cx="534377" cy="259045"/>
    <xdr:sp macro="" textlink="">
      <xdr:nvSpPr>
        <xdr:cNvPr id="447" name="普通建設事業費 （ うち更新整備　）最大値テキスト"/>
        <xdr:cNvSpPr txBox="1"/>
      </xdr:nvSpPr>
      <xdr:spPr>
        <a:xfrm>
          <a:off x="10528300" y="152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90</xdr:row>
      <xdr:rowOff>49678</xdr:rowOff>
    </xdr:from>
    <xdr:to>
      <xdr:col>15</xdr:col>
      <xdr:colOff>269875</xdr:colOff>
      <xdr:row>90</xdr:row>
      <xdr:rowOff>49678</xdr:rowOff>
    </xdr:to>
    <xdr:cxnSp macro="">
      <xdr:nvCxnSpPr>
        <xdr:cNvPr id="448" name="直線コネクタ 447"/>
        <xdr:cNvCxnSpPr/>
      </xdr:nvCxnSpPr>
      <xdr:spPr>
        <a:xfrm>
          <a:off x="10388600" y="154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139289</xdr:rowOff>
    </xdr:from>
    <xdr:to>
      <xdr:col>15</xdr:col>
      <xdr:colOff>180975</xdr:colOff>
      <xdr:row>94</xdr:row>
      <xdr:rowOff>110210</xdr:rowOff>
    </xdr:to>
    <xdr:cxnSp macro="">
      <xdr:nvCxnSpPr>
        <xdr:cNvPr id="449" name="直線コネクタ 448"/>
        <xdr:cNvCxnSpPr/>
      </xdr:nvCxnSpPr>
      <xdr:spPr>
        <a:xfrm flipV="1">
          <a:off x="9639300" y="15912689"/>
          <a:ext cx="838200" cy="3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154333</xdr:rowOff>
    </xdr:from>
    <xdr:ext cx="534377" cy="259045"/>
    <xdr:sp macro="" textlink="">
      <xdr:nvSpPr>
        <xdr:cNvPr id="450" name="普通建設事業費 （ うち更新整備　）平均値テキスト"/>
        <xdr:cNvSpPr txBox="1"/>
      </xdr:nvSpPr>
      <xdr:spPr>
        <a:xfrm>
          <a:off x="10528300" y="1609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4456</xdr:rowOff>
    </xdr:from>
    <xdr:to>
      <xdr:col>15</xdr:col>
      <xdr:colOff>231775</xdr:colOff>
      <xdr:row>94</xdr:row>
      <xdr:rowOff>106056</xdr:rowOff>
    </xdr:to>
    <xdr:sp macro="" textlink="">
      <xdr:nvSpPr>
        <xdr:cNvPr id="451" name="フローチャート : 判断 450"/>
        <xdr:cNvSpPr/>
      </xdr:nvSpPr>
      <xdr:spPr>
        <a:xfrm>
          <a:off x="10426700" y="16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62246</xdr:rowOff>
    </xdr:from>
    <xdr:to>
      <xdr:col>14</xdr:col>
      <xdr:colOff>79375</xdr:colOff>
      <xdr:row>93</xdr:row>
      <xdr:rowOff>163846</xdr:rowOff>
    </xdr:to>
    <xdr:sp macro="" textlink="">
      <xdr:nvSpPr>
        <xdr:cNvPr id="452" name="フローチャート : 判断 451"/>
        <xdr:cNvSpPr/>
      </xdr:nvSpPr>
      <xdr:spPr>
        <a:xfrm>
          <a:off x="9588500" y="160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8923</xdr:rowOff>
    </xdr:from>
    <xdr:ext cx="534377" cy="259045"/>
    <xdr:sp macro="" textlink="">
      <xdr:nvSpPr>
        <xdr:cNvPr id="453" name="テキスト ボックス 452"/>
        <xdr:cNvSpPr txBox="1"/>
      </xdr:nvSpPr>
      <xdr:spPr>
        <a:xfrm>
          <a:off x="9372111" y="157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88489</xdr:rowOff>
    </xdr:from>
    <xdr:to>
      <xdr:col>15</xdr:col>
      <xdr:colOff>231775</xdr:colOff>
      <xdr:row>93</xdr:row>
      <xdr:rowOff>18639</xdr:rowOff>
    </xdr:to>
    <xdr:sp macro="" textlink="">
      <xdr:nvSpPr>
        <xdr:cNvPr id="459" name="円/楕円 458"/>
        <xdr:cNvSpPr/>
      </xdr:nvSpPr>
      <xdr:spPr>
        <a:xfrm>
          <a:off x="10426700" y="158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111366</xdr:rowOff>
    </xdr:from>
    <xdr:ext cx="534377" cy="259045"/>
    <xdr:sp macro="" textlink="">
      <xdr:nvSpPr>
        <xdr:cNvPr id="460" name="普通建設事業費 （ うち更新整備　）該当値テキスト"/>
        <xdr:cNvSpPr txBox="1"/>
      </xdr:nvSpPr>
      <xdr:spPr>
        <a:xfrm>
          <a:off x="10528300" y="1571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59410</xdr:rowOff>
    </xdr:from>
    <xdr:to>
      <xdr:col>14</xdr:col>
      <xdr:colOff>79375</xdr:colOff>
      <xdr:row>94</xdr:row>
      <xdr:rowOff>161010</xdr:rowOff>
    </xdr:to>
    <xdr:sp macro="" textlink="">
      <xdr:nvSpPr>
        <xdr:cNvPr id="461" name="円/楕円 460"/>
        <xdr:cNvSpPr/>
      </xdr:nvSpPr>
      <xdr:spPr>
        <a:xfrm>
          <a:off x="9588500" y="161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152137</xdr:rowOff>
    </xdr:from>
    <xdr:ext cx="534377" cy="259045"/>
    <xdr:sp macro="" textlink="">
      <xdr:nvSpPr>
        <xdr:cNvPr id="462" name="テキスト ボックス 461"/>
        <xdr:cNvSpPr txBox="1"/>
      </xdr:nvSpPr>
      <xdr:spPr>
        <a:xfrm>
          <a:off x="9372111" y="162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6" name="テキスト ボックス 47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8" name="テキスト ボックス 47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80" name="テキスト ボックス 47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2" name="テキスト ボックス 48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53289</xdr:rowOff>
    </xdr:from>
    <xdr:to>
      <xdr:col>23</xdr:col>
      <xdr:colOff>516889</xdr:colOff>
      <xdr:row>38</xdr:row>
      <xdr:rowOff>139700</xdr:rowOff>
    </xdr:to>
    <xdr:cxnSp macro="">
      <xdr:nvCxnSpPr>
        <xdr:cNvPr id="484" name="直線コネクタ 483"/>
        <xdr:cNvCxnSpPr/>
      </xdr:nvCxnSpPr>
      <xdr:spPr>
        <a:xfrm flipV="1">
          <a:off x="16317595" y="5882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171416</xdr:rowOff>
    </xdr:from>
    <xdr:ext cx="469744" cy="259045"/>
    <xdr:sp macro="" textlink="">
      <xdr:nvSpPr>
        <xdr:cNvPr id="487" name="災害復旧事業費最大値テキスト"/>
        <xdr:cNvSpPr txBox="1"/>
      </xdr:nvSpPr>
      <xdr:spPr>
        <a:xfrm>
          <a:off x="16370300" y="56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34</xdr:row>
      <xdr:rowOff>53289</xdr:rowOff>
    </xdr:from>
    <xdr:to>
      <xdr:col>23</xdr:col>
      <xdr:colOff>606425</xdr:colOff>
      <xdr:row>34</xdr:row>
      <xdr:rowOff>53289</xdr:rowOff>
    </xdr:to>
    <xdr:cxnSp macro="">
      <xdr:nvCxnSpPr>
        <xdr:cNvPr id="488" name="直線コネクタ 487"/>
        <xdr:cNvCxnSpPr/>
      </xdr:nvCxnSpPr>
      <xdr:spPr>
        <a:xfrm>
          <a:off x="16230600" y="58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14427</xdr:rowOff>
    </xdr:from>
    <xdr:to>
      <xdr:col>23</xdr:col>
      <xdr:colOff>517525</xdr:colOff>
      <xdr:row>37</xdr:row>
      <xdr:rowOff>100381</xdr:rowOff>
    </xdr:to>
    <xdr:cxnSp macro="">
      <xdr:nvCxnSpPr>
        <xdr:cNvPr id="489" name="直線コネクタ 488"/>
        <xdr:cNvCxnSpPr/>
      </xdr:nvCxnSpPr>
      <xdr:spPr>
        <a:xfrm>
          <a:off x="15481300" y="6358077"/>
          <a:ext cx="8382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103903</xdr:rowOff>
    </xdr:from>
    <xdr:ext cx="378565" cy="259045"/>
    <xdr:sp macro="" textlink="">
      <xdr:nvSpPr>
        <xdr:cNvPr id="490" name="災害復旧事業費平均値テキスト"/>
        <xdr:cNvSpPr txBox="1"/>
      </xdr:nvSpPr>
      <xdr:spPr>
        <a:xfrm>
          <a:off x="16370300" y="6447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125476</xdr:rowOff>
    </xdr:from>
    <xdr:to>
      <xdr:col>23</xdr:col>
      <xdr:colOff>568325</xdr:colOff>
      <xdr:row>38</xdr:row>
      <xdr:rowOff>55626</xdr:rowOff>
    </xdr:to>
    <xdr:sp macro="" textlink="">
      <xdr:nvSpPr>
        <xdr:cNvPr id="491" name="フローチャート : 判断 490"/>
        <xdr:cNvSpPr/>
      </xdr:nvSpPr>
      <xdr:spPr>
        <a:xfrm>
          <a:off x="162687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157074</xdr:rowOff>
    </xdr:from>
    <xdr:to>
      <xdr:col>22</xdr:col>
      <xdr:colOff>365125</xdr:colOff>
      <xdr:row>37</xdr:row>
      <xdr:rowOff>14427</xdr:rowOff>
    </xdr:to>
    <xdr:cxnSp macro="">
      <xdr:nvCxnSpPr>
        <xdr:cNvPr id="492" name="直線コネクタ 491"/>
        <xdr:cNvCxnSpPr/>
      </xdr:nvCxnSpPr>
      <xdr:spPr>
        <a:xfrm>
          <a:off x="14592300" y="6157824"/>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92101</xdr:rowOff>
    </xdr:from>
    <xdr:to>
      <xdr:col>22</xdr:col>
      <xdr:colOff>415925</xdr:colOff>
      <xdr:row>34</xdr:row>
      <xdr:rowOff>22251</xdr:rowOff>
    </xdr:to>
    <xdr:sp macro="" textlink="">
      <xdr:nvSpPr>
        <xdr:cNvPr id="493" name="フローチャート : 判断 492"/>
        <xdr:cNvSpPr/>
      </xdr:nvSpPr>
      <xdr:spPr>
        <a:xfrm>
          <a:off x="15430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38778</xdr:rowOff>
    </xdr:from>
    <xdr:ext cx="469744" cy="259045"/>
    <xdr:sp macro="" textlink="">
      <xdr:nvSpPr>
        <xdr:cNvPr id="494" name="テキスト ボックス 493"/>
        <xdr:cNvSpPr txBox="1"/>
      </xdr:nvSpPr>
      <xdr:spPr>
        <a:xfrm>
          <a:off x="15246427"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157074</xdr:rowOff>
    </xdr:from>
    <xdr:to>
      <xdr:col>21</xdr:col>
      <xdr:colOff>161925</xdr:colOff>
      <xdr:row>38</xdr:row>
      <xdr:rowOff>112268</xdr:rowOff>
    </xdr:to>
    <xdr:cxnSp macro="">
      <xdr:nvCxnSpPr>
        <xdr:cNvPr id="495" name="直線コネクタ 494"/>
        <xdr:cNvCxnSpPr/>
      </xdr:nvCxnSpPr>
      <xdr:spPr>
        <a:xfrm flipV="1">
          <a:off x="13703300" y="6157824"/>
          <a:ext cx="889000" cy="4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3861</xdr:rowOff>
    </xdr:from>
    <xdr:to>
      <xdr:col>21</xdr:col>
      <xdr:colOff>212725</xdr:colOff>
      <xdr:row>30</xdr:row>
      <xdr:rowOff>105461</xdr:rowOff>
    </xdr:to>
    <xdr:sp macro="" textlink="">
      <xdr:nvSpPr>
        <xdr:cNvPr id="496" name="フローチャート : 判断 495"/>
        <xdr:cNvSpPr/>
      </xdr:nvSpPr>
      <xdr:spPr>
        <a:xfrm>
          <a:off x="14541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28</xdr:row>
      <xdr:rowOff>121988</xdr:rowOff>
    </xdr:from>
    <xdr:ext cx="469744" cy="259045"/>
    <xdr:sp macro="" textlink="">
      <xdr:nvSpPr>
        <xdr:cNvPr id="497" name="テキスト ボックス 496"/>
        <xdr:cNvSpPr txBox="1"/>
      </xdr:nvSpPr>
      <xdr:spPr>
        <a:xfrm>
          <a:off x="14357427"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125527</xdr:rowOff>
    </xdr:from>
    <xdr:to>
      <xdr:col>19</xdr:col>
      <xdr:colOff>644525</xdr:colOff>
      <xdr:row>38</xdr:row>
      <xdr:rowOff>112268</xdr:rowOff>
    </xdr:to>
    <xdr:cxnSp macro="">
      <xdr:nvCxnSpPr>
        <xdr:cNvPr id="498" name="直線コネクタ 497"/>
        <xdr:cNvCxnSpPr/>
      </xdr:nvCxnSpPr>
      <xdr:spPr>
        <a:xfrm>
          <a:off x="12814300" y="6469177"/>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14376</xdr:rowOff>
    </xdr:from>
    <xdr:to>
      <xdr:col>20</xdr:col>
      <xdr:colOff>9525</xdr:colOff>
      <xdr:row>30</xdr:row>
      <xdr:rowOff>115976</xdr:rowOff>
    </xdr:to>
    <xdr:sp macro="" textlink="">
      <xdr:nvSpPr>
        <xdr:cNvPr id="499" name="フローチャート : 判断 498"/>
        <xdr:cNvSpPr/>
      </xdr:nvSpPr>
      <xdr:spPr>
        <a:xfrm>
          <a:off x="13652500" y="515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28</xdr:row>
      <xdr:rowOff>132503</xdr:rowOff>
    </xdr:from>
    <xdr:ext cx="469744" cy="259045"/>
    <xdr:sp macro="" textlink="">
      <xdr:nvSpPr>
        <xdr:cNvPr id="500" name="テキスト ボックス 499"/>
        <xdr:cNvSpPr txBox="1"/>
      </xdr:nvSpPr>
      <xdr:spPr>
        <a:xfrm>
          <a:off x="13468427" y="49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156566</xdr:rowOff>
    </xdr:from>
    <xdr:to>
      <xdr:col>18</xdr:col>
      <xdr:colOff>492125</xdr:colOff>
      <xdr:row>31</xdr:row>
      <xdr:rowOff>86716</xdr:rowOff>
    </xdr:to>
    <xdr:sp macro="" textlink="">
      <xdr:nvSpPr>
        <xdr:cNvPr id="501" name="フローチャート : 判断 500"/>
        <xdr:cNvSpPr/>
      </xdr:nvSpPr>
      <xdr:spPr>
        <a:xfrm>
          <a:off x="12763500" y="53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103243</xdr:rowOff>
    </xdr:from>
    <xdr:ext cx="469744" cy="259045"/>
    <xdr:sp macro="" textlink="">
      <xdr:nvSpPr>
        <xdr:cNvPr id="502" name="テキスト ボックス 501"/>
        <xdr:cNvSpPr txBox="1"/>
      </xdr:nvSpPr>
      <xdr:spPr>
        <a:xfrm>
          <a:off x="12579427"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49581</xdr:rowOff>
    </xdr:from>
    <xdr:to>
      <xdr:col>23</xdr:col>
      <xdr:colOff>568325</xdr:colOff>
      <xdr:row>37</xdr:row>
      <xdr:rowOff>151181</xdr:rowOff>
    </xdr:to>
    <xdr:sp macro="" textlink="">
      <xdr:nvSpPr>
        <xdr:cNvPr id="508" name="円/楕円 507"/>
        <xdr:cNvSpPr/>
      </xdr:nvSpPr>
      <xdr:spPr>
        <a:xfrm>
          <a:off x="16268700" y="63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72458</xdr:rowOff>
    </xdr:from>
    <xdr:ext cx="378565" cy="259045"/>
    <xdr:sp macro="" textlink="">
      <xdr:nvSpPr>
        <xdr:cNvPr id="509" name="災害復旧事業費該当値テキスト"/>
        <xdr:cNvSpPr txBox="1"/>
      </xdr:nvSpPr>
      <xdr:spPr>
        <a:xfrm>
          <a:off x="16370300" y="624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135077</xdr:rowOff>
    </xdr:from>
    <xdr:to>
      <xdr:col>22</xdr:col>
      <xdr:colOff>415925</xdr:colOff>
      <xdr:row>37</xdr:row>
      <xdr:rowOff>65227</xdr:rowOff>
    </xdr:to>
    <xdr:sp macro="" textlink="">
      <xdr:nvSpPr>
        <xdr:cNvPr id="510" name="円/楕円 509"/>
        <xdr:cNvSpPr/>
      </xdr:nvSpPr>
      <xdr:spPr>
        <a:xfrm>
          <a:off x="15430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56354</xdr:rowOff>
    </xdr:from>
    <xdr:ext cx="378565" cy="259045"/>
    <xdr:sp macro="" textlink="">
      <xdr:nvSpPr>
        <xdr:cNvPr id="511" name="テキスト ボックス 510"/>
        <xdr:cNvSpPr txBox="1"/>
      </xdr:nvSpPr>
      <xdr:spPr>
        <a:xfrm>
          <a:off x="15292017" y="6400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106274</xdr:rowOff>
    </xdr:from>
    <xdr:to>
      <xdr:col>21</xdr:col>
      <xdr:colOff>212725</xdr:colOff>
      <xdr:row>36</xdr:row>
      <xdr:rowOff>36424</xdr:rowOff>
    </xdr:to>
    <xdr:sp macro="" textlink="">
      <xdr:nvSpPr>
        <xdr:cNvPr id="512" name="円/楕円 511"/>
        <xdr:cNvSpPr/>
      </xdr:nvSpPr>
      <xdr:spPr>
        <a:xfrm>
          <a:off x="14541500" y="61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27551</xdr:rowOff>
    </xdr:from>
    <xdr:ext cx="469744" cy="259045"/>
    <xdr:sp macro="" textlink="">
      <xdr:nvSpPr>
        <xdr:cNvPr id="513" name="テキスト ボックス 512"/>
        <xdr:cNvSpPr txBox="1"/>
      </xdr:nvSpPr>
      <xdr:spPr>
        <a:xfrm>
          <a:off x="14357427" y="61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61468</xdr:rowOff>
    </xdr:from>
    <xdr:to>
      <xdr:col>20</xdr:col>
      <xdr:colOff>9525</xdr:colOff>
      <xdr:row>38</xdr:row>
      <xdr:rowOff>163068</xdr:rowOff>
    </xdr:to>
    <xdr:sp macro="" textlink="">
      <xdr:nvSpPr>
        <xdr:cNvPr id="514" name="円/楕円 513"/>
        <xdr:cNvSpPr/>
      </xdr:nvSpPr>
      <xdr:spPr>
        <a:xfrm>
          <a:off x="13652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154195</xdr:rowOff>
    </xdr:from>
    <xdr:ext cx="313932" cy="259045"/>
    <xdr:sp macro="" textlink="">
      <xdr:nvSpPr>
        <xdr:cNvPr id="515" name="テキスト ボックス 514"/>
        <xdr:cNvSpPr txBox="1"/>
      </xdr:nvSpPr>
      <xdr:spPr>
        <a:xfrm>
          <a:off x="13546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74727</xdr:rowOff>
    </xdr:from>
    <xdr:to>
      <xdr:col>18</xdr:col>
      <xdr:colOff>492125</xdr:colOff>
      <xdr:row>38</xdr:row>
      <xdr:rowOff>4877</xdr:rowOff>
    </xdr:to>
    <xdr:sp macro="" textlink="">
      <xdr:nvSpPr>
        <xdr:cNvPr id="516" name="円/楕円 515"/>
        <xdr:cNvSpPr/>
      </xdr:nvSpPr>
      <xdr:spPr>
        <a:xfrm>
          <a:off x="12763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167453</xdr:rowOff>
    </xdr:from>
    <xdr:ext cx="378565" cy="259045"/>
    <xdr:sp macro="" textlink="">
      <xdr:nvSpPr>
        <xdr:cNvPr id="517" name="テキスト ボックス 516"/>
        <xdr:cNvSpPr txBox="1"/>
      </xdr:nvSpPr>
      <xdr:spPr>
        <a:xfrm>
          <a:off x="12625017" y="651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7436</xdr:rowOff>
    </xdr:from>
    <xdr:to>
      <xdr:col>23</xdr:col>
      <xdr:colOff>516889</xdr:colOff>
      <xdr:row>77</xdr:row>
      <xdr:rowOff>119031</xdr:rowOff>
    </xdr:to>
    <xdr:cxnSp macro="">
      <xdr:nvCxnSpPr>
        <xdr:cNvPr id="590" name="直線コネクタ 589"/>
        <xdr:cNvCxnSpPr/>
      </xdr:nvCxnSpPr>
      <xdr:spPr>
        <a:xfrm flipV="1">
          <a:off x="16317595" y="12008936"/>
          <a:ext cx="1269" cy="131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122858</xdr:rowOff>
    </xdr:from>
    <xdr:ext cx="534377" cy="259045"/>
    <xdr:sp macro="" textlink="">
      <xdr:nvSpPr>
        <xdr:cNvPr id="591" name="公債費最小値テキスト"/>
        <xdr:cNvSpPr txBox="1"/>
      </xdr:nvSpPr>
      <xdr:spPr>
        <a:xfrm>
          <a:off x="16370300" y="13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77</xdr:row>
      <xdr:rowOff>119031</xdr:rowOff>
    </xdr:from>
    <xdr:to>
      <xdr:col>23</xdr:col>
      <xdr:colOff>606425</xdr:colOff>
      <xdr:row>77</xdr:row>
      <xdr:rowOff>119031</xdr:rowOff>
    </xdr:to>
    <xdr:cxnSp macro="">
      <xdr:nvCxnSpPr>
        <xdr:cNvPr id="592" name="直線コネクタ 591"/>
        <xdr:cNvCxnSpPr/>
      </xdr:nvCxnSpPr>
      <xdr:spPr>
        <a:xfrm>
          <a:off x="16230600" y="1332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125563</xdr:rowOff>
    </xdr:from>
    <xdr:ext cx="534377" cy="259045"/>
    <xdr:sp macro="" textlink="">
      <xdr:nvSpPr>
        <xdr:cNvPr id="593" name="公債費最大値テキスト"/>
        <xdr:cNvSpPr txBox="1"/>
      </xdr:nvSpPr>
      <xdr:spPr>
        <a:xfrm>
          <a:off x="16370300" y="11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70</xdr:row>
      <xdr:rowOff>7436</xdr:rowOff>
    </xdr:from>
    <xdr:to>
      <xdr:col>23</xdr:col>
      <xdr:colOff>606425</xdr:colOff>
      <xdr:row>70</xdr:row>
      <xdr:rowOff>7436</xdr:rowOff>
    </xdr:to>
    <xdr:cxnSp macro="">
      <xdr:nvCxnSpPr>
        <xdr:cNvPr id="594" name="直線コネクタ 593"/>
        <xdr:cNvCxnSpPr/>
      </xdr:nvCxnSpPr>
      <xdr:spPr>
        <a:xfrm>
          <a:off x="16230600" y="1200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60489</xdr:rowOff>
    </xdr:from>
    <xdr:to>
      <xdr:col>23</xdr:col>
      <xdr:colOff>517525</xdr:colOff>
      <xdr:row>76</xdr:row>
      <xdr:rowOff>104972</xdr:rowOff>
    </xdr:to>
    <xdr:cxnSp macro="">
      <xdr:nvCxnSpPr>
        <xdr:cNvPr id="595" name="直線コネクタ 594"/>
        <xdr:cNvCxnSpPr/>
      </xdr:nvCxnSpPr>
      <xdr:spPr>
        <a:xfrm>
          <a:off x="15481300" y="13090689"/>
          <a:ext cx="838200" cy="4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103128</xdr:rowOff>
    </xdr:from>
    <xdr:ext cx="534377" cy="259045"/>
    <xdr:sp macro="" textlink="">
      <xdr:nvSpPr>
        <xdr:cNvPr id="596" name="公債費平均値テキスト"/>
        <xdr:cNvSpPr txBox="1"/>
      </xdr:nvSpPr>
      <xdr:spPr>
        <a:xfrm>
          <a:off x="16370300" y="1279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80251</xdr:rowOff>
    </xdr:from>
    <xdr:to>
      <xdr:col>23</xdr:col>
      <xdr:colOff>568325</xdr:colOff>
      <xdr:row>76</xdr:row>
      <xdr:rowOff>10401</xdr:rowOff>
    </xdr:to>
    <xdr:sp macro="" textlink="">
      <xdr:nvSpPr>
        <xdr:cNvPr id="597" name="フローチャート : 判断 596"/>
        <xdr:cNvSpPr/>
      </xdr:nvSpPr>
      <xdr:spPr>
        <a:xfrm>
          <a:off x="162687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60489</xdr:rowOff>
    </xdr:from>
    <xdr:to>
      <xdr:col>22</xdr:col>
      <xdr:colOff>365125</xdr:colOff>
      <xdr:row>76</xdr:row>
      <xdr:rowOff>100857</xdr:rowOff>
    </xdr:to>
    <xdr:cxnSp macro="">
      <xdr:nvCxnSpPr>
        <xdr:cNvPr id="598" name="直線コネクタ 597"/>
        <xdr:cNvCxnSpPr/>
      </xdr:nvCxnSpPr>
      <xdr:spPr>
        <a:xfrm flipV="1">
          <a:off x="14592300" y="13090689"/>
          <a:ext cx="889000" cy="4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599" name="フローチャート : 判断 598"/>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11289</xdr:rowOff>
    </xdr:from>
    <xdr:ext cx="534377" cy="259045"/>
    <xdr:sp macro="" textlink="">
      <xdr:nvSpPr>
        <xdr:cNvPr id="600" name="テキスト ボックス 599"/>
        <xdr:cNvSpPr txBox="1"/>
      </xdr:nvSpPr>
      <xdr:spPr>
        <a:xfrm>
          <a:off x="15214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100857</xdr:rowOff>
    </xdr:from>
    <xdr:to>
      <xdr:col>21</xdr:col>
      <xdr:colOff>161925</xdr:colOff>
      <xdr:row>76</xdr:row>
      <xdr:rowOff>113221</xdr:rowOff>
    </xdr:to>
    <xdr:cxnSp macro="">
      <xdr:nvCxnSpPr>
        <xdr:cNvPr id="601" name="直線コネクタ 600"/>
        <xdr:cNvCxnSpPr/>
      </xdr:nvCxnSpPr>
      <xdr:spPr>
        <a:xfrm flipV="1">
          <a:off x="13703300" y="13131057"/>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2" name="フローチャート : 判断 601"/>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165898</xdr:rowOff>
    </xdr:from>
    <xdr:ext cx="534377" cy="259045"/>
    <xdr:sp macro="" textlink="">
      <xdr:nvSpPr>
        <xdr:cNvPr id="603" name="テキスト ボックス 602"/>
        <xdr:cNvSpPr txBox="1"/>
      </xdr:nvSpPr>
      <xdr:spPr>
        <a:xfrm>
          <a:off x="14325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97143</xdr:rowOff>
    </xdr:from>
    <xdr:to>
      <xdr:col>19</xdr:col>
      <xdr:colOff>644525</xdr:colOff>
      <xdr:row>76</xdr:row>
      <xdr:rowOff>113221</xdr:rowOff>
    </xdr:to>
    <xdr:cxnSp macro="">
      <xdr:nvCxnSpPr>
        <xdr:cNvPr id="604" name="直線コネクタ 603"/>
        <xdr:cNvCxnSpPr/>
      </xdr:nvCxnSpPr>
      <xdr:spPr>
        <a:xfrm>
          <a:off x="12814300" y="13127343"/>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5" name="フローチャート : 判断 604"/>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157402</xdr:rowOff>
    </xdr:from>
    <xdr:ext cx="534377" cy="259045"/>
    <xdr:sp macro="" textlink="">
      <xdr:nvSpPr>
        <xdr:cNvPr id="606" name="テキスト ボックス 605"/>
        <xdr:cNvSpPr txBox="1"/>
      </xdr:nvSpPr>
      <xdr:spPr>
        <a:xfrm>
          <a:off x="13436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07" name="フローチャート : 判断 606"/>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130256</xdr:rowOff>
    </xdr:from>
    <xdr:ext cx="534377" cy="259045"/>
    <xdr:sp macro="" textlink="">
      <xdr:nvSpPr>
        <xdr:cNvPr id="608" name="テキスト ボックス 607"/>
        <xdr:cNvSpPr txBox="1"/>
      </xdr:nvSpPr>
      <xdr:spPr>
        <a:xfrm>
          <a:off x="12547111" y="12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54172</xdr:rowOff>
    </xdr:from>
    <xdr:to>
      <xdr:col>23</xdr:col>
      <xdr:colOff>568325</xdr:colOff>
      <xdr:row>76</xdr:row>
      <xdr:rowOff>155772</xdr:rowOff>
    </xdr:to>
    <xdr:sp macro="" textlink="">
      <xdr:nvSpPr>
        <xdr:cNvPr id="614" name="円/楕円 613"/>
        <xdr:cNvSpPr/>
      </xdr:nvSpPr>
      <xdr:spPr>
        <a:xfrm>
          <a:off x="16268700" y="130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32599</xdr:rowOff>
    </xdr:from>
    <xdr:ext cx="534377" cy="259045"/>
    <xdr:sp macro="" textlink="">
      <xdr:nvSpPr>
        <xdr:cNvPr id="615" name="公債費該当値テキスト"/>
        <xdr:cNvSpPr txBox="1"/>
      </xdr:nvSpPr>
      <xdr:spPr>
        <a:xfrm>
          <a:off x="16370300" y="13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9689</xdr:rowOff>
    </xdr:from>
    <xdr:to>
      <xdr:col>22</xdr:col>
      <xdr:colOff>415925</xdr:colOff>
      <xdr:row>76</xdr:row>
      <xdr:rowOff>111289</xdr:rowOff>
    </xdr:to>
    <xdr:sp macro="" textlink="">
      <xdr:nvSpPr>
        <xdr:cNvPr id="616" name="円/楕円 615"/>
        <xdr:cNvSpPr/>
      </xdr:nvSpPr>
      <xdr:spPr>
        <a:xfrm>
          <a:off x="15430500" y="130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102416</xdr:rowOff>
    </xdr:from>
    <xdr:ext cx="534377" cy="259045"/>
    <xdr:sp macro="" textlink="">
      <xdr:nvSpPr>
        <xdr:cNvPr id="617" name="テキスト ボックス 616"/>
        <xdr:cNvSpPr txBox="1"/>
      </xdr:nvSpPr>
      <xdr:spPr>
        <a:xfrm>
          <a:off x="15214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50057</xdr:rowOff>
    </xdr:from>
    <xdr:to>
      <xdr:col>21</xdr:col>
      <xdr:colOff>212725</xdr:colOff>
      <xdr:row>76</xdr:row>
      <xdr:rowOff>151657</xdr:rowOff>
    </xdr:to>
    <xdr:sp macro="" textlink="">
      <xdr:nvSpPr>
        <xdr:cNvPr id="618" name="円/楕円 617"/>
        <xdr:cNvSpPr/>
      </xdr:nvSpPr>
      <xdr:spPr>
        <a:xfrm>
          <a:off x="14541500" y="13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142784</xdr:rowOff>
    </xdr:from>
    <xdr:ext cx="534377" cy="259045"/>
    <xdr:sp macro="" textlink="">
      <xdr:nvSpPr>
        <xdr:cNvPr id="619" name="テキスト ボックス 618"/>
        <xdr:cNvSpPr txBox="1"/>
      </xdr:nvSpPr>
      <xdr:spPr>
        <a:xfrm>
          <a:off x="14325111" y="13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62421</xdr:rowOff>
    </xdr:from>
    <xdr:to>
      <xdr:col>20</xdr:col>
      <xdr:colOff>9525</xdr:colOff>
      <xdr:row>76</xdr:row>
      <xdr:rowOff>164021</xdr:rowOff>
    </xdr:to>
    <xdr:sp macro="" textlink="">
      <xdr:nvSpPr>
        <xdr:cNvPr id="620" name="円/楕円 619"/>
        <xdr:cNvSpPr/>
      </xdr:nvSpPr>
      <xdr:spPr>
        <a:xfrm>
          <a:off x="13652500" y="130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155148</xdr:rowOff>
    </xdr:from>
    <xdr:ext cx="534377" cy="259045"/>
    <xdr:sp macro="" textlink="">
      <xdr:nvSpPr>
        <xdr:cNvPr id="621" name="テキスト ボックス 620"/>
        <xdr:cNvSpPr txBox="1"/>
      </xdr:nvSpPr>
      <xdr:spPr>
        <a:xfrm>
          <a:off x="13436111" y="131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46343</xdr:rowOff>
    </xdr:from>
    <xdr:to>
      <xdr:col>18</xdr:col>
      <xdr:colOff>492125</xdr:colOff>
      <xdr:row>76</xdr:row>
      <xdr:rowOff>147943</xdr:rowOff>
    </xdr:to>
    <xdr:sp macro="" textlink="">
      <xdr:nvSpPr>
        <xdr:cNvPr id="622" name="円/楕円 621"/>
        <xdr:cNvSpPr/>
      </xdr:nvSpPr>
      <xdr:spPr>
        <a:xfrm>
          <a:off x="12763500" y="130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139070</xdr:rowOff>
    </xdr:from>
    <xdr:ext cx="534377" cy="259045"/>
    <xdr:sp macro="" textlink="">
      <xdr:nvSpPr>
        <xdr:cNvPr id="623" name="テキスト ボックス 622"/>
        <xdr:cNvSpPr txBox="1"/>
      </xdr:nvSpPr>
      <xdr:spPr>
        <a:xfrm>
          <a:off x="12547111" y="131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7" name="テキスト ボックス 63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9" name="テキスト ボックス 63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1" name="テキスト ボックス 64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3" name="テキスト ボックス 64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5" name="テキスト ボックス 64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49" name="直線コネクタ 648"/>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0"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1" name="直線コネクタ 650"/>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2"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3" name="直線コネクタ 652"/>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155604</xdr:rowOff>
    </xdr:from>
    <xdr:to>
      <xdr:col>23</xdr:col>
      <xdr:colOff>517525</xdr:colOff>
      <xdr:row>99</xdr:row>
      <xdr:rowOff>77391</xdr:rowOff>
    </xdr:to>
    <xdr:cxnSp macro="">
      <xdr:nvCxnSpPr>
        <xdr:cNvPr id="654" name="直線コネクタ 653"/>
        <xdr:cNvCxnSpPr/>
      </xdr:nvCxnSpPr>
      <xdr:spPr>
        <a:xfrm flipV="1">
          <a:off x="15481300" y="16957704"/>
          <a:ext cx="838200" cy="9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42804</xdr:rowOff>
    </xdr:from>
    <xdr:ext cx="534377" cy="259045"/>
    <xdr:sp macro="" textlink="">
      <xdr:nvSpPr>
        <xdr:cNvPr id="655" name="積立金平均値テキスト"/>
        <xdr:cNvSpPr txBox="1"/>
      </xdr:nvSpPr>
      <xdr:spPr>
        <a:xfrm>
          <a:off x="16370300" y="165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56" name="フローチャート : 判断 655"/>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48619</xdr:rowOff>
    </xdr:from>
    <xdr:to>
      <xdr:col>22</xdr:col>
      <xdr:colOff>365125</xdr:colOff>
      <xdr:row>99</xdr:row>
      <xdr:rowOff>77391</xdr:rowOff>
    </xdr:to>
    <xdr:cxnSp macro="">
      <xdr:nvCxnSpPr>
        <xdr:cNvPr id="657" name="直線コネクタ 656"/>
        <xdr:cNvCxnSpPr/>
      </xdr:nvCxnSpPr>
      <xdr:spPr>
        <a:xfrm>
          <a:off x="14592300" y="17022169"/>
          <a:ext cx="8890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58" name="フローチャート : 判断 657"/>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50502</xdr:rowOff>
    </xdr:from>
    <xdr:ext cx="469744" cy="259045"/>
    <xdr:sp macro="" textlink="">
      <xdr:nvSpPr>
        <xdr:cNvPr id="659" name="テキスト ボックス 658"/>
        <xdr:cNvSpPr txBox="1"/>
      </xdr:nvSpPr>
      <xdr:spPr>
        <a:xfrm>
          <a:off x="15246427"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48619</xdr:rowOff>
    </xdr:from>
    <xdr:to>
      <xdr:col>21</xdr:col>
      <xdr:colOff>161925</xdr:colOff>
      <xdr:row>99</xdr:row>
      <xdr:rowOff>64164</xdr:rowOff>
    </xdr:to>
    <xdr:cxnSp macro="">
      <xdr:nvCxnSpPr>
        <xdr:cNvPr id="660" name="直線コネクタ 659"/>
        <xdr:cNvCxnSpPr/>
      </xdr:nvCxnSpPr>
      <xdr:spPr>
        <a:xfrm flipV="1">
          <a:off x="13703300" y="1702216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1" name="フローチャート : 判断 660"/>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2" name="テキスト ボックス 661"/>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64164</xdr:rowOff>
    </xdr:from>
    <xdr:to>
      <xdr:col>19</xdr:col>
      <xdr:colOff>644525</xdr:colOff>
      <xdr:row>99</xdr:row>
      <xdr:rowOff>94143</xdr:rowOff>
    </xdr:to>
    <xdr:cxnSp macro="">
      <xdr:nvCxnSpPr>
        <xdr:cNvPr id="663" name="直線コネクタ 662"/>
        <xdr:cNvCxnSpPr/>
      </xdr:nvCxnSpPr>
      <xdr:spPr>
        <a:xfrm flipV="1">
          <a:off x="12814300" y="17037714"/>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4" name="フローチャート : 判断 663"/>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5" name="テキスト ボックス 664"/>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66" name="フローチャート : 判断 665"/>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49750</xdr:rowOff>
    </xdr:from>
    <xdr:ext cx="469744" cy="259045"/>
    <xdr:sp macro="" textlink="">
      <xdr:nvSpPr>
        <xdr:cNvPr id="667" name="テキスト ボックス 666"/>
        <xdr:cNvSpPr txBox="1"/>
      </xdr:nvSpPr>
      <xdr:spPr>
        <a:xfrm>
          <a:off x="12579427" y="1650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104804</xdr:rowOff>
    </xdr:from>
    <xdr:to>
      <xdr:col>23</xdr:col>
      <xdr:colOff>568325</xdr:colOff>
      <xdr:row>99</xdr:row>
      <xdr:rowOff>34954</xdr:rowOff>
    </xdr:to>
    <xdr:sp macro="" textlink="">
      <xdr:nvSpPr>
        <xdr:cNvPr id="673" name="円/楕円 672"/>
        <xdr:cNvSpPr/>
      </xdr:nvSpPr>
      <xdr:spPr>
        <a:xfrm>
          <a:off x="16268700" y="169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19731</xdr:rowOff>
    </xdr:from>
    <xdr:ext cx="469744" cy="259045"/>
    <xdr:sp macro="" textlink="">
      <xdr:nvSpPr>
        <xdr:cNvPr id="674" name="積立金該当値テキスト"/>
        <xdr:cNvSpPr txBox="1"/>
      </xdr:nvSpPr>
      <xdr:spPr>
        <a:xfrm>
          <a:off x="16370300" y="1682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26591</xdr:rowOff>
    </xdr:from>
    <xdr:to>
      <xdr:col>22</xdr:col>
      <xdr:colOff>415925</xdr:colOff>
      <xdr:row>99</xdr:row>
      <xdr:rowOff>128191</xdr:rowOff>
    </xdr:to>
    <xdr:sp macro="" textlink="">
      <xdr:nvSpPr>
        <xdr:cNvPr id="675" name="円/楕円 674"/>
        <xdr:cNvSpPr/>
      </xdr:nvSpPr>
      <xdr:spPr>
        <a:xfrm>
          <a:off x="15430500" y="170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119318</xdr:rowOff>
    </xdr:from>
    <xdr:ext cx="378565" cy="259045"/>
    <xdr:sp macro="" textlink="">
      <xdr:nvSpPr>
        <xdr:cNvPr id="676" name="テキスト ボックス 675"/>
        <xdr:cNvSpPr txBox="1"/>
      </xdr:nvSpPr>
      <xdr:spPr>
        <a:xfrm>
          <a:off x="15292017" y="17092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169269</xdr:rowOff>
    </xdr:from>
    <xdr:to>
      <xdr:col>21</xdr:col>
      <xdr:colOff>212725</xdr:colOff>
      <xdr:row>99</xdr:row>
      <xdr:rowOff>99419</xdr:rowOff>
    </xdr:to>
    <xdr:sp macro="" textlink="">
      <xdr:nvSpPr>
        <xdr:cNvPr id="677" name="円/楕円 676"/>
        <xdr:cNvSpPr/>
      </xdr:nvSpPr>
      <xdr:spPr>
        <a:xfrm>
          <a:off x="14541500" y="169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90546</xdr:rowOff>
    </xdr:from>
    <xdr:ext cx="469744" cy="259045"/>
    <xdr:sp macro="" textlink="">
      <xdr:nvSpPr>
        <xdr:cNvPr id="678" name="テキスト ボックス 677"/>
        <xdr:cNvSpPr txBox="1"/>
      </xdr:nvSpPr>
      <xdr:spPr>
        <a:xfrm>
          <a:off x="14357427" y="170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13364</xdr:rowOff>
    </xdr:from>
    <xdr:to>
      <xdr:col>20</xdr:col>
      <xdr:colOff>9525</xdr:colOff>
      <xdr:row>99</xdr:row>
      <xdr:rowOff>114964</xdr:rowOff>
    </xdr:to>
    <xdr:sp macro="" textlink="">
      <xdr:nvSpPr>
        <xdr:cNvPr id="679" name="円/楕円 678"/>
        <xdr:cNvSpPr/>
      </xdr:nvSpPr>
      <xdr:spPr>
        <a:xfrm>
          <a:off x="13652500" y="169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106091</xdr:rowOff>
    </xdr:from>
    <xdr:ext cx="469744" cy="259045"/>
    <xdr:sp macro="" textlink="">
      <xdr:nvSpPr>
        <xdr:cNvPr id="680" name="テキスト ボックス 679"/>
        <xdr:cNvSpPr txBox="1"/>
      </xdr:nvSpPr>
      <xdr:spPr>
        <a:xfrm>
          <a:off x="13468427" y="170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43343</xdr:rowOff>
    </xdr:from>
    <xdr:to>
      <xdr:col>18</xdr:col>
      <xdr:colOff>492125</xdr:colOff>
      <xdr:row>99</xdr:row>
      <xdr:rowOff>144943</xdr:rowOff>
    </xdr:to>
    <xdr:sp macro="" textlink="">
      <xdr:nvSpPr>
        <xdr:cNvPr id="681" name="円/楕円 680"/>
        <xdr:cNvSpPr/>
      </xdr:nvSpPr>
      <xdr:spPr>
        <a:xfrm>
          <a:off x="12763500" y="1701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136070</xdr:rowOff>
    </xdr:from>
    <xdr:ext cx="378565" cy="259045"/>
    <xdr:sp macro="" textlink="">
      <xdr:nvSpPr>
        <xdr:cNvPr id="682" name="テキスト ボックス 681"/>
        <xdr:cNvSpPr txBox="1"/>
      </xdr:nvSpPr>
      <xdr:spPr>
        <a:xfrm>
          <a:off x="12625017" y="17109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2" name="テキスト ボックス 70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4" name="テキスト ボックス 70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6" name="テキスト ボックス 70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08" name="直線コネクタ 707"/>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1"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2" name="直線コネクタ 711"/>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15112</xdr:rowOff>
    </xdr:from>
    <xdr:ext cx="378565" cy="259045"/>
    <xdr:sp macro="" textlink="">
      <xdr:nvSpPr>
        <xdr:cNvPr id="714" name="投資及び出資金平均値テキスト"/>
        <xdr:cNvSpPr txBox="1"/>
      </xdr:nvSpPr>
      <xdr:spPr>
        <a:xfrm>
          <a:off x="22212300" y="635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5" name="フローチャート : 判断 714"/>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17" name="フローチャート : 判断 716"/>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156408</xdr:rowOff>
    </xdr:from>
    <xdr:ext cx="378565" cy="259045"/>
    <xdr:sp macro="" textlink="">
      <xdr:nvSpPr>
        <xdr:cNvPr id="718" name="テキスト ボックス 717"/>
        <xdr:cNvSpPr txBox="1"/>
      </xdr:nvSpPr>
      <xdr:spPr>
        <a:xfrm>
          <a:off x="21134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0" name="フローチャート : 判断 719"/>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158694</xdr:rowOff>
    </xdr:from>
    <xdr:ext cx="378565" cy="259045"/>
    <xdr:sp macro="" textlink="">
      <xdr:nvSpPr>
        <xdr:cNvPr id="721" name="テキスト ボックス 720"/>
        <xdr:cNvSpPr txBox="1"/>
      </xdr:nvSpPr>
      <xdr:spPr>
        <a:xfrm>
          <a:off x="20245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3" name="フローチャート : 判断 722"/>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156735</xdr:rowOff>
    </xdr:from>
    <xdr:ext cx="378565" cy="259045"/>
    <xdr:sp macro="" textlink="">
      <xdr:nvSpPr>
        <xdr:cNvPr id="724" name="テキスト ボックス 723"/>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5" name="フローチャート : 判断 724"/>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114281</xdr:rowOff>
    </xdr:from>
    <xdr:ext cx="378565" cy="259045"/>
    <xdr:sp macro="" textlink="">
      <xdr:nvSpPr>
        <xdr:cNvPr id="726" name="テキスト ボックス 725"/>
        <xdr:cNvSpPr txBox="1"/>
      </xdr:nvSpPr>
      <xdr:spPr>
        <a:xfrm>
          <a:off x="18467017" y="628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3" name="直線コネクタ 762"/>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66"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67" name="直線コネクタ 766"/>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166240</xdr:rowOff>
    </xdr:from>
    <xdr:to>
      <xdr:col>32</xdr:col>
      <xdr:colOff>187325</xdr:colOff>
      <xdr:row>57</xdr:row>
      <xdr:rowOff>166606</xdr:rowOff>
    </xdr:to>
    <xdr:cxnSp macro="">
      <xdr:nvCxnSpPr>
        <xdr:cNvPr id="768" name="直線コネクタ 767"/>
        <xdr:cNvCxnSpPr/>
      </xdr:nvCxnSpPr>
      <xdr:spPr>
        <a:xfrm flipV="1">
          <a:off x="21323300" y="9938890"/>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123276</xdr:rowOff>
    </xdr:from>
    <xdr:ext cx="469744" cy="259045"/>
    <xdr:sp macro="" textlink="">
      <xdr:nvSpPr>
        <xdr:cNvPr id="769" name="貸付金平均値テキスト"/>
        <xdr:cNvSpPr txBox="1"/>
      </xdr:nvSpPr>
      <xdr:spPr>
        <a:xfrm>
          <a:off x="22212300" y="9724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0" name="フローチャート : 判断 769"/>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166606</xdr:rowOff>
    </xdr:from>
    <xdr:to>
      <xdr:col>31</xdr:col>
      <xdr:colOff>34925</xdr:colOff>
      <xdr:row>57</xdr:row>
      <xdr:rowOff>166994</xdr:rowOff>
    </xdr:to>
    <xdr:cxnSp macro="">
      <xdr:nvCxnSpPr>
        <xdr:cNvPr id="771" name="直線コネクタ 770"/>
        <xdr:cNvCxnSpPr/>
      </xdr:nvCxnSpPr>
      <xdr:spPr>
        <a:xfrm flipV="1">
          <a:off x="20434300" y="9939256"/>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2" name="フローチャート : 判断 771"/>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59352</xdr:rowOff>
    </xdr:from>
    <xdr:ext cx="469744" cy="259045"/>
    <xdr:sp macro="" textlink="">
      <xdr:nvSpPr>
        <xdr:cNvPr id="773" name="テキスト ボックス 772"/>
        <xdr:cNvSpPr txBox="1"/>
      </xdr:nvSpPr>
      <xdr:spPr>
        <a:xfrm>
          <a:off x="21088427" y="966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166560</xdr:rowOff>
    </xdr:from>
    <xdr:to>
      <xdr:col>29</xdr:col>
      <xdr:colOff>517525</xdr:colOff>
      <xdr:row>57</xdr:row>
      <xdr:rowOff>166994</xdr:rowOff>
    </xdr:to>
    <xdr:cxnSp macro="">
      <xdr:nvCxnSpPr>
        <xdr:cNvPr id="774" name="直線コネクタ 773"/>
        <xdr:cNvCxnSpPr/>
      </xdr:nvCxnSpPr>
      <xdr:spPr>
        <a:xfrm>
          <a:off x="19545300" y="993921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5" name="フローチャート : 判断 774"/>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45838</xdr:rowOff>
    </xdr:from>
    <xdr:ext cx="469744" cy="259045"/>
    <xdr:sp macro="" textlink="">
      <xdr:nvSpPr>
        <xdr:cNvPr id="776" name="テキスト ボックス 775"/>
        <xdr:cNvSpPr txBox="1"/>
      </xdr:nvSpPr>
      <xdr:spPr>
        <a:xfrm>
          <a:off x="20199427" y="99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164869</xdr:rowOff>
    </xdr:from>
    <xdr:to>
      <xdr:col>28</xdr:col>
      <xdr:colOff>314325</xdr:colOff>
      <xdr:row>57</xdr:row>
      <xdr:rowOff>166560</xdr:rowOff>
    </xdr:to>
    <xdr:cxnSp macro="">
      <xdr:nvCxnSpPr>
        <xdr:cNvPr id="777" name="直線コネクタ 776"/>
        <xdr:cNvCxnSpPr/>
      </xdr:nvCxnSpPr>
      <xdr:spPr>
        <a:xfrm>
          <a:off x="18656300" y="9937519"/>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78" name="フローチャート : 判断 777"/>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39003</xdr:rowOff>
    </xdr:from>
    <xdr:ext cx="469744" cy="259045"/>
    <xdr:sp macro="" textlink="">
      <xdr:nvSpPr>
        <xdr:cNvPr id="779" name="テキスト ボックス 778"/>
        <xdr:cNvSpPr txBox="1"/>
      </xdr:nvSpPr>
      <xdr:spPr>
        <a:xfrm>
          <a:off x="19310427" y="998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0" name="フローチャート : 判断 779"/>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36537</xdr:rowOff>
    </xdr:from>
    <xdr:ext cx="469744" cy="259045"/>
    <xdr:sp macro="" textlink="">
      <xdr:nvSpPr>
        <xdr:cNvPr id="781" name="テキスト ボックス 780"/>
        <xdr:cNvSpPr txBox="1"/>
      </xdr:nvSpPr>
      <xdr:spPr>
        <a:xfrm>
          <a:off x="18421427" y="963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115440</xdr:rowOff>
    </xdr:from>
    <xdr:to>
      <xdr:col>32</xdr:col>
      <xdr:colOff>238125</xdr:colOff>
      <xdr:row>58</xdr:row>
      <xdr:rowOff>45590</xdr:rowOff>
    </xdr:to>
    <xdr:sp macro="" textlink="">
      <xdr:nvSpPr>
        <xdr:cNvPr id="787" name="円/楕円 786"/>
        <xdr:cNvSpPr/>
      </xdr:nvSpPr>
      <xdr:spPr>
        <a:xfrm>
          <a:off x="22110700" y="98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93867</xdr:rowOff>
    </xdr:from>
    <xdr:ext cx="469744" cy="259045"/>
    <xdr:sp macro="" textlink="">
      <xdr:nvSpPr>
        <xdr:cNvPr id="788" name="貸付金該当値テキスト"/>
        <xdr:cNvSpPr txBox="1"/>
      </xdr:nvSpPr>
      <xdr:spPr>
        <a:xfrm>
          <a:off x="22212300" y="986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115806</xdr:rowOff>
    </xdr:from>
    <xdr:to>
      <xdr:col>31</xdr:col>
      <xdr:colOff>85725</xdr:colOff>
      <xdr:row>58</xdr:row>
      <xdr:rowOff>45956</xdr:rowOff>
    </xdr:to>
    <xdr:sp macro="" textlink="">
      <xdr:nvSpPr>
        <xdr:cNvPr id="789" name="円/楕円 788"/>
        <xdr:cNvSpPr/>
      </xdr:nvSpPr>
      <xdr:spPr>
        <a:xfrm>
          <a:off x="21272500" y="98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37083</xdr:rowOff>
    </xdr:from>
    <xdr:ext cx="469744" cy="259045"/>
    <xdr:sp macro="" textlink="">
      <xdr:nvSpPr>
        <xdr:cNvPr id="790" name="テキスト ボックス 789"/>
        <xdr:cNvSpPr txBox="1"/>
      </xdr:nvSpPr>
      <xdr:spPr>
        <a:xfrm>
          <a:off x="21088427" y="998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116194</xdr:rowOff>
    </xdr:from>
    <xdr:to>
      <xdr:col>29</xdr:col>
      <xdr:colOff>568325</xdr:colOff>
      <xdr:row>58</xdr:row>
      <xdr:rowOff>46344</xdr:rowOff>
    </xdr:to>
    <xdr:sp macro="" textlink="">
      <xdr:nvSpPr>
        <xdr:cNvPr id="791" name="円/楕円 790"/>
        <xdr:cNvSpPr/>
      </xdr:nvSpPr>
      <xdr:spPr>
        <a:xfrm>
          <a:off x="20383500" y="98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62871</xdr:rowOff>
    </xdr:from>
    <xdr:ext cx="469744" cy="259045"/>
    <xdr:sp macro="" textlink="">
      <xdr:nvSpPr>
        <xdr:cNvPr id="792" name="テキスト ボックス 791"/>
        <xdr:cNvSpPr txBox="1"/>
      </xdr:nvSpPr>
      <xdr:spPr>
        <a:xfrm>
          <a:off x="20199427" y="966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115760</xdr:rowOff>
    </xdr:from>
    <xdr:to>
      <xdr:col>28</xdr:col>
      <xdr:colOff>365125</xdr:colOff>
      <xdr:row>58</xdr:row>
      <xdr:rowOff>45910</xdr:rowOff>
    </xdr:to>
    <xdr:sp macro="" textlink="">
      <xdr:nvSpPr>
        <xdr:cNvPr id="793" name="円/楕円 792"/>
        <xdr:cNvSpPr/>
      </xdr:nvSpPr>
      <xdr:spPr>
        <a:xfrm>
          <a:off x="19494500" y="98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62437</xdr:rowOff>
    </xdr:from>
    <xdr:ext cx="469744" cy="259045"/>
    <xdr:sp macro="" textlink="">
      <xdr:nvSpPr>
        <xdr:cNvPr id="794" name="テキスト ボックス 793"/>
        <xdr:cNvSpPr txBox="1"/>
      </xdr:nvSpPr>
      <xdr:spPr>
        <a:xfrm>
          <a:off x="19310427" y="966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114069</xdr:rowOff>
    </xdr:from>
    <xdr:to>
      <xdr:col>27</xdr:col>
      <xdr:colOff>161925</xdr:colOff>
      <xdr:row>58</xdr:row>
      <xdr:rowOff>44219</xdr:rowOff>
    </xdr:to>
    <xdr:sp macro="" textlink="">
      <xdr:nvSpPr>
        <xdr:cNvPr id="795" name="円/楕円 794"/>
        <xdr:cNvSpPr/>
      </xdr:nvSpPr>
      <xdr:spPr>
        <a:xfrm>
          <a:off x="18605500" y="98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35346</xdr:rowOff>
    </xdr:from>
    <xdr:ext cx="469744" cy="259045"/>
    <xdr:sp macro="" textlink="">
      <xdr:nvSpPr>
        <xdr:cNvPr id="796" name="テキスト ボックス 795"/>
        <xdr:cNvSpPr txBox="1"/>
      </xdr:nvSpPr>
      <xdr:spPr>
        <a:xfrm>
          <a:off x="18421427" y="997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7" name="テキスト ボックス 80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7" name="テキスト ボックス 81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9" name="テキスト ボックス 81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1" name="直線コネクタ 820"/>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2"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3" name="直線コネクタ 822"/>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4"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5" name="直線コネクタ 824"/>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18542</xdr:rowOff>
    </xdr:from>
    <xdr:to>
      <xdr:col>32</xdr:col>
      <xdr:colOff>187325</xdr:colOff>
      <xdr:row>76</xdr:row>
      <xdr:rowOff>81445</xdr:rowOff>
    </xdr:to>
    <xdr:cxnSp macro="">
      <xdr:nvCxnSpPr>
        <xdr:cNvPr id="826" name="直線コネクタ 825"/>
        <xdr:cNvCxnSpPr/>
      </xdr:nvCxnSpPr>
      <xdr:spPr>
        <a:xfrm flipV="1">
          <a:off x="21323300" y="13048742"/>
          <a:ext cx="8382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157992</xdr:rowOff>
    </xdr:from>
    <xdr:ext cx="534377" cy="259045"/>
    <xdr:sp macro="" textlink="">
      <xdr:nvSpPr>
        <xdr:cNvPr id="827" name="繰出金平均値テキスト"/>
        <xdr:cNvSpPr txBox="1"/>
      </xdr:nvSpPr>
      <xdr:spPr>
        <a:xfrm>
          <a:off x="22212300" y="1267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28" name="フローチャート : 判断 827"/>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68529</xdr:rowOff>
    </xdr:from>
    <xdr:to>
      <xdr:col>31</xdr:col>
      <xdr:colOff>34925</xdr:colOff>
      <xdr:row>76</xdr:row>
      <xdr:rowOff>81445</xdr:rowOff>
    </xdr:to>
    <xdr:cxnSp macro="">
      <xdr:nvCxnSpPr>
        <xdr:cNvPr id="829" name="直線コネクタ 828"/>
        <xdr:cNvCxnSpPr/>
      </xdr:nvCxnSpPr>
      <xdr:spPr>
        <a:xfrm>
          <a:off x="20434300" y="1309872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0" name="フローチャート : 判断 829"/>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27423</xdr:rowOff>
    </xdr:from>
    <xdr:ext cx="534377" cy="259045"/>
    <xdr:sp macro="" textlink="">
      <xdr:nvSpPr>
        <xdr:cNvPr id="831" name="テキスト ボックス 830"/>
        <xdr:cNvSpPr txBox="1"/>
      </xdr:nvSpPr>
      <xdr:spPr>
        <a:xfrm>
          <a:off x="21056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23648</xdr:rowOff>
    </xdr:from>
    <xdr:to>
      <xdr:col>29</xdr:col>
      <xdr:colOff>517525</xdr:colOff>
      <xdr:row>76</xdr:row>
      <xdr:rowOff>68529</xdr:rowOff>
    </xdr:to>
    <xdr:cxnSp macro="">
      <xdr:nvCxnSpPr>
        <xdr:cNvPr id="832" name="直線コネクタ 831"/>
        <xdr:cNvCxnSpPr/>
      </xdr:nvCxnSpPr>
      <xdr:spPr>
        <a:xfrm>
          <a:off x="19545300" y="13053848"/>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3" name="フローチャート : 判断 832"/>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63199</xdr:rowOff>
    </xdr:from>
    <xdr:ext cx="534377" cy="259045"/>
    <xdr:sp macro="" textlink="">
      <xdr:nvSpPr>
        <xdr:cNvPr id="834" name="テキスト ボックス 833"/>
        <xdr:cNvSpPr txBox="1"/>
      </xdr:nvSpPr>
      <xdr:spPr>
        <a:xfrm>
          <a:off x="20167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23648</xdr:rowOff>
    </xdr:from>
    <xdr:to>
      <xdr:col>28</xdr:col>
      <xdr:colOff>314325</xdr:colOff>
      <xdr:row>76</xdr:row>
      <xdr:rowOff>171095</xdr:rowOff>
    </xdr:to>
    <xdr:cxnSp macro="">
      <xdr:nvCxnSpPr>
        <xdr:cNvPr id="835" name="直線コネクタ 834"/>
        <xdr:cNvCxnSpPr/>
      </xdr:nvCxnSpPr>
      <xdr:spPr>
        <a:xfrm flipV="1">
          <a:off x="18656300" y="13053848"/>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36" name="フローチャート : 判断 835"/>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84307</xdr:rowOff>
    </xdr:from>
    <xdr:ext cx="534377" cy="259045"/>
    <xdr:sp macro="" textlink="">
      <xdr:nvSpPr>
        <xdr:cNvPr id="837" name="テキスト ボックス 836"/>
        <xdr:cNvSpPr txBox="1"/>
      </xdr:nvSpPr>
      <xdr:spPr>
        <a:xfrm>
          <a:off x="19278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38" name="フローチャート : 判断 837"/>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45940</xdr:rowOff>
    </xdr:from>
    <xdr:ext cx="534377" cy="259045"/>
    <xdr:sp macro="" textlink="">
      <xdr:nvSpPr>
        <xdr:cNvPr id="839" name="テキスト ボックス 838"/>
        <xdr:cNvSpPr txBox="1"/>
      </xdr:nvSpPr>
      <xdr:spPr>
        <a:xfrm>
          <a:off x="18389111" y="127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139192</xdr:rowOff>
    </xdr:from>
    <xdr:to>
      <xdr:col>32</xdr:col>
      <xdr:colOff>238125</xdr:colOff>
      <xdr:row>76</xdr:row>
      <xdr:rowOff>69342</xdr:rowOff>
    </xdr:to>
    <xdr:sp macro="" textlink="">
      <xdr:nvSpPr>
        <xdr:cNvPr id="845" name="円/楕円 844"/>
        <xdr:cNvSpPr/>
      </xdr:nvSpPr>
      <xdr:spPr>
        <a:xfrm>
          <a:off x="221107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117619</xdr:rowOff>
    </xdr:from>
    <xdr:ext cx="534377" cy="259045"/>
    <xdr:sp macro="" textlink="">
      <xdr:nvSpPr>
        <xdr:cNvPr id="846" name="繰出金該当値テキスト"/>
        <xdr:cNvSpPr txBox="1"/>
      </xdr:nvSpPr>
      <xdr:spPr>
        <a:xfrm>
          <a:off x="22212300" y="129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34,180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30645</xdr:rowOff>
    </xdr:from>
    <xdr:to>
      <xdr:col>31</xdr:col>
      <xdr:colOff>85725</xdr:colOff>
      <xdr:row>76</xdr:row>
      <xdr:rowOff>132245</xdr:rowOff>
    </xdr:to>
    <xdr:sp macro="" textlink="">
      <xdr:nvSpPr>
        <xdr:cNvPr id="847" name="円/楕円 846"/>
        <xdr:cNvSpPr/>
      </xdr:nvSpPr>
      <xdr:spPr>
        <a:xfrm>
          <a:off x="21272500" y="130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123372</xdr:rowOff>
    </xdr:from>
    <xdr:ext cx="534377" cy="259045"/>
    <xdr:sp macro="" textlink="">
      <xdr:nvSpPr>
        <xdr:cNvPr id="848" name="テキスト ボックス 847"/>
        <xdr:cNvSpPr txBox="1"/>
      </xdr:nvSpPr>
      <xdr:spPr>
        <a:xfrm>
          <a:off x="21056111" y="131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17729</xdr:rowOff>
    </xdr:from>
    <xdr:to>
      <xdr:col>29</xdr:col>
      <xdr:colOff>568325</xdr:colOff>
      <xdr:row>76</xdr:row>
      <xdr:rowOff>119329</xdr:rowOff>
    </xdr:to>
    <xdr:sp macro="" textlink="">
      <xdr:nvSpPr>
        <xdr:cNvPr id="849" name="円/楕円 848"/>
        <xdr:cNvSpPr/>
      </xdr:nvSpPr>
      <xdr:spPr>
        <a:xfrm>
          <a:off x="20383500" y="13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110456</xdr:rowOff>
    </xdr:from>
    <xdr:ext cx="534377" cy="259045"/>
    <xdr:sp macro="" textlink="">
      <xdr:nvSpPr>
        <xdr:cNvPr id="850" name="テキスト ボックス 849"/>
        <xdr:cNvSpPr txBox="1"/>
      </xdr:nvSpPr>
      <xdr:spPr>
        <a:xfrm>
          <a:off x="20167111" y="1314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144297</xdr:rowOff>
    </xdr:from>
    <xdr:to>
      <xdr:col>28</xdr:col>
      <xdr:colOff>365125</xdr:colOff>
      <xdr:row>76</xdr:row>
      <xdr:rowOff>74448</xdr:rowOff>
    </xdr:to>
    <xdr:sp macro="" textlink="">
      <xdr:nvSpPr>
        <xdr:cNvPr id="851" name="円/楕円 850"/>
        <xdr:cNvSpPr/>
      </xdr:nvSpPr>
      <xdr:spPr>
        <a:xfrm>
          <a:off x="19494500" y="13003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65575</xdr:rowOff>
    </xdr:from>
    <xdr:ext cx="534377" cy="259045"/>
    <xdr:sp macro="" textlink="">
      <xdr:nvSpPr>
        <xdr:cNvPr id="852" name="テキスト ボックス 851"/>
        <xdr:cNvSpPr txBox="1"/>
      </xdr:nvSpPr>
      <xdr:spPr>
        <a:xfrm>
          <a:off x="19278111" y="130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120295</xdr:rowOff>
    </xdr:from>
    <xdr:to>
      <xdr:col>27</xdr:col>
      <xdr:colOff>161925</xdr:colOff>
      <xdr:row>77</xdr:row>
      <xdr:rowOff>50445</xdr:rowOff>
    </xdr:to>
    <xdr:sp macro="" textlink="">
      <xdr:nvSpPr>
        <xdr:cNvPr id="853" name="円/楕円 852"/>
        <xdr:cNvSpPr/>
      </xdr:nvSpPr>
      <xdr:spPr>
        <a:xfrm>
          <a:off x="18605500" y="131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41572</xdr:rowOff>
    </xdr:from>
    <xdr:ext cx="534377" cy="259045"/>
    <xdr:sp macro="" textlink="">
      <xdr:nvSpPr>
        <xdr:cNvPr id="854" name="テキスト ボックス 853"/>
        <xdr:cNvSpPr txBox="1"/>
      </xdr:nvSpPr>
      <xdr:spPr>
        <a:xfrm>
          <a:off x="18389111" y="132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歳出決算総額は、住民一人当たり</a:t>
          </a:r>
          <a:r>
            <a:rPr kumimoji="1" lang="en-US" altLang="ja-JP" sz="1100">
              <a:latin typeface="ＭＳ Ｐゴシック"/>
            </a:rPr>
            <a:t>314,250</a:t>
          </a:r>
          <a:r>
            <a:rPr kumimoji="1" lang="ja-JP" altLang="en-US" sz="1100">
              <a:latin typeface="ＭＳ Ｐゴシック"/>
            </a:rPr>
            <a:t>円となっている。</a:t>
          </a:r>
          <a:endParaRPr kumimoji="1" lang="en-US" altLang="ja-JP" sz="1100">
            <a:latin typeface="ＭＳ Ｐゴシック"/>
          </a:endParaRPr>
        </a:p>
        <a:p>
          <a:r>
            <a:rPr kumimoji="1" lang="ja-JP" altLang="en-US" sz="1100">
              <a:latin typeface="ＭＳ Ｐゴシック"/>
            </a:rPr>
            <a:t>主な構成項目について類似団体と比較してみると、人件費、維持補修費は平均を上回っている。これは、</a:t>
          </a:r>
          <a:r>
            <a:rPr lang="ja-JP" altLang="ja-JP" sz="1100" b="0" i="0" baseline="0">
              <a:solidFill>
                <a:schemeClr val="dk1"/>
              </a:solidFill>
              <a:effectLst/>
              <a:latin typeface="+mn-lt"/>
              <a:ea typeface="+mn-ea"/>
              <a:cs typeface="+mn-cs"/>
            </a:rPr>
            <a:t>本市が広域にわたることから、</a:t>
          </a:r>
          <a:r>
            <a:rPr lang="ja-JP" altLang="en-US" sz="1100" b="0" i="0" baseline="0">
              <a:solidFill>
                <a:schemeClr val="dk1"/>
              </a:solidFill>
              <a:effectLst/>
              <a:latin typeface="+mn-lt"/>
              <a:ea typeface="+mn-ea"/>
              <a:cs typeface="+mn-cs"/>
            </a:rPr>
            <a:t>その人員配置や施設修繕に経費を要することが要因となっている。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また、普通建設事業費（うち更新整備）が大幅に増加しているが、これは防災庁舎建設事業や</a:t>
          </a:r>
          <a:r>
            <a:rPr lang="ja-JP" altLang="en-US" sz="1100" b="0" i="0" u="none" strike="noStrike" baseline="0" smtClean="0">
              <a:solidFill>
                <a:schemeClr val="dk1"/>
              </a:solidFill>
              <a:latin typeface="+mn-lt"/>
              <a:ea typeface="+mn-ea"/>
              <a:cs typeface="+mn-cs"/>
            </a:rPr>
            <a:t>福増クリーンセンター第二工場基幹改良事業、消防庁舎耐震改修事業などの大型事業の執行に伴うものである。施設の老朽化が著しいため、今後も改修に多くの経費を要することが想定されるが、</a:t>
          </a:r>
          <a:r>
            <a:rPr lang="ja-JP" altLang="ja-JP" sz="1100">
              <a:solidFill>
                <a:schemeClr val="dk1"/>
              </a:solidFill>
              <a:effectLst/>
              <a:latin typeface="+mn-lt"/>
              <a:ea typeface="+mn-ea"/>
              <a:cs typeface="+mn-cs"/>
            </a:rPr>
            <a:t>公共施設の配置の最適化</a:t>
          </a:r>
          <a:r>
            <a:rPr lang="ja-JP" altLang="en-US" sz="1100">
              <a:solidFill>
                <a:schemeClr val="dk1"/>
              </a:solidFill>
              <a:effectLst/>
              <a:latin typeface="+mn-lt"/>
              <a:ea typeface="+mn-ea"/>
              <a:cs typeface="+mn-cs"/>
            </a:rPr>
            <a:t>等により、適切な執行に努める</a:t>
          </a:r>
          <a:r>
            <a:rPr lang="ja-JP" altLang="en-US" sz="1100" b="0" i="0" u="none" strike="noStrike" baseline="0" smtClean="0">
              <a:solidFill>
                <a:schemeClr val="dk1"/>
              </a:solidFill>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その他の多くの項目は類似団体と比較して低い数値である。補助費等については類似団体の中で一番低い数値であるが、市直営事業が多く、一部事務組合への負担金が少ないことが要因の一つであると考えられる。</a:t>
          </a:r>
          <a:endParaRPr kumimoji="1" lang="en-US" altLang="ja-JP" sz="11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また、積立金についても低位で推移しているが、これは地方自治法第</a:t>
          </a:r>
          <a:r>
            <a:rPr kumimoji="1" lang="en-US" altLang="ja-JP" sz="1100">
              <a:latin typeface="ＭＳ Ｐゴシック"/>
            </a:rPr>
            <a:t>233</a:t>
          </a:r>
          <a:r>
            <a:rPr kumimoji="1" lang="ja-JP" altLang="en-US" sz="1100">
              <a:latin typeface="ＭＳ Ｐゴシック"/>
            </a:rPr>
            <a:t>条の</a:t>
          </a:r>
          <a:r>
            <a:rPr kumimoji="1" lang="en-US" altLang="ja-JP" sz="1100">
              <a:latin typeface="ＭＳ Ｐゴシック"/>
            </a:rPr>
            <a:t>2</a:t>
          </a:r>
          <a:r>
            <a:rPr kumimoji="1" lang="ja-JP" altLang="en-US" sz="1100">
              <a:latin typeface="ＭＳ Ｐゴシック"/>
            </a:rPr>
            <a:t>の規定に基づき、歳計剰余金処分を行っているため、決算額に反映されないことが要因となる。</a:t>
          </a:r>
          <a:endParaRPr kumimoji="1" lang="en-US" altLang="ja-JP" sz="11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扶助費については毎年増加している状況であり、生活保護費を中心に今後も増加傾向である。</a:t>
          </a:r>
          <a:r>
            <a:rPr lang="ja-JP" altLang="ja-JP" sz="1100" b="0" i="0" baseline="0">
              <a:solidFill>
                <a:schemeClr val="dk1"/>
              </a:solidFill>
              <a:effectLst/>
              <a:latin typeface="+mn-lt"/>
              <a:ea typeface="+mn-ea"/>
              <a:cs typeface="+mn-cs"/>
            </a:rPr>
            <a:t>引き続き、生活保護の自立助長への取り組みや市単独扶助費の見直しを行うなどにより、健全な財政運用が図れるよう努めていく。</a:t>
          </a:r>
          <a:endParaRPr lang="ja-JP" altLang="ja-JP" sz="1100">
            <a:effectLst/>
          </a:endParaRPr>
        </a:p>
        <a:p>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279,697
274,834
368.17
90,399,899
87,894,716
2,095,005
50,733,458
52,074,292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43906</xdr:rowOff>
    </xdr:from>
    <xdr:to>
      <xdr:col>6</xdr:col>
      <xdr:colOff>510540</xdr:colOff>
      <xdr:row>38</xdr:row>
      <xdr:rowOff>70031</xdr:rowOff>
    </xdr:to>
    <xdr:cxnSp macro="">
      <xdr:nvCxnSpPr>
        <xdr:cNvPr id="58" name="直線コネクタ 57"/>
        <xdr:cNvCxnSpPr/>
      </xdr:nvCxnSpPr>
      <xdr:spPr>
        <a:xfrm flipV="1">
          <a:off x="4633595" y="5187406"/>
          <a:ext cx="127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73858</xdr:rowOff>
    </xdr:from>
    <xdr:ext cx="469744" cy="259045"/>
    <xdr:sp macro="" textlink="">
      <xdr:nvSpPr>
        <xdr:cNvPr id="59" name="議会費最小値テキスト"/>
        <xdr:cNvSpPr txBox="1"/>
      </xdr:nvSpPr>
      <xdr:spPr>
        <a:xfrm>
          <a:off x="4686300"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70031</xdr:rowOff>
    </xdr:from>
    <xdr:to>
      <xdr:col>6</xdr:col>
      <xdr:colOff>600075</xdr:colOff>
      <xdr:row>38</xdr:row>
      <xdr:rowOff>70031</xdr:rowOff>
    </xdr:to>
    <xdr:cxnSp macro="">
      <xdr:nvCxnSpPr>
        <xdr:cNvPr id="60" name="直線コネクタ 59"/>
        <xdr:cNvCxnSpPr/>
      </xdr:nvCxnSpPr>
      <xdr:spPr>
        <a:xfrm>
          <a:off x="4546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162033</xdr:rowOff>
    </xdr:from>
    <xdr:ext cx="469744" cy="259045"/>
    <xdr:sp macro="" textlink="">
      <xdr:nvSpPr>
        <xdr:cNvPr id="61" name="議会費最大値テキスト"/>
        <xdr:cNvSpPr txBox="1"/>
      </xdr:nvSpPr>
      <xdr:spPr>
        <a:xfrm>
          <a:off x="4686300" y="49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30</xdr:row>
      <xdr:rowOff>43906</xdr:rowOff>
    </xdr:from>
    <xdr:to>
      <xdr:col>6</xdr:col>
      <xdr:colOff>600075</xdr:colOff>
      <xdr:row>30</xdr:row>
      <xdr:rowOff>43906</xdr:rowOff>
    </xdr:to>
    <xdr:cxnSp macro="">
      <xdr:nvCxnSpPr>
        <xdr:cNvPr id="62" name="直線コネクタ 61"/>
        <xdr:cNvCxnSpPr/>
      </xdr:nvCxnSpPr>
      <xdr:spPr>
        <a:xfrm>
          <a:off x="4546600" y="5187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60778</xdr:rowOff>
    </xdr:from>
    <xdr:to>
      <xdr:col>6</xdr:col>
      <xdr:colOff>511175</xdr:colOff>
      <xdr:row>35</xdr:row>
      <xdr:rowOff>69487</xdr:rowOff>
    </xdr:to>
    <xdr:cxnSp macro="">
      <xdr:nvCxnSpPr>
        <xdr:cNvPr id="63" name="直線コネクタ 62"/>
        <xdr:cNvCxnSpPr/>
      </xdr:nvCxnSpPr>
      <xdr:spPr>
        <a:xfrm>
          <a:off x="3797300" y="6061528"/>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117764</xdr:rowOff>
    </xdr:from>
    <xdr:ext cx="469744" cy="259045"/>
    <xdr:sp macro="" textlink="">
      <xdr:nvSpPr>
        <xdr:cNvPr id="64" name="議会費平均値テキスト"/>
        <xdr:cNvSpPr txBox="1"/>
      </xdr:nvSpPr>
      <xdr:spPr>
        <a:xfrm>
          <a:off x="4686300" y="5604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94887</xdr:rowOff>
    </xdr:from>
    <xdr:to>
      <xdr:col>6</xdr:col>
      <xdr:colOff>561975</xdr:colOff>
      <xdr:row>34</xdr:row>
      <xdr:rowOff>25037</xdr:rowOff>
    </xdr:to>
    <xdr:sp macro="" textlink="">
      <xdr:nvSpPr>
        <xdr:cNvPr id="65" name="フローチャート : 判断 64"/>
        <xdr:cNvSpPr/>
      </xdr:nvSpPr>
      <xdr:spPr>
        <a:xfrm>
          <a:off x="45847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55336</xdr:rowOff>
    </xdr:from>
    <xdr:to>
      <xdr:col>5</xdr:col>
      <xdr:colOff>358775</xdr:colOff>
      <xdr:row>35</xdr:row>
      <xdr:rowOff>60778</xdr:rowOff>
    </xdr:to>
    <xdr:cxnSp macro="">
      <xdr:nvCxnSpPr>
        <xdr:cNvPr id="66" name="直線コネクタ 65"/>
        <xdr:cNvCxnSpPr/>
      </xdr:nvCxnSpPr>
      <xdr:spPr>
        <a:xfrm>
          <a:off x="2908300" y="6056086"/>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113937</xdr:rowOff>
    </xdr:from>
    <xdr:to>
      <xdr:col>5</xdr:col>
      <xdr:colOff>409575</xdr:colOff>
      <xdr:row>35</xdr:row>
      <xdr:rowOff>44087</xdr:rowOff>
    </xdr:to>
    <xdr:sp macro="" textlink="">
      <xdr:nvSpPr>
        <xdr:cNvPr id="67" name="フローチャート : 判断 66"/>
        <xdr:cNvSpPr/>
      </xdr:nvSpPr>
      <xdr:spPr>
        <a:xfrm>
          <a:off x="3746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60614</xdr:rowOff>
    </xdr:from>
    <xdr:ext cx="469744" cy="259045"/>
    <xdr:sp macro="" textlink="">
      <xdr:nvSpPr>
        <xdr:cNvPr id="68" name="テキスト ボックス 67"/>
        <xdr:cNvSpPr txBox="1"/>
      </xdr:nvSpPr>
      <xdr:spPr>
        <a:xfrm>
          <a:off x="3562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134257</xdr:rowOff>
    </xdr:from>
    <xdr:to>
      <xdr:col>4</xdr:col>
      <xdr:colOff>155575</xdr:colOff>
      <xdr:row>35</xdr:row>
      <xdr:rowOff>55336</xdr:rowOff>
    </xdr:to>
    <xdr:cxnSp macro="">
      <xdr:nvCxnSpPr>
        <xdr:cNvPr id="69" name="直線コネクタ 68"/>
        <xdr:cNvCxnSpPr/>
      </xdr:nvCxnSpPr>
      <xdr:spPr>
        <a:xfrm>
          <a:off x="2019300" y="5963557"/>
          <a:ext cx="889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132443</xdr:rowOff>
    </xdr:from>
    <xdr:to>
      <xdr:col>4</xdr:col>
      <xdr:colOff>206375</xdr:colOff>
      <xdr:row>35</xdr:row>
      <xdr:rowOff>62593</xdr:rowOff>
    </xdr:to>
    <xdr:sp macro="" textlink="">
      <xdr:nvSpPr>
        <xdr:cNvPr id="70" name="フローチャート :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79120</xdr:rowOff>
    </xdr:from>
    <xdr:ext cx="469744" cy="259045"/>
    <xdr:sp macro="" textlink="">
      <xdr:nvSpPr>
        <xdr:cNvPr id="71" name="テキスト ボックス 70"/>
        <xdr:cNvSpPr txBox="1"/>
      </xdr:nvSpPr>
      <xdr:spPr>
        <a:xfrm>
          <a:off x="2673427"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40640</xdr:rowOff>
    </xdr:from>
    <xdr:to>
      <xdr:col>2</xdr:col>
      <xdr:colOff>638175</xdr:colOff>
      <xdr:row>34</xdr:row>
      <xdr:rowOff>134257</xdr:rowOff>
    </xdr:to>
    <xdr:cxnSp macro="">
      <xdr:nvCxnSpPr>
        <xdr:cNvPr id="72" name="直線コネクタ 71"/>
        <xdr:cNvCxnSpPr/>
      </xdr:nvCxnSpPr>
      <xdr:spPr>
        <a:xfrm>
          <a:off x="1130300" y="5527040"/>
          <a:ext cx="889000" cy="43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168910</xdr:rowOff>
    </xdr:from>
    <xdr:to>
      <xdr:col>3</xdr:col>
      <xdr:colOff>3175</xdr:colOff>
      <xdr:row>34</xdr:row>
      <xdr:rowOff>99060</xdr:rowOff>
    </xdr:to>
    <xdr:sp macro="" textlink="">
      <xdr:nvSpPr>
        <xdr:cNvPr id="73" name="フローチャート : 判断 72"/>
        <xdr:cNvSpPr/>
      </xdr:nvSpPr>
      <xdr:spPr>
        <a:xfrm>
          <a:off x="1968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115587</xdr:rowOff>
    </xdr:from>
    <xdr:ext cx="469744" cy="259045"/>
    <xdr:sp macro="" textlink="">
      <xdr:nvSpPr>
        <xdr:cNvPr id="74" name="テキスト ボックス 73"/>
        <xdr:cNvSpPr txBox="1"/>
      </xdr:nvSpPr>
      <xdr:spPr>
        <a:xfrm>
          <a:off x="1784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44269</xdr:rowOff>
    </xdr:from>
    <xdr:to>
      <xdr:col>1</xdr:col>
      <xdr:colOff>485775</xdr:colOff>
      <xdr:row>32</xdr:row>
      <xdr:rowOff>145869</xdr:rowOff>
    </xdr:to>
    <xdr:sp macro="" textlink="">
      <xdr:nvSpPr>
        <xdr:cNvPr id="75" name="フローチャート : 判断 74"/>
        <xdr:cNvSpPr/>
      </xdr:nvSpPr>
      <xdr:spPr>
        <a:xfrm>
          <a:off x="1079500" y="553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136996</xdr:rowOff>
    </xdr:from>
    <xdr:ext cx="469744" cy="259045"/>
    <xdr:sp macro="" textlink="">
      <xdr:nvSpPr>
        <xdr:cNvPr id="76" name="テキスト ボックス 75"/>
        <xdr:cNvSpPr txBox="1"/>
      </xdr:nvSpPr>
      <xdr:spPr>
        <a:xfrm>
          <a:off x="895427" y="56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18687</xdr:rowOff>
    </xdr:from>
    <xdr:to>
      <xdr:col>6</xdr:col>
      <xdr:colOff>561975</xdr:colOff>
      <xdr:row>35</xdr:row>
      <xdr:rowOff>120287</xdr:rowOff>
    </xdr:to>
    <xdr:sp macro="" textlink="">
      <xdr:nvSpPr>
        <xdr:cNvPr id="82" name="円/楕円 81"/>
        <xdr:cNvSpPr/>
      </xdr:nvSpPr>
      <xdr:spPr>
        <a:xfrm>
          <a:off x="45847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168564</xdr:rowOff>
    </xdr:from>
    <xdr:ext cx="469744" cy="259045"/>
    <xdr:sp macro="" textlink="">
      <xdr:nvSpPr>
        <xdr:cNvPr id="83" name="議会費該当値テキスト"/>
        <xdr:cNvSpPr txBox="1"/>
      </xdr:nvSpPr>
      <xdr:spPr>
        <a:xfrm>
          <a:off x="4686300" y="5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9978</xdr:rowOff>
    </xdr:from>
    <xdr:to>
      <xdr:col>5</xdr:col>
      <xdr:colOff>409575</xdr:colOff>
      <xdr:row>35</xdr:row>
      <xdr:rowOff>111578</xdr:rowOff>
    </xdr:to>
    <xdr:sp macro="" textlink="">
      <xdr:nvSpPr>
        <xdr:cNvPr id="84" name="円/楕円 83"/>
        <xdr:cNvSpPr/>
      </xdr:nvSpPr>
      <xdr:spPr>
        <a:xfrm>
          <a:off x="3746500" y="601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102705</xdr:rowOff>
    </xdr:from>
    <xdr:ext cx="469744" cy="259045"/>
    <xdr:sp macro="" textlink="">
      <xdr:nvSpPr>
        <xdr:cNvPr id="85" name="テキスト ボックス 84"/>
        <xdr:cNvSpPr txBox="1"/>
      </xdr:nvSpPr>
      <xdr:spPr>
        <a:xfrm>
          <a:off x="35624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4536</xdr:rowOff>
    </xdr:from>
    <xdr:to>
      <xdr:col>4</xdr:col>
      <xdr:colOff>206375</xdr:colOff>
      <xdr:row>35</xdr:row>
      <xdr:rowOff>106136</xdr:rowOff>
    </xdr:to>
    <xdr:sp macro="" textlink="">
      <xdr:nvSpPr>
        <xdr:cNvPr id="86" name="円/楕円 85"/>
        <xdr:cNvSpPr/>
      </xdr:nvSpPr>
      <xdr:spPr>
        <a:xfrm>
          <a:off x="2857500" y="60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97263</xdr:rowOff>
    </xdr:from>
    <xdr:ext cx="469744" cy="259045"/>
    <xdr:sp macro="" textlink="">
      <xdr:nvSpPr>
        <xdr:cNvPr id="87" name="テキスト ボックス 86"/>
        <xdr:cNvSpPr txBox="1"/>
      </xdr:nvSpPr>
      <xdr:spPr>
        <a:xfrm>
          <a:off x="2673427"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83457</xdr:rowOff>
    </xdr:from>
    <xdr:to>
      <xdr:col>3</xdr:col>
      <xdr:colOff>3175</xdr:colOff>
      <xdr:row>35</xdr:row>
      <xdr:rowOff>13607</xdr:rowOff>
    </xdr:to>
    <xdr:sp macro="" textlink="">
      <xdr:nvSpPr>
        <xdr:cNvPr id="88" name="円/楕円 87"/>
        <xdr:cNvSpPr/>
      </xdr:nvSpPr>
      <xdr:spPr>
        <a:xfrm>
          <a:off x="1968500" y="59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4734</xdr:rowOff>
    </xdr:from>
    <xdr:ext cx="469744" cy="259045"/>
    <xdr:sp macro="" textlink="">
      <xdr:nvSpPr>
        <xdr:cNvPr id="89" name="テキスト ボックス 88"/>
        <xdr:cNvSpPr txBox="1"/>
      </xdr:nvSpPr>
      <xdr:spPr>
        <a:xfrm>
          <a:off x="17844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161290</xdr:rowOff>
    </xdr:from>
    <xdr:to>
      <xdr:col>1</xdr:col>
      <xdr:colOff>485775</xdr:colOff>
      <xdr:row>32</xdr:row>
      <xdr:rowOff>91440</xdr:rowOff>
    </xdr:to>
    <xdr:sp macro="" textlink="">
      <xdr:nvSpPr>
        <xdr:cNvPr id="90" name="円/楕円 89"/>
        <xdr:cNvSpPr/>
      </xdr:nvSpPr>
      <xdr:spPr>
        <a:xfrm>
          <a:off x="1079500" y="54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107967</xdr:rowOff>
    </xdr:from>
    <xdr:ext cx="469744" cy="259045"/>
    <xdr:sp macro="" textlink="">
      <xdr:nvSpPr>
        <xdr:cNvPr id="91" name="テキスト ボックス 90"/>
        <xdr:cNvSpPr txBox="1"/>
      </xdr:nvSpPr>
      <xdr:spPr>
        <a:xfrm>
          <a:off x="895427" y="52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6" name="直線コネクタ 115"/>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7"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18" name="直線コネクタ 117"/>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19"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20" name="直線コネクタ 119"/>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106038</xdr:rowOff>
    </xdr:from>
    <xdr:to>
      <xdr:col>6</xdr:col>
      <xdr:colOff>511175</xdr:colOff>
      <xdr:row>58</xdr:row>
      <xdr:rowOff>14827</xdr:rowOff>
    </xdr:to>
    <xdr:cxnSp macro="">
      <xdr:nvCxnSpPr>
        <xdr:cNvPr id="121" name="直線コネクタ 120"/>
        <xdr:cNvCxnSpPr/>
      </xdr:nvCxnSpPr>
      <xdr:spPr>
        <a:xfrm flipV="1">
          <a:off x="3797300" y="9878688"/>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56494</xdr:rowOff>
    </xdr:from>
    <xdr:ext cx="534377" cy="259045"/>
    <xdr:sp macro="" textlink="">
      <xdr:nvSpPr>
        <xdr:cNvPr id="122" name="総務費平均値テキスト"/>
        <xdr:cNvSpPr txBox="1"/>
      </xdr:nvSpPr>
      <xdr:spPr>
        <a:xfrm>
          <a:off x="4686300" y="948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3" name="フローチャート : 判断 122"/>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97866</xdr:rowOff>
    </xdr:from>
    <xdr:to>
      <xdr:col>5</xdr:col>
      <xdr:colOff>358775</xdr:colOff>
      <xdr:row>58</xdr:row>
      <xdr:rowOff>14827</xdr:rowOff>
    </xdr:to>
    <xdr:cxnSp macro="">
      <xdr:nvCxnSpPr>
        <xdr:cNvPr id="124" name="直線コネクタ 123"/>
        <xdr:cNvCxnSpPr/>
      </xdr:nvCxnSpPr>
      <xdr:spPr>
        <a:xfrm>
          <a:off x="2908300" y="9699066"/>
          <a:ext cx="889000" cy="2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5" name="フローチャート : 判断 124"/>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93242</xdr:rowOff>
    </xdr:from>
    <xdr:ext cx="534377" cy="259045"/>
    <xdr:sp macro="" textlink="">
      <xdr:nvSpPr>
        <xdr:cNvPr id="126" name="テキスト ボックス 125"/>
        <xdr:cNvSpPr txBox="1"/>
      </xdr:nvSpPr>
      <xdr:spPr>
        <a:xfrm>
          <a:off x="3530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97866</xdr:rowOff>
    </xdr:from>
    <xdr:to>
      <xdr:col>4</xdr:col>
      <xdr:colOff>155575</xdr:colOff>
      <xdr:row>58</xdr:row>
      <xdr:rowOff>14980</xdr:rowOff>
    </xdr:to>
    <xdr:cxnSp macro="">
      <xdr:nvCxnSpPr>
        <xdr:cNvPr id="127" name="直線コネクタ 126"/>
        <xdr:cNvCxnSpPr/>
      </xdr:nvCxnSpPr>
      <xdr:spPr>
        <a:xfrm flipV="1">
          <a:off x="2019300" y="9699066"/>
          <a:ext cx="889000" cy="26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8" name="フローチャート : 判断 127"/>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87489</xdr:rowOff>
    </xdr:from>
    <xdr:ext cx="534377" cy="259045"/>
    <xdr:sp macro="" textlink="">
      <xdr:nvSpPr>
        <xdr:cNvPr id="129" name="テキスト ボックス 128"/>
        <xdr:cNvSpPr txBox="1"/>
      </xdr:nvSpPr>
      <xdr:spPr>
        <a:xfrm>
          <a:off x="2641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14980</xdr:rowOff>
    </xdr:from>
    <xdr:to>
      <xdr:col>2</xdr:col>
      <xdr:colOff>638175</xdr:colOff>
      <xdr:row>58</xdr:row>
      <xdr:rowOff>24543</xdr:rowOff>
    </xdr:to>
    <xdr:cxnSp macro="">
      <xdr:nvCxnSpPr>
        <xdr:cNvPr id="130" name="直線コネクタ 129"/>
        <xdr:cNvCxnSpPr/>
      </xdr:nvCxnSpPr>
      <xdr:spPr>
        <a:xfrm flipV="1">
          <a:off x="1130300" y="9959080"/>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31" name="フローチャート : 判断 130"/>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2" name="テキスト ボックス 131"/>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3" name="フローチャート : 判断 132"/>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7040</xdr:rowOff>
    </xdr:from>
    <xdr:ext cx="534377" cy="259045"/>
    <xdr:sp macro="" textlink="">
      <xdr:nvSpPr>
        <xdr:cNvPr id="134" name="テキスト ボックス 133"/>
        <xdr:cNvSpPr txBox="1"/>
      </xdr:nvSpPr>
      <xdr:spPr>
        <a:xfrm>
          <a:off x="86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55238</xdr:rowOff>
    </xdr:from>
    <xdr:to>
      <xdr:col>6</xdr:col>
      <xdr:colOff>561975</xdr:colOff>
      <xdr:row>57</xdr:row>
      <xdr:rowOff>156838</xdr:rowOff>
    </xdr:to>
    <xdr:sp macro="" textlink="">
      <xdr:nvSpPr>
        <xdr:cNvPr id="140" name="円/楕円 139"/>
        <xdr:cNvSpPr/>
      </xdr:nvSpPr>
      <xdr:spPr>
        <a:xfrm>
          <a:off x="4584700" y="98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33665</xdr:rowOff>
    </xdr:from>
    <xdr:ext cx="534377" cy="259045"/>
    <xdr:sp macro="" textlink="">
      <xdr:nvSpPr>
        <xdr:cNvPr id="141" name="総務費該当値テキスト"/>
        <xdr:cNvSpPr txBox="1"/>
      </xdr:nvSpPr>
      <xdr:spPr>
        <a:xfrm>
          <a:off x="4686300" y="980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135477</xdr:rowOff>
    </xdr:from>
    <xdr:to>
      <xdr:col>5</xdr:col>
      <xdr:colOff>409575</xdr:colOff>
      <xdr:row>58</xdr:row>
      <xdr:rowOff>65627</xdr:rowOff>
    </xdr:to>
    <xdr:sp macro="" textlink="">
      <xdr:nvSpPr>
        <xdr:cNvPr id="142" name="円/楕円 141"/>
        <xdr:cNvSpPr/>
      </xdr:nvSpPr>
      <xdr:spPr>
        <a:xfrm>
          <a:off x="3746500" y="99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56754</xdr:rowOff>
    </xdr:from>
    <xdr:ext cx="534377" cy="259045"/>
    <xdr:sp macro="" textlink="">
      <xdr:nvSpPr>
        <xdr:cNvPr id="143" name="テキスト ボックス 142"/>
        <xdr:cNvSpPr txBox="1"/>
      </xdr:nvSpPr>
      <xdr:spPr>
        <a:xfrm>
          <a:off x="3530111" y="100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47066</xdr:rowOff>
    </xdr:from>
    <xdr:to>
      <xdr:col>4</xdr:col>
      <xdr:colOff>206375</xdr:colOff>
      <xdr:row>56</xdr:row>
      <xdr:rowOff>148666</xdr:rowOff>
    </xdr:to>
    <xdr:sp macro="" textlink="">
      <xdr:nvSpPr>
        <xdr:cNvPr id="144" name="円/楕円 143"/>
        <xdr:cNvSpPr/>
      </xdr:nvSpPr>
      <xdr:spPr>
        <a:xfrm>
          <a:off x="2857500" y="96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139793</xdr:rowOff>
    </xdr:from>
    <xdr:ext cx="534377" cy="259045"/>
    <xdr:sp macro="" textlink="">
      <xdr:nvSpPr>
        <xdr:cNvPr id="145" name="テキスト ボックス 144"/>
        <xdr:cNvSpPr txBox="1"/>
      </xdr:nvSpPr>
      <xdr:spPr>
        <a:xfrm>
          <a:off x="2641111" y="97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135630</xdr:rowOff>
    </xdr:from>
    <xdr:to>
      <xdr:col>3</xdr:col>
      <xdr:colOff>3175</xdr:colOff>
      <xdr:row>58</xdr:row>
      <xdr:rowOff>65780</xdr:rowOff>
    </xdr:to>
    <xdr:sp macro="" textlink="">
      <xdr:nvSpPr>
        <xdr:cNvPr id="146" name="円/楕円 145"/>
        <xdr:cNvSpPr/>
      </xdr:nvSpPr>
      <xdr:spPr>
        <a:xfrm>
          <a:off x="1968500" y="9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56907</xdr:rowOff>
    </xdr:from>
    <xdr:ext cx="534377" cy="259045"/>
    <xdr:sp macro="" textlink="">
      <xdr:nvSpPr>
        <xdr:cNvPr id="147" name="テキスト ボックス 146"/>
        <xdr:cNvSpPr txBox="1"/>
      </xdr:nvSpPr>
      <xdr:spPr>
        <a:xfrm>
          <a:off x="1752111" y="100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145193</xdr:rowOff>
    </xdr:from>
    <xdr:to>
      <xdr:col>1</xdr:col>
      <xdr:colOff>485775</xdr:colOff>
      <xdr:row>58</xdr:row>
      <xdr:rowOff>75343</xdr:rowOff>
    </xdr:to>
    <xdr:sp macro="" textlink="">
      <xdr:nvSpPr>
        <xdr:cNvPr id="148" name="円/楕円 147"/>
        <xdr:cNvSpPr/>
      </xdr:nvSpPr>
      <xdr:spPr>
        <a:xfrm>
          <a:off x="1079500" y="99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66470</xdr:rowOff>
    </xdr:from>
    <xdr:ext cx="534377" cy="259045"/>
    <xdr:sp macro="" textlink="">
      <xdr:nvSpPr>
        <xdr:cNvPr id="149" name="テキスト ボックス 148"/>
        <xdr:cNvSpPr txBox="1"/>
      </xdr:nvSpPr>
      <xdr:spPr>
        <a:xfrm>
          <a:off x="863111" y="100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30364</xdr:rowOff>
    </xdr:from>
    <xdr:to>
      <xdr:col>6</xdr:col>
      <xdr:colOff>510540</xdr:colOff>
      <xdr:row>77</xdr:row>
      <xdr:rowOff>145594</xdr:rowOff>
    </xdr:to>
    <xdr:cxnSp macro="">
      <xdr:nvCxnSpPr>
        <xdr:cNvPr id="176" name="直線コネクタ 175"/>
        <xdr:cNvCxnSpPr/>
      </xdr:nvCxnSpPr>
      <xdr:spPr>
        <a:xfrm flipV="1">
          <a:off x="4633595" y="12031864"/>
          <a:ext cx="1270" cy="131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149421</xdr:rowOff>
    </xdr:from>
    <xdr:ext cx="599010" cy="259045"/>
    <xdr:sp macro="" textlink="">
      <xdr:nvSpPr>
        <xdr:cNvPr id="177" name="民生費最小値テキスト"/>
        <xdr:cNvSpPr txBox="1"/>
      </xdr:nvSpPr>
      <xdr:spPr>
        <a:xfrm>
          <a:off x="4686300" y="1335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77</xdr:row>
      <xdr:rowOff>145594</xdr:rowOff>
    </xdr:from>
    <xdr:to>
      <xdr:col>6</xdr:col>
      <xdr:colOff>600075</xdr:colOff>
      <xdr:row>77</xdr:row>
      <xdr:rowOff>145594</xdr:rowOff>
    </xdr:to>
    <xdr:cxnSp macro="">
      <xdr:nvCxnSpPr>
        <xdr:cNvPr id="178" name="直線コネクタ 177"/>
        <xdr:cNvCxnSpPr/>
      </xdr:nvCxnSpPr>
      <xdr:spPr>
        <a:xfrm>
          <a:off x="4546600" y="1334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148491</xdr:rowOff>
    </xdr:from>
    <xdr:ext cx="599010" cy="259045"/>
    <xdr:sp macro="" textlink="">
      <xdr:nvSpPr>
        <xdr:cNvPr id="179" name="民生費最大値テキスト"/>
        <xdr:cNvSpPr txBox="1"/>
      </xdr:nvSpPr>
      <xdr:spPr>
        <a:xfrm>
          <a:off x="4686300" y="118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30364</xdr:rowOff>
    </xdr:from>
    <xdr:to>
      <xdr:col>6</xdr:col>
      <xdr:colOff>600075</xdr:colOff>
      <xdr:row>70</xdr:row>
      <xdr:rowOff>30364</xdr:rowOff>
    </xdr:to>
    <xdr:cxnSp macro="">
      <xdr:nvCxnSpPr>
        <xdr:cNvPr id="180" name="直線コネクタ 179"/>
        <xdr:cNvCxnSpPr/>
      </xdr:nvCxnSpPr>
      <xdr:spPr>
        <a:xfrm>
          <a:off x="4546600" y="120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5153</xdr:rowOff>
    </xdr:from>
    <xdr:to>
      <xdr:col>6</xdr:col>
      <xdr:colOff>511175</xdr:colOff>
      <xdr:row>77</xdr:row>
      <xdr:rowOff>45958</xdr:rowOff>
    </xdr:to>
    <xdr:cxnSp macro="">
      <xdr:nvCxnSpPr>
        <xdr:cNvPr id="181" name="直線コネクタ 180"/>
        <xdr:cNvCxnSpPr/>
      </xdr:nvCxnSpPr>
      <xdr:spPr>
        <a:xfrm flipV="1">
          <a:off x="3797300" y="13206803"/>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122619</xdr:rowOff>
    </xdr:from>
    <xdr:ext cx="599010" cy="259045"/>
    <xdr:sp macro="" textlink="">
      <xdr:nvSpPr>
        <xdr:cNvPr id="182" name="民生費平均値テキスト"/>
        <xdr:cNvSpPr txBox="1"/>
      </xdr:nvSpPr>
      <xdr:spPr>
        <a:xfrm>
          <a:off x="4686300" y="12467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99742</xdr:rowOff>
    </xdr:from>
    <xdr:to>
      <xdr:col>6</xdr:col>
      <xdr:colOff>561975</xdr:colOff>
      <xdr:row>74</xdr:row>
      <xdr:rowOff>29892</xdr:rowOff>
    </xdr:to>
    <xdr:sp macro="" textlink="">
      <xdr:nvSpPr>
        <xdr:cNvPr id="183" name="フローチャート : 判断 182"/>
        <xdr:cNvSpPr/>
      </xdr:nvSpPr>
      <xdr:spPr>
        <a:xfrm>
          <a:off x="4584700" y="126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45958</xdr:rowOff>
    </xdr:from>
    <xdr:to>
      <xdr:col>5</xdr:col>
      <xdr:colOff>358775</xdr:colOff>
      <xdr:row>77</xdr:row>
      <xdr:rowOff>153465</xdr:rowOff>
    </xdr:to>
    <xdr:cxnSp macro="">
      <xdr:nvCxnSpPr>
        <xdr:cNvPr id="184" name="直線コネクタ 183"/>
        <xdr:cNvCxnSpPr/>
      </xdr:nvCxnSpPr>
      <xdr:spPr>
        <a:xfrm flipV="1">
          <a:off x="2908300" y="13247608"/>
          <a:ext cx="889000" cy="10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103139</xdr:rowOff>
    </xdr:from>
    <xdr:to>
      <xdr:col>5</xdr:col>
      <xdr:colOff>409575</xdr:colOff>
      <xdr:row>75</xdr:row>
      <xdr:rowOff>33289</xdr:rowOff>
    </xdr:to>
    <xdr:sp macro="" textlink="">
      <xdr:nvSpPr>
        <xdr:cNvPr id="185" name="フローチャート : 判断 184"/>
        <xdr:cNvSpPr/>
      </xdr:nvSpPr>
      <xdr:spPr>
        <a:xfrm>
          <a:off x="3746500" y="127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49816</xdr:rowOff>
    </xdr:from>
    <xdr:ext cx="599010" cy="259045"/>
    <xdr:sp macro="" textlink="">
      <xdr:nvSpPr>
        <xdr:cNvPr id="186" name="テキスト ボックス 185"/>
        <xdr:cNvSpPr txBox="1"/>
      </xdr:nvSpPr>
      <xdr:spPr>
        <a:xfrm>
          <a:off x="3497794" y="1256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153465</xdr:rowOff>
    </xdr:from>
    <xdr:to>
      <xdr:col>4</xdr:col>
      <xdr:colOff>155575</xdr:colOff>
      <xdr:row>78</xdr:row>
      <xdr:rowOff>47149</xdr:rowOff>
    </xdr:to>
    <xdr:cxnSp macro="">
      <xdr:nvCxnSpPr>
        <xdr:cNvPr id="187" name="直線コネクタ 186"/>
        <xdr:cNvCxnSpPr/>
      </xdr:nvCxnSpPr>
      <xdr:spPr>
        <a:xfrm flipV="1">
          <a:off x="2019300" y="13355115"/>
          <a:ext cx="889000" cy="6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23978</xdr:rowOff>
    </xdr:from>
    <xdr:to>
      <xdr:col>4</xdr:col>
      <xdr:colOff>206375</xdr:colOff>
      <xdr:row>75</xdr:row>
      <xdr:rowOff>125578</xdr:rowOff>
    </xdr:to>
    <xdr:sp macro="" textlink="">
      <xdr:nvSpPr>
        <xdr:cNvPr id="188" name="フローチャート : 判断 187"/>
        <xdr:cNvSpPr/>
      </xdr:nvSpPr>
      <xdr:spPr>
        <a:xfrm>
          <a:off x="2857500" y="1288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142105</xdr:rowOff>
    </xdr:from>
    <xdr:ext cx="599010" cy="259045"/>
    <xdr:sp macro="" textlink="">
      <xdr:nvSpPr>
        <xdr:cNvPr id="189" name="テキスト ボックス 188"/>
        <xdr:cNvSpPr txBox="1"/>
      </xdr:nvSpPr>
      <xdr:spPr>
        <a:xfrm>
          <a:off x="2608794" y="1265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47149</xdr:rowOff>
    </xdr:from>
    <xdr:to>
      <xdr:col>2</xdr:col>
      <xdr:colOff>638175</xdr:colOff>
      <xdr:row>78</xdr:row>
      <xdr:rowOff>139798</xdr:rowOff>
    </xdr:to>
    <xdr:cxnSp macro="">
      <xdr:nvCxnSpPr>
        <xdr:cNvPr id="190" name="直線コネクタ 189"/>
        <xdr:cNvCxnSpPr/>
      </xdr:nvCxnSpPr>
      <xdr:spPr>
        <a:xfrm flipV="1">
          <a:off x="1130300" y="13420249"/>
          <a:ext cx="889000" cy="9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80605</xdr:rowOff>
    </xdr:from>
    <xdr:to>
      <xdr:col>3</xdr:col>
      <xdr:colOff>3175</xdr:colOff>
      <xdr:row>76</xdr:row>
      <xdr:rowOff>10756</xdr:rowOff>
    </xdr:to>
    <xdr:sp macro="" textlink="">
      <xdr:nvSpPr>
        <xdr:cNvPr id="191" name="フローチャート : 判断 190"/>
        <xdr:cNvSpPr/>
      </xdr:nvSpPr>
      <xdr:spPr>
        <a:xfrm>
          <a:off x="1968500" y="129393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27282</xdr:rowOff>
    </xdr:from>
    <xdr:ext cx="599010" cy="259045"/>
    <xdr:sp macro="" textlink="">
      <xdr:nvSpPr>
        <xdr:cNvPr id="192" name="テキスト ボックス 191"/>
        <xdr:cNvSpPr txBox="1"/>
      </xdr:nvSpPr>
      <xdr:spPr>
        <a:xfrm>
          <a:off x="1719794" y="127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94517</xdr:rowOff>
    </xdr:from>
    <xdr:to>
      <xdr:col>1</xdr:col>
      <xdr:colOff>485775</xdr:colOff>
      <xdr:row>76</xdr:row>
      <xdr:rowOff>24667</xdr:rowOff>
    </xdr:to>
    <xdr:sp macro="" textlink="">
      <xdr:nvSpPr>
        <xdr:cNvPr id="193" name="フローチャート : 判断 192"/>
        <xdr:cNvSpPr/>
      </xdr:nvSpPr>
      <xdr:spPr>
        <a:xfrm>
          <a:off x="1079500" y="129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41194</xdr:rowOff>
    </xdr:from>
    <xdr:ext cx="599010" cy="259045"/>
    <xdr:sp macro="" textlink="">
      <xdr:nvSpPr>
        <xdr:cNvPr id="194" name="テキスト ボックス 193"/>
        <xdr:cNvSpPr txBox="1"/>
      </xdr:nvSpPr>
      <xdr:spPr>
        <a:xfrm>
          <a:off x="830794" y="1272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125803</xdr:rowOff>
    </xdr:from>
    <xdr:to>
      <xdr:col>6</xdr:col>
      <xdr:colOff>561975</xdr:colOff>
      <xdr:row>77</xdr:row>
      <xdr:rowOff>55953</xdr:rowOff>
    </xdr:to>
    <xdr:sp macro="" textlink="">
      <xdr:nvSpPr>
        <xdr:cNvPr id="200" name="円/楕円 199"/>
        <xdr:cNvSpPr/>
      </xdr:nvSpPr>
      <xdr:spPr>
        <a:xfrm>
          <a:off x="4584700" y="131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104230</xdr:rowOff>
    </xdr:from>
    <xdr:ext cx="599010" cy="259045"/>
    <xdr:sp macro="" textlink="">
      <xdr:nvSpPr>
        <xdr:cNvPr id="201" name="民生費該当値テキスト"/>
        <xdr:cNvSpPr txBox="1"/>
      </xdr:nvSpPr>
      <xdr:spPr>
        <a:xfrm>
          <a:off x="4686300" y="1313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166608</xdr:rowOff>
    </xdr:from>
    <xdr:to>
      <xdr:col>5</xdr:col>
      <xdr:colOff>409575</xdr:colOff>
      <xdr:row>77</xdr:row>
      <xdr:rowOff>96758</xdr:rowOff>
    </xdr:to>
    <xdr:sp macro="" textlink="">
      <xdr:nvSpPr>
        <xdr:cNvPr id="202" name="円/楕円 201"/>
        <xdr:cNvSpPr/>
      </xdr:nvSpPr>
      <xdr:spPr>
        <a:xfrm>
          <a:off x="3746500" y="131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87885</xdr:rowOff>
    </xdr:from>
    <xdr:ext cx="599010" cy="259045"/>
    <xdr:sp macro="" textlink="">
      <xdr:nvSpPr>
        <xdr:cNvPr id="203" name="テキスト ボックス 202"/>
        <xdr:cNvSpPr txBox="1"/>
      </xdr:nvSpPr>
      <xdr:spPr>
        <a:xfrm>
          <a:off x="3497794" y="1328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102665</xdr:rowOff>
    </xdr:from>
    <xdr:to>
      <xdr:col>4</xdr:col>
      <xdr:colOff>206375</xdr:colOff>
      <xdr:row>78</xdr:row>
      <xdr:rowOff>32815</xdr:rowOff>
    </xdr:to>
    <xdr:sp macro="" textlink="">
      <xdr:nvSpPr>
        <xdr:cNvPr id="204" name="円/楕円 203"/>
        <xdr:cNvSpPr/>
      </xdr:nvSpPr>
      <xdr:spPr>
        <a:xfrm>
          <a:off x="2857500" y="133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23942</xdr:rowOff>
    </xdr:from>
    <xdr:ext cx="599010" cy="259045"/>
    <xdr:sp macro="" textlink="">
      <xdr:nvSpPr>
        <xdr:cNvPr id="205" name="テキスト ボックス 204"/>
        <xdr:cNvSpPr txBox="1"/>
      </xdr:nvSpPr>
      <xdr:spPr>
        <a:xfrm>
          <a:off x="2608794" y="1339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167799</xdr:rowOff>
    </xdr:from>
    <xdr:to>
      <xdr:col>3</xdr:col>
      <xdr:colOff>3175</xdr:colOff>
      <xdr:row>78</xdr:row>
      <xdr:rowOff>97949</xdr:rowOff>
    </xdr:to>
    <xdr:sp macro="" textlink="">
      <xdr:nvSpPr>
        <xdr:cNvPr id="206" name="円/楕円 205"/>
        <xdr:cNvSpPr/>
      </xdr:nvSpPr>
      <xdr:spPr>
        <a:xfrm>
          <a:off x="1968500" y="13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89076</xdr:rowOff>
    </xdr:from>
    <xdr:ext cx="599010" cy="259045"/>
    <xdr:sp macro="" textlink="">
      <xdr:nvSpPr>
        <xdr:cNvPr id="207" name="テキスト ボックス 206"/>
        <xdr:cNvSpPr txBox="1"/>
      </xdr:nvSpPr>
      <xdr:spPr>
        <a:xfrm>
          <a:off x="1719794" y="1346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88998</xdr:rowOff>
    </xdr:from>
    <xdr:to>
      <xdr:col>1</xdr:col>
      <xdr:colOff>485775</xdr:colOff>
      <xdr:row>79</xdr:row>
      <xdr:rowOff>19148</xdr:rowOff>
    </xdr:to>
    <xdr:sp macro="" textlink="">
      <xdr:nvSpPr>
        <xdr:cNvPr id="208" name="円/楕円 207"/>
        <xdr:cNvSpPr/>
      </xdr:nvSpPr>
      <xdr:spPr>
        <a:xfrm>
          <a:off x="1079500" y="134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10275</xdr:rowOff>
    </xdr:from>
    <xdr:ext cx="599010" cy="259045"/>
    <xdr:sp macro="" textlink="">
      <xdr:nvSpPr>
        <xdr:cNvPr id="209" name="テキスト ボックス 208"/>
        <xdr:cNvSpPr txBox="1"/>
      </xdr:nvSpPr>
      <xdr:spPr>
        <a:xfrm>
          <a:off x="830794" y="1355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4" name="直線コネクタ 233"/>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5" name="衛生費最小値テキスト"/>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6" name="直線コネクタ 235"/>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7" name="衛生費最大値テキスト"/>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8" name="直線コネクタ 237"/>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66624</xdr:rowOff>
    </xdr:from>
    <xdr:to>
      <xdr:col>6</xdr:col>
      <xdr:colOff>511175</xdr:colOff>
      <xdr:row>95</xdr:row>
      <xdr:rowOff>55575</xdr:rowOff>
    </xdr:to>
    <xdr:cxnSp macro="">
      <xdr:nvCxnSpPr>
        <xdr:cNvPr id="239" name="直線コネクタ 238"/>
        <xdr:cNvCxnSpPr/>
      </xdr:nvCxnSpPr>
      <xdr:spPr>
        <a:xfrm flipV="1">
          <a:off x="3797300" y="15840024"/>
          <a:ext cx="838200" cy="50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2024</xdr:rowOff>
    </xdr:from>
    <xdr:ext cx="534377" cy="259045"/>
    <xdr:sp macro="" textlink="">
      <xdr:nvSpPr>
        <xdr:cNvPr id="240" name="衛生費平均値テキスト"/>
        <xdr:cNvSpPr txBox="1"/>
      </xdr:nvSpPr>
      <xdr:spPr>
        <a:xfrm>
          <a:off x="4686300" y="16289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41" name="フローチャート : 判断 240"/>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55575</xdr:rowOff>
    </xdr:from>
    <xdr:to>
      <xdr:col>5</xdr:col>
      <xdr:colOff>358775</xdr:colOff>
      <xdr:row>97</xdr:row>
      <xdr:rowOff>2082</xdr:rowOff>
    </xdr:to>
    <xdr:cxnSp macro="">
      <xdr:nvCxnSpPr>
        <xdr:cNvPr id="242" name="直線コネクタ 241"/>
        <xdr:cNvCxnSpPr/>
      </xdr:nvCxnSpPr>
      <xdr:spPr>
        <a:xfrm flipV="1">
          <a:off x="2908300" y="16343325"/>
          <a:ext cx="889000" cy="28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43" name="フローチャート : 判断 242"/>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170756</xdr:rowOff>
    </xdr:from>
    <xdr:ext cx="534377" cy="259045"/>
    <xdr:sp macro="" textlink="">
      <xdr:nvSpPr>
        <xdr:cNvPr id="244" name="テキスト ボックス 243"/>
        <xdr:cNvSpPr txBox="1"/>
      </xdr:nvSpPr>
      <xdr:spPr>
        <a:xfrm>
          <a:off x="3530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167894</xdr:rowOff>
    </xdr:from>
    <xdr:to>
      <xdr:col>4</xdr:col>
      <xdr:colOff>155575</xdr:colOff>
      <xdr:row>97</xdr:row>
      <xdr:rowOff>2082</xdr:rowOff>
    </xdr:to>
    <xdr:cxnSp macro="">
      <xdr:nvCxnSpPr>
        <xdr:cNvPr id="245" name="直線コネクタ 244"/>
        <xdr:cNvCxnSpPr/>
      </xdr:nvCxnSpPr>
      <xdr:spPr>
        <a:xfrm>
          <a:off x="2019300" y="16627094"/>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6" name="フローチャート : 判断 245"/>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93108</xdr:rowOff>
    </xdr:from>
    <xdr:ext cx="534377" cy="259045"/>
    <xdr:sp macro="" textlink="">
      <xdr:nvSpPr>
        <xdr:cNvPr id="247" name="テキスト ボックス 246"/>
        <xdr:cNvSpPr txBox="1"/>
      </xdr:nvSpPr>
      <xdr:spPr>
        <a:xfrm>
          <a:off x="2641111" y="160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76454</xdr:rowOff>
    </xdr:from>
    <xdr:to>
      <xdr:col>2</xdr:col>
      <xdr:colOff>638175</xdr:colOff>
      <xdr:row>96</xdr:row>
      <xdr:rowOff>167894</xdr:rowOff>
    </xdr:to>
    <xdr:cxnSp macro="">
      <xdr:nvCxnSpPr>
        <xdr:cNvPr id="248" name="直線コネクタ 247"/>
        <xdr:cNvCxnSpPr/>
      </xdr:nvCxnSpPr>
      <xdr:spPr>
        <a:xfrm>
          <a:off x="1130300" y="165356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9" name="フローチャート : 判断 248"/>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81754</xdr:rowOff>
    </xdr:from>
    <xdr:ext cx="534377" cy="259045"/>
    <xdr:sp macro="" textlink="">
      <xdr:nvSpPr>
        <xdr:cNvPr id="250" name="テキスト ボックス 249"/>
        <xdr:cNvSpPr txBox="1"/>
      </xdr:nvSpPr>
      <xdr:spPr>
        <a:xfrm>
          <a:off x="1752111" y="16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51" name="フローチャート : 判断 250"/>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56456</xdr:rowOff>
    </xdr:from>
    <xdr:ext cx="534377" cy="259045"/>
    <xdr:sp macro="" textlink="">
      <xdr:nvSpPr>
        <xdr:cNvPr id="252" name="テキスト ボックス 251"/>
        <xdr:cNvSpPr txBox="1"/>
      </xdr:nvSpPr>
      <xdr:spPr>
        <a:xfrm>
          <a:off x="863111" y="160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15824</xdr:rowOff>
    </xdr:from>
    <xdr:to>
      <xdr:col>6</xdr:col>
      <xdr:colOff>561975</xdr:colOff>
      <xdr:row>92</xdr:row>
      <xdr:rowOff>117424</xdr:rowOff>
    </xdr:to>
    <xdr:sp macro="" textlink="">
      <xdr:nvSpPr>
        <xdr:cNvPr id="258" name="円/楕円 257"/>
        <xdr:cNvSpPr/>
      </xdr:nvSpPr>
      <xdr:spPr>
        <a:xfrm>
          <a:off x="4584700" y="157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38701</xdr:rowOff>
    </xdr:from>
    <xdr:ext cx="534377" cy="259045"/>
    <xdr:sp macro="" textlink="">
      <xdr:nvSpPr>
        <xdr:cNvPr id="259" name="衛生費該当値テキスト"/>
        <xdr:cNvSpPr txBox="1"/>
      </xdr:nvSpPr>
      <xdr:spPr>
        <a:xfrm>
          <a:off x="4686300" y="156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4775</xdr:rowOff>
    </xdr:from>
    <xdr:to>
      <xdr:col>5</xdr:col>
      <xdr:colOff>409575</xdr:colOff>
      <xdr:row>95</xdr:row>
      <xdr:rowOff>106375</xdr:rowOff>
    </xdr:to>
    <xdr:sp macro="" textlink="">
      <xdr:nvSpPr>
        <xdr:cNvPr id="260" name="円/楕円 259"/>
        <xdr:cNvSpPr/>
      </xdr:nvSpPr>
      <xdr:spPr>
        <a:xfrm>
          <a:off x="3746500" y="162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97502</xdr:rowOff>
    </xdr:from>
    <xdr:ext cx="534377" cy="259045"/>
    <xdr:sp macro="" textlink="">
      <xdr:nvSpPr>
        <xdr:cNvPr id="261" name="テキスト ボックス 260"/>
        <xdr:cNvSpPr txBox="1"/>
      </xdr:nvSpPr>
      <xdr:spPr>
        <a:xfrm>
          <a:off x="3530111" y="163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122732</xdr:rowOff>
    </xdr:from>
    <xdr:to>
      <xdr:col>4</xdr:col>
      <xdr:colOff>206375</xdr:colOff>
      <xdr:row>97</xdr:row>
      <xdr:rowOff>52882</xdr:rowOff>
    </xdr:to>
    <xdr:sp macro="" textlink="">
      <xdr:nvSpPr>
        <xdr:cNvPr id="262" name="円/楕円 261"/>
        <xdr:cNvSpPr/>
      </xdr:nvSpPr>
      <xdr:spPr>
        <a:xfrm>
          <a:off x="2857500" y="165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44009</xdr:rowOff>
    </xdr:from>
    <xdr:ext cx="534377" cy="259045"/>
    <xdr:sp macro="" textlink="">
      <xdr:nvSpPr>
        <xdr:cNvPr id="263" name="テキスト ボックス 262"/>
        <xdr:cNvSpPr txBox="1"/>
      </xdr:nvSpPr>
      <xdr:spPr>
        <a:xfrm>
          <a:off x="2641111" y="166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117094</xdr:rowOff>
    </xdr:from>
    <xdr:to>
      <xdr:col>3</xdr:col>
      <xdr:colOff>3175</xdr:colOff>
      <xdr:row>97</xdr:row>
      <xdr:rowOff>47244</xdr:rowOff>
    </xdr:to>
    <xdr:sp macro="" textlink="">
      <xdr:nvSpPr>
        <xdr:cNvPr id="264" name="円/楕円 263"/>
        <xdr:cNvSpPr/>
      </xdr:nvSpPr>
      <xdr:spPr>
        <a:xfrm>
          <a:off x="1968500" y="165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38371</xdr:rowOff>
    </xdr:from>
    <xdr:ext cx="534377" cy="259045"/>
    <xdr:sp macro="" textlink="">
      <xdr:nvSpPr>
        <xdr:cNvPr id="265" name="テキスト ボックス 264"/>
        <xdr:cNvSpPr txBox="1"/>
      </xdr:nvSpPr>
      <xdr:spPr>
        <a:xfrm>
          <a:off x="1752111" y="1666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25654</xdr:rowOff>
    </xdr:from>
    <xdr:to>
      <xdr:col>1</xdr:col>
      <xdr:colOff>485775</xdr:colOff>
      <xdr:row>96</xdr:row>
      <xdr:rowOff>127254</xdr:rowOff>
    </xdr:to>
    <xdr:sp macro="" textlink="">
      <xdr:nvSpPr>
        <xdr:cNvPr id="266" name="円/楕円 265"/>
        <xdr:cNvSpPr/>
      </xdr:nvSpPr>
      <xdr:spPr>
        <a:xfrm>
          <a:off x="1079500" y="1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118381</xdr:rowOff>
    </xdr:from>
    <xdr:ext cx="534377" cy="259045"/>
    <xdr:sp macro="" textlink="">
      <xdr:nvSpPr>
        <xdr:cNvPr id="267" name="テキスト ボックス 266"/>
        <xdr:cNvSpPr txBox="1"/>
      </xdr:nvSpPr>
      <xdr:spPr>
        <a:xfrm>
          <a:off x="863111" y="165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133757</xdr:rowOff>
    </xdr:from>
    <xdr:to>
      <xdr:col>15</xdr:col>
      <xdr:colOff>180340</xdr:colOff>
      <xdr:row>38</xdr:row>
      <xdr:rowOff>71577</xdr:rowOff>
    </xdr:to>
    <xdr:cxnSp macro="">
      <xdr:nvCxnSpPr>
        <xdr:cNvPr id="289" name="直線コネクタ 288"/>
        <xdr:cNvCxnSpPr/>
      </xdr:nvCxnSpPr>
      <xdr:spPr>
        <a:xfrm flipV="1">
          <a:off x="10475595" y="5277257"/>
          <a:ext cx="1270" cy="130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75404</xdr:rowOff>
    </xdr:from>
    <xdr:ext cx="378565" cy="259045"/>
    <xdr:sp macro="" textlink="">
      <xdr:nvSpPr>
        <xdr:cNvPr id="290" name="労働費最小値テキスト"/>
        <xdr:cNvSpPr txBox="1"/>
      </xdr:nvSpPr>
      <xdr:spPr>
        <a:xfrm>
          <a:off x="10528300" y="659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71577</xdr:rowOff>
    </xdr:from>
    <xdr:to>
      <xdr:col>15</xdr:col>
      <xdr:colOff>269875</xdr:colOff>
      <xdr:row>38</xdr:row>
      <xdr:rowOff>71577</xdr:rowOff>
    </xdr:to>
    <xdr:cxnSp macro="">
      <xdr:nvCxnSpPr>
        <xdr:cNvPr id="291" name="直線コネクタ 290"/>
        <xdr:cNvCxnSpPr/>
      </xdr:nvCxnSpPr>
      <xdr:spPr>
        <a:xfrm>
          <a:off x="10388600" y="658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80434</xdr:rowOff>
    </xdr:from>
    <xdr:ext cx="469744" cy="259045"/>
    <xdr:sp macro="" textlink="">
      <xdr:nvSpPr>
        <xdr:cNvPr id="292" name="労働費最大値テキスト"/>
        <xdr:cNvSpPr txBox="1"/>
      </xdr:nvSpPr>
      <xdr:spPr>
        <a:xfrm>
          <a:off x="10528300" y="5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30</xdr:row>
      <xdr:rowOff>133757</xdr:rowOff>
    </xdr:from>
    <xdr:to>
      <xdr:col>15</xdr:col>
      <xdr:colOff>269875</xdr:colOff>
      <xdr:row>30</xdr:row>
      <xdr:rowOff>133757</xdr:rowOff>
    </xdr:to>
    <xdr:cxnSp macro="">
      <xdr:nvCxnSpPr>
        <xdr:cNvPr id="293" name="直線コネクタ 292"/>
        <xdr:cNvCxnSpPr/>
      </xdr:nvCxnSpPr>
      <xdr:spPr>
        <a:xfrm>
          <a:off x="10388600" y="527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33172</xdr:rowOff>
    </xdr:from>
    <xdr:to>
      <xdr:col>15</xdr:col>
      <xdr:colOff>180975</xdr:colOff>
      <xdr:row>37</xdr:row>
      <xdr:rowOff>156159</xdr:rowOff>
    </xdr:to>
    <xdr:cxnSp macro="">
      <xdr:nvCxnSpPr>
        <xdr:cNvPr id="294" name="直線コネクタ 293"/>
        <xdr:cNvCxnSpPr/>
      </xdr:nvCxnSpPr>
      <xdr:spPr>
        <a:xfrm flipV="1">
          <a:off x="9639300" y="6376822"/>
          <a:ext cx="8382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16679</xdr:rowOff>
    </xdr:from>
    <xdr:ext cx="378565" cy="259045"/>
    <xdr:sp macro="" textlink="">
      <xdr:nvSpPr>
        <xdr:cNvPr id="295" name="労働費平均値テキスト"/>
        <xdr:cNvSpPr txBox="1"/>
      </xdr:nvSpPr>
      <xdr:spPr>
        <a:xfrm>
          <a:off x="10528300" y="60174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165252</xdr:rowOff>
    </xdr:from>
    <xdr:to>
      <xdr:col>15</xdr:col>
      <xdr:colOff>231775</xdr:colOff>
      <xdr:row>36</xdr:row>
      <xdr:rowOff>95402</xdr:rowOff>
    </xdr:to>
    <xdr:sp macro="" textlink="">
      <xdr:nvSpPr>
        <xdr:cNvPr id="296" name="フローチャート : 判断 295"/>
        <xdr:cNvSpPr/>
      </xdr:nvSpPr>
      <xdr:spPr>
        <a:xfrm>
          <a:off x="104267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156159</xdr:rowOff>
    </xdr:from>
    <xdr:to>
      <xdr:col>14</xdr:col>
      <xdr:colOff>28575</xdr:colOff>
      <xdr:row>38</xdr:row>
      <xdr:rowOff>9398</xdr:rowOff>
    </xdr:to>
    <xdr:cxnSp macro="">
      <xdr:nvCxnSpPr>
        <xdr:cNvPr id="297" name="直線コネクタ 296"/>
        <xdr:cNvCxnSpPr/>
      </xdr:nvCxnSpPr>
      <xdr:spPr>
        <a:xfrm flipV="1">
          <a:off x="8750300" y="6499809"/>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8" name="フローチャート : 判断 297"/>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98213</xdr:rowOff>
    </xdr:from>
    <xdr:ext cx="378565" cy="259045"/>
    <xdr:sp macro="" textlink="">
      <xdr:nvSpPr>
        <xdr:cNvPr id="299" name="テキスト ボックス 298"/>
        <xdr:cNvSpPr txBox="1"/>
      </xdr:nvSpPr>
      <xdr:spPr>
        <a:xfrm>
          <a:off x="9450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119126</xdr:rowOff>
    </xdr:from>
    <xdr:to>
      <xdr:col>12</xdr:col>
      <xdr:colOff>511175</xdr:colOff>
      <xdr:row>38</xdr:row>
      <xdr:rowOff>9398</xdr:rowOff>
    </xdr:to>
    <xdr:cxnSp macro="">
      <xdr:nvCxnSpPr>
        <xdr:cNvPr id="300" name="直線コネクタ 299"/>
        <xdr:cNvCxnSpPr/>
      </xdr:nvCxnSpPr>
      <xdr:spPr>
        <a:xfrm>
          <a:off x="7861300" y="646277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301" name="フローチャート : 判断 300"/>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104614</xdr:rowOff>
    </xdr:from>
    <xdr:ext cx="469744" cy="259045"/>
    <xdr:sp macro="" textlink="">
      <xdr:nvSpPr>
        <xdr:cNvPr id="302" name="テキスト ボックス 301"/>
        <xdr:cNvSpPr txBox="1"/>
      </xdr:nvSpPr>
      <xdr:spPr>
        <a:xfrm>
          <a:off x="8515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127356</xdr:rowOff>
    </xdr:from>
    <xdr:to>
      <xdr:col>11</xdr:col>
      <xdr:colOff>307975</xdr:colOff>
      <xdr:row>37</xdr:row>
      <xdr:rowOff>119126</xdr:rowOff>
    </xdr:to>
    <xdr:cxnSp macro="">
      <xdr:nvCxnSpPr>
        <xdr:cNvPr id="303" name="直線コネクタ 302"/>
        <xdr:cNvCxnSpPr/>
      </xdr:nvCxnSpPr>
      <xdr:spPr>
        <a:xfrm>
          <a:off x="6972300" y="6128106"/>
          <a:ext cx="889000" cy="3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4" name="フローチャート : 判断 303"/>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23690</xdr:rowOff>
    </xdr:from>
    <xdr:ext cx="469744" cy="259045"/>
    <xdr:sp macro="" textlink="">
      <xdr:nvSpPr>
        <xdr:cNvPr id="305" name="テキスト ボックス 304"/>
        <xdr:cNvSpPr txBox="1"/>
      </xdr:nvSpPr>
      <xdr:spPr>
        <a:xfrm>
          <a:off x="7626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6" name="フローチャート : 判断 305"/>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51579</xdr:rowOff>
    </xdr:from>
    <xdr:ext cx="469744" cy="259045"/>
    <xdr:sp macro="" textlink="">
      <xdr:nvSpPr>
        <xdr:cNvPr id="307" name="テキスト ボックス 306"/>
        <xdr:cNvSpPr txBox="1"/>
      </xdr:nvSpPr>
      <xdr:spPr>
        <a:xfrm>
          <a:off x="6737427" y="53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153822</xdr:rowOff>
    </xdr:from>
    <xdr:to>
      <xdr:col>15</xdr:col>
      <xdr:colOff>231775</xdr:colOff>
      <xdr:row>37</xdr:row>
      <xdr:rowOff>83972</xdr:rowOff>
    </xdr:to>
    <xdr:sp macro="" textlink="">
      <xdr:nvSpPr>
        <xdr:cNvPr id="313" name="円/楕円 312"/>
        <xdr:cNvSpPr/>
      </xdr:nvSpPr>
      <xdr:spPr>
        <a:xfrm>
          <a:off x="104267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132249</xdr:rowOff>
    </xdr:from>
    <xdr:ext cx="378565" cy="259045"/>
    <xdr:sp macro="" textlink="">
      <xdr:nvSpPr>
        <xdr:cNvPr id="314" name="労働費該当値テキスト"/>
        <xdr:cNvSpPr txBox="1"/>
      </xdr:nvSpPr>
      <xdr:spPr>
        <a:xfrm>
          <a:off x="10528300" y="6304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105359</xdr:rowOff>
    </xdr:from>
    <xdr:to>
      <xdr:col>14</xdr:col>
      <xdr:colOff>79375</xdr:colOff>
      <xdr:row>38</xdr:row>
      <xdr:rowOff>35509</xdr:rowOff>
    </xdr:to>
    <xdr:sp macro="" textlink="">
      <xdr:nvSpPr>
        <xdr:cNvPr id="315" name="円/楕円 314"/>
        <xdr:cNvSpPr/>
      </xdr:nvSpPr>
      <xdr:spPr>
        <a:xfrm>
          <a:off x="9588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26636</xdr:rowOff>
    </xdr:from>
    <xdr:ext cx="378565" cy="259045"/>
    <xdr:sp macro="" textlink="">
      <xdr:nvSpPr>
        <xdr:cNvPr id="316" name="テキスト ボックス 315"/>
        <xdr:cNvSpPr txBox="1"/>
      </xdr:nvSpPr>
      <xdr:spPr>
        <a:xfrm>
          <a:off x="9450017" y="654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130048</xdr:rowOff>
    </xdr:from>
    <xdr:to>
      <xdr:col>12</xdr:col>
      <xdr:colOff>561975</xdr:colOff>
      <xdr:row>38</xdr:row>
      <xdr:rowOff>60198</xdr:rowOff>
    </xdr:to>
    <xdr:sp macro="" textlink="">
      <xdr:nvSpPr>
        <xdr:cNvPr id="317" name="円/楕円 316"/>
        <xdr:cNvSpPr/>
      </xdr:nvSpPr>
      <xdr:spPr>
        <a:xfrm>
          <a:off x="869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51325</xdr:rowOff>
    </xdr:from>
    <xdr:ext cx="378565" cy="259045"/>
    <xdr:sp macro="" textlink="">
      <xdr:nvSpPr>
        <xdr:cNvPr id="318" name="テキスト ボックス 317"/>
        <xdr:cNvSpPr txBox="1"/>
      </xdr:nvSpPr>
      <xdr:spPr>
        <a:xfrm>
          <a:off x="8561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68326</xdr:rowOff>
    </xdr:from>
    <xdr:to>
      <xdr:col>11</xdr:col>
      <xdr:colOff>358775</xdr:colOff>
      <xdr:row>37</xdr:row>
      <xdr:rowOff>169926</xdr:rowOff>
    </xdr:to>
    <xdr:sp macro="" textlink="">
      <xdr:nvSpPr>
        <xdr:cNvPr id="319" name="円/楕円 318"/>
        <xdr:cNvSpPr/>
      </xdr:nvSpPr>
      <xdr:spPr>
        <a:xfrm>
          <a:off x="7810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161053</xdr:rowOff>
    </xdr:from>
    <xdr:ext cx="378565" cy="259045"/>
    <xdr:sp macro="" textlink="">
      <xdr:nvSpPr>
        <xdr:cNvPr id="320" name="テキスト ボックス 319"/>
        <xdr:cNvSpPr txBox="1"/>
      </xdr:nvSpPr>
      <xdr:spPr>
        <a:xfrm>
          <a:off x="7672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76556</xdr:rowOff>
    </xdr:from>
    <xdr:to>
      <xdr:col>10</xdr:col>
      <xdr:colOff>155575</xdr:colOff>
      <xdr:row>36</xdr:row>
      <xdr:rowOff>6706</xdr:rowOff>
    </xdr:to>
    <xdr:sp macro="" textlink="">
      <xdr:nvSpPr>
        <xdr:cNvPr id="321" name="円/楕円 320"/>
        <xdr:cNvSpPr/>
      </xdr:nvSpPr>
      <xdr:spPr>
        <a:xfrm>
          <a:off x="6921500" y="60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169283</xdr:rowOff>
    </xdr:from>
    <xdr:ext cx="469744" cy="259045"/>
    <xdr:sp macro="" textlink="">
      <xdr:nvSpPr>
        <xdr:cNvPr id="322" name="テキスト ボックス 321"/>
        <xdr:cNvSpPr txBox="1"/>
      </xdr:nvSpPr>
      <xdr:spPr>
        <a:xfrm>
          <a:off x="6737427"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4" name="直線コネクタ 343"/>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5" name="農林水産業費最小値テキスト"/>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6" name="直線コネクタ 345"/>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7" name="農林水産業費最大値テキスト"/>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48" name="直線コネクタ 347"/>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128453</xdr:rowOff>
    </xdr:from>
    <xdr:to>
      <xdr:col>15</xdr:col>
      <xdr:colOff>180975</xdr:colOff>
      <xdr:row>57</xdr:row>
      <xdr:rowOff>155473</xdr:rowOff>
    </xdr:to>
    <xdr:cxnSp macro="">
      <xdr:nvCxnSpPr>
        <xdr:cNvPr id="349" name="直線コネクタ 348"/>
        <xdr:cNvCxnSpPr/>
      </xdr:nvCxnSpPr>
      <xdr:spPr>
        <a:xfrm>
          <a:off x="9639300" y="9901103"/>
          <a:ext cx="8382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4563</xdr:rowOff>
    </xdr:from>
    <xdr:ext cx="469744" cy="259045"/>
    <xdr:sp macro="" textlink="">
      <xdr:nvSpPr>
        <xdr:cNvPr id="350" name="農林水産業費平均値テキスト"/>
        <xdr:cNvSpPr txBox="1"/>
      </xdr:nvSpPr>
      <xdr:spPr>
        <a:xfrm>
          <a:off x="10528300" y="96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51" name="フローチャート : 判断 350"/>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128453</xdr:rowOff>
    </xdr:from>
    <xdr:to>
      <xdr:col>14</xdr:col>
      <xdr:colOff>28575</xdr:colOff>
      <xdr:row>57</xdr:row>
      <xdr:rowOff>170058</xdr:rowOff>
    </xdr:to>
    <xdr:cxnSp macro="">
      <xdr:nvCxnSpPr>
        <xdr:cNvPr id="352" name="直線コネクタ 351"/>
        <xdr:cNvCxnSpPr/>
      </xdr:nvCxnSpPr>
      <xdr:spPr>
        <a:xfrm flipV="1">
          <a:off x="8750300" y="990110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53" name="フローチャート : 判断 352"/>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143567</xdr:rowOff>
    </xdr:from>
    <xdr:ext cx="469744" cy="259045"/>
    <xdr:sp macro="" textlink="">
      <xdr:nvSpPr>
        <xdr:cNvPr id="354" name="テキスト ボックス 353"/>
        <xdr:cNvSpPr txBox="1"/>
      </xdr:nvSpPr>
      <xdr:spPr>
        <a:xfrm>
          <a:off x="9404427"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170058</xdr:rowOff>
    </xdr:from>
    <xdr:to>
      <xdr:col>12</xdr:col>
      <xdr:colOff>511175</xdr:colOff>
      <xdr:row>57</xdr:row>
      <xdr:rowOff>170287</xdr:rowOff>
    </xdr:to>
    <xdr:cxnSp macro="">
      <xdr:nvCxnSpPr>
        <xdr:cNvPr id="355" name="直線コネクタ 354"/>
        <xdr:cNvCxnSpPr/>
      </xdr:nvCxnSpPr>
      <xdr:spPr>
        <a:xfrm flipV="1">
          <a:off x="7861300" y="99427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6" name="フローチャート : 判断 355"/>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117598</xdr:rowOff>
    </xdr:from>
    <xdr:ext cx="469744" cy="259045"/>
    <xdr:sp macro="" textlink="">
      <xdr:nvSpPr>
        <xdr:cNvPr id="357" name="テキスト ボックス 356"/>
        <xdr:cNvSpPr txBox="1"/>
      </xdr:nvSpPr>
      <xdr:spPr>
        <a:xfrm>
          <a:off x="8515427" y="95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159908</xdr:rowOff>
    </xdr:from>
    <xdr:to>
      <xdr:col>11</xdr:col>
      <xdr:colOff>307975</xdr:colOff>
      <xdr:row>57</xdr:row>
      <xdr:rowOff>170287</xdr:rowOff>
    </xdr:to>
    <xdr:cxnSp macro="">
      <xdr:nvCxnSpPr>
        <xdr:cNvPr id="358" name="直線コネクタ 357"/>
        <xdr:cNvCxnSpPr/>
      </xdr:nvCxnSpPr>
      <xdr:spPr>
        <a:xfrm>
          <a:off x="6972300" y="9932558"/>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59" name="フローチャート : 判断 358"/>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143202</xdr:rowOff>
    </xdr:from>
    <xdr:ext cx="469744" cy="259045"/>
    <xdr:sp macro="" textlink="">
      <xdr:nvSpPr>
        <xdr:cNvPr id="360" name="テキスト ボックス 359"/>
        <xdr:cNvSpPr txBox="1"/>
      </xdr:nvSpPr>
      <xdr:spPr>
        <a:xfrm>
          <a:off x="7626427" y="95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61" name="フローチャート : 判断 360"/>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135932</xdr:rowOff>
    </xdr:from>
    <xdr:ext cx="469744" cy="259045"/>
    <xdr:sp macro="" textlink="">
      <xdr:nvSpPr>
        <xdr:cNvPr id="362" name="テキスト ボックス 361"/>
        <xdr:cNvSpPr txBox="1"/>
      </xdr:nvSpPr>
      <xdr:spPr>
        <a:xfrm>
          <a:off x="6737427" y="956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104673</xdr:rowOff>
    </xdr:from>
    <xdr:to>
      <xdr:col>15</xdr:col>
      <xdr:colOff>231775</xdr:colOff>
      <xdr:row>58</xdr:row>
      <xdr:rowOff>34823</xdr:rowOff>
    </xdr:to>
    <xdr:sp macro="" textlink="">
      <xdr:nvSpPr>
        <xdr:cNvPr id="368" name="円/楕円 367"/>
        <xdr:cNvSpPr/>
      </xdr:nvSpPr>
      <xdr:spPr>
        <a:xfrm>
          <a:off x="104267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83100</xdr:rowOff>
    </xdr:from>
    <xdr:ext cx="469744" cy="259045"/>
    <xdr:sp macro="" textlink="">
      <xdr:nvSpPr>
        <xdr:cNvPr id="369" name="農林水産業費該当値テキスト"/>
        <xdr:cNvSpPr txBox="1"/>
      </xdr:nvSpPr>
      <xdr:spPr>
        <a:xfrm>
          <a:off x="10528300" y="985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77653</xdr:rowOff>
    </xdr:from>
    <xdr:to>
      <xdr:col>14</xdr:col>
      <xdr:colOff>79375</xdr:colOff>
      <xdr:row>58</xdr:row>
      <xdr:rowOff>7803</xdr:rowOff>
    </xdr:to>
    <xdr:sp macro="" textlink="">
      <xdr:nvSpPr>
        <xdr:cNvPr id="370" name="円/楕円 369"/>
        <xdr:cNvSpPr/>
      </xdr:nvSpPr>
      <xdr:spPr>
        <a:xfrm>
          <a:off x="9588500" y="98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170380</xdr:rowOff>
    </xdr:from>
    <xdr:ext cx="469744" cy="259045"/>
    <xdr:sp macro="" textlink="">
      <xdr:nvSpPr>
        <xdr:cNvPr id="371" name="テキスト ボックス 370"/>
        <xdr:cNvSpPr txBox="1"/>
      </xdr:nvSpPr>
      <xdr:spPr>
        <a:xfrm>
          <a:off x="9404427" y="99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119258</xdr:rowOff>
    </xdr:from>
    <xdr:to>
      <xdr:col>12</xdr:col>
      <xdr:colOff>561975</xdr:colOff>
      <xdr:row>58</xdr:row>
      <xdr:rowOff>49408</xdr:rowOff>
    </xdr:to>
    <xdr:sp macro="" textlink="">
      <xdr:nvSpPr>
        <xdr:cNvPr id="372" name="円/楕円 371"/>
        <xdr:cNvSpPr/>
      </xdr:nvSpPr>
      <xdr:spPr>
        <a:xfrm>
          <a:off x="8699500" y="98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40535</xdr:rowOff>
    </xdr:from>
    <xdr:ext cx="469744" cy="259045"/>
    <xdr:sp macro="" textlink="">
      <xdr:nvSpPr>
        <xdr:cNvPr id="373" name="テキスト ボックス 372"/>
        <xdr:cNvSpPr txBox="1"/>
      </xdr:nvSpPr>
      <xdr:spPr>
        <a:xfrm>
          <a:off x="8515427" y="998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119487</xdr:rowOff>
    </xdr:from>
    <xdr:to>
      <xdr:col>11</xdr:col>
      <xdr:colOff>358775</xdr:colOff>
      <xdr:row>58</xdr:row>
      <xdr:rowOff>49637</xdr:rowOff>
    </xdr:to>
    <xdr:sp macro="" textlink="">
      <xdr:nvSpPr>
        <xdr:cNvPr id="374" name="円/楕円 373"/>
        <xdr:cNvSpPr/>
      </xdr:nvSpPr>
      <xdr:spPr>
        <a:xfrm>
          <a:off x="7810500" y="98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40764</xdr:rowOff>
    </xdr:from>
    <xdr:ext cx="469744" cy="259045"/>
    <xdr:sp macro="" textlink="">
      <xdr:nvSpPr>
        <xdr:cNvPr id="375" name="テキスト ボックス 374"/>
        <xdr:cNvSpPr txBox="1"/>
      </xdr:nvSpPr>
      <xdr:spPr>
        <a:xfrm>
          <a:off x="7626427" y="998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109108</xdr:rowOff>
    </xdr:from>
    <xdr:to>
      <xdr:col>10</xdr:col>
      <xdr:colOff>155575</xdr:colOff>
      <xdr:row>58</xdr:row>
      <xdr:rowOff>39258</xdr:rowOff>
    </xdr:to>
    <xdr:sp macro="" textlink="">
      <xdr:nvSpPr>
        <xdr:cNvPr id="376" name="円/楕円 375"/>
        <xdr:cNvSpPr/>
      </xdr:nvSpPr>
      <xdr:spPr>
        <a:xfrm>
          <a:off x="6921500" y="98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30385</xdr:rowOff>
    </xdr:from>
    <xdr:ext cx="469744" cy="259045"/>
    <xdr:sp macro="" textlink="">
      <xdr:nvSpPr>
        <xdr:cNvPr id="377" name="テキスト ボックス 376"/>
        <xdr:cNvSpPr txBox="1"/>
      </xdr:nvSpPr>
      <xdr:spPr>
        <a:xfrm>
          <a:off x="6737427" y="997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399" name="直線コネクタ 398"/>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400"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401" name="直線コネクタ 400"/>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402"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403" name="直線コネクタ 402"/>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88836</xdr:rowOff>
    </xdr:from>
    <xdr:to>
      <xdr:col>15</xdr:col>
      <xdr:colOff>180975</xdr:colOff>
      <xdr:row>77</xdr:row>
      <xdr:rowOff>111080</xdr:rowOff>
    </xdr:to>
    <xdr:cxnSp macro="">
      <xdr:nvCxnSpPr>
        <xdr:cNvPr id="404" name="直線コネクタ 403"/>
        <xdr:cNvCxnSpPr/>
      </xdr:nvCxnSpPr>
      <xdr:spPr>
        <a:xfrm flipV="1">
          <a:off x="9639300" y="13290486"/>
          <a:ext cx="8382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57576</xdr:rowOff>
    </xdr:from>
    <xdr:ext cx="469744" cy="259045"/>
    <xdr:sp macro="" textlink="">
      <xdr:nvSpPr>
        <xdr:cNvPr id="405" name="商工費平均値テキスト"/>
        <xdr:cNvSpPr txBox="1"/>
      </xdr:nvSpPr>
      <xdr:spPr>
        <a:xfrm>
          <a:off x="10528300" y="13087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6" name="フローチャート : 判断 405"/>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86185</xdr:rowOff>
    </xdr:from>
    <xdr:to>
      <xdr:col>14</xdr:col>
      <xdr:colOff>28575</xdr:colOff>
      <xdr:row>77</xdr:row>
      <xdr:rowOff>111080</xdr:rowOff>
    </xdr:to>
    <xdr:cxnSp macro="">
      <xdr:nvCxnSpPr>
        <xdr:cNvPr id="407" name="直線コネクタ 406"/>
        <xdr:cNvCxnSpPr/>
      </xdr:nvCxnSpPr>
      <xdr:spPr>
        <a:xfrm>
          <a:off x="8750300" y="1328783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08" name="フローチャート : 判断 407"/>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162653</xdr:rowOff>
    </xdr:from>
    <xdr:ext cx="469744" cy="259045"/>
    <xdr:sp macro="" textlink="">
      <xdr:nvSpPr>
        <xdr:cNvPr id="409" name="テキスト ボックス 408"/>
        <xdr:cNvSpPr txBox="1"/>
      </xdr:nvSpPr>
      <xdr:spPr>
        <a:xfrm>
          <a:off x="9404427"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86185</xdr:rowOff>
    </xdr:from>
    <xdr:to>
      <xdr:col>12</xdr:col>
      <xdr:colOff>511175</xdr:colOff>
      <xdr:row>77</xdr:row>
      <xdr:rowOff>108610</xdr:rowOff>
    </xdr:to>
    <xdr:cxnSp macro="">
      <xdr:nvCxnSpPr>
        <xdr:cNvPr id="410" name="直線コネクタ 409"/>
        <xdr:cNvCxnSpPr/>
      </xdr:nvCxnSpPr>
      <xdr:spPr>
        <a:xfrm flipV="1">
          <a:off x="7861300" y="13287835"/>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11" name="フローチャート : 判断 410"/>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169877</xdr:rowOff>
    </xdr:from>
    <xdr:ext cx="469744" cy="259045"/>
    <xdr:sp macro="" textlink="">
      <xdr:nvSpPr>
        <xdr:cNvPr id="412" name="テキスト ボックス 411"/>
        <xdr:cNvSpPr txBox="1"/>
      </xdr:nvSpPr>
      <xdr:spPr>
        <a:xfrm>
          <a:off x="8515427" y="1337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106187</xdr:rowOff>
    </xdr:from>
    <xdr:to>
      <xdr:col>11</xdr:col>
      <xdr:colOff>307975</xdr:colOff>
      <xdr:row>77</xdr:row>
      <xdr:rowOff>108610</xdr:rowOff>
    </xdr:to>
    <xdr:cxnSp macro="">
      <xdr:nvCxnSpPr>
        <xdr:cNvPr id="413" name="直線コネクタ 412"/>
        <xdr:cNvCxnSpPr/>
      </xdr:nvCxnSpPr>
      <xdr:spPr>
        <a:xfrm>
          <a:off x="6972300" y="1330783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4" name="フローチャート : 判断 413"/>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1695</xdr:rowOff>
    </xdr:from>
    <xdr:ext cx="469744" cy="259045"/>
    <xdr:sp macro="" textlink="">
      <xdr:nvSpPr>
        <xdr:cNvPr id="415" name="テキスト ボックス 414"/>
        <xdr:cNvSpPr txBox="1"/>
      </xdr:nvSpPr>
      <xdr:spPr>
        <a:xfrm>
          <a:off x="7626427" y="133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6" name="フローチャート : 判断 415"/>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155452</xdr:rowOff>
    </xdr:from>
    <xdr:ext cx="469744" cy="259045"/>
    <xdr:sp macro="" textlink="">
      <xdr:nvSpPr>
        <xdr:cNvPr id="417" name="テキスト ボックス 416"/>
        <xdr:cNvSpPr txBox="1"/>
      </xdr:nvSpPr>
      <xdr:spPr>
        <a:xfrm>
          <a:off x="6737427" y="133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38036</xdr:rowOff>
    </xdr:from>
    <xdr:to>
      <xdr:col>15</xdr:col>
      <xdr:colOff>231775</xdr:colOff>
      <xdr:row>77</xdr:row>
      <xdr:rowOff>139636</xdr:rowOff>
    </xdr:to>
    <xdr:sp macro="" textlink="">
      <xdr:nvSpPr>
        <xdr:cNvPr id="423" name="円/楕円 422"/>
        <xdr:cNvSpPr/>
      </xdr:nvSpPr>
      <xdr:spPr>
        <a:xfrm>
          <a:off x="10426700" y="132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16463</xdr:rowOff>
    </xdr:from>
    <xdr:ext cx="469744" cy="259045"/>
    <xdr:sp macro="" textlink="">
      <xdr:nvSpPr>
        <xdr:cNvPr id="424" name="商工費該当値テキスト"/>
        <xdr:cNvSpPr txBox="1"/>
      </xdr:nvSpPr>
      <xdr:spPr>
        <a:xfrm>
          <a:off x="10528300"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60280</xdr:rowOff>
    </xdr:from>
    <xdr:to>
      <xdr:col>14</xdr:col>
      <xdr:colOff>79375</xdr:colOff>
      <xdr:row>77</xdr:row>
      <xdr:rowOff>161880</xdr:rowOff>
    </xdr:to>
    <xdr:sp macro="" textlink="">
      <xdr:nvSpPr>
        <xdr:cNvPr id="425" name="円/楕円 424"/>
        <xdr:cNvSpPr/>
      </xdr:nvSpPr>
      <xdr:spPr>
        <a:xfrm>
          <a:off x="9588500" y="132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6957</xdr:rowOff>
    </xdr:from>
    <xdr:ext cx="469744" cy="259045"/>
    <xdr:sp macro="" textlink="">
      <xdr:nvSpPr>
        <xdr:cNvPr id="426" name="テキスト ボックス 425"/>
        <xdr:cNvSpPr txBox="1"/>
      </xdr:nvSpPr>
      <xdr:spPr>
        <a:xfrm>
          <a:off x="9404427" y="130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35385</xdr:rowOff>
    </xdr:from>
    <xdr:to>
      <xdr:col>12</xdr:col>
      <xdr:colOff>561975</xdr:colOff>
      <xdr:row>77</xdr:row>
      <xdr:rowOff>136985</xdr:rowOff>
    </xdr:to>
    <xdr:sp macro="" textlink="">
      <xdr:nvSpPr>
        <xdr:cNvPr id="427" name="円/楕円 426"/>
        <xdr:cNvSpPr/>
      </xdr:nvSpPr>
      <xdr:spPr>
        <a:xfrm>
          <a:off x="8699500" y="1323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153512</xdr:rowOff>
    </xdr:from>
    <xdr:ext cx="469744" cy="259045"/>
    <xdr:sp macro="" textlink="">
      <xdr:nvSpPr>
        <xdr:cNvPr id="428" name="テキスト ボックス 427"/>
        <xdr:cNvSpPr txBox="1"/>
      </xdr:nvSpPr>
      <xdr:spPr>
        <a:xfrm>
          <a:off x="8515427" y="1301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57810</xdr:rowOff>
    </xdr:from>
    <xdr:to>
      <xdr:col>11</xdr:col>
      <xdr:colOff>358775</xdr:colOff>
      <xdr:row>77</xdr:row>
      <xdr:rowOff>159410</xdr:rowOff>
    </xdr:to>
    <xdr:sp macro="" textlink="">
      <xdr:nvSpPr>
        <xdr:cNvPr id="429" name="円/楕円 428"/>
        <xdr:cNvSpPr/>
      </xdr:nvSpPr>
      <xdr:spPr>
        <a:xfrm>
          <a:off x="78105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4487</xdr:rowOff>
    </xdr:from>
    <xdr:ext cx="469744" cy="259045"/>
    <xdr:sp macro="" textlink="">
      <xdr:nvSpPr>
        <xdr:cNvPr id="430" name="テキスト ボックス 429"/>
        <xdr:cNvSpPr txBox="1"/>
      </xdr:nvSpPr>
      <xdr:spPr>
        <a:xfrm>
          <a:off x="7626427" y="1303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55387</xdr:rowOff>
    </xdr:from>
    <xdr:to>
      <xdr:col>10</xdr:col>
      <xdr:colOff>155575</xdr:colOff>
      <xdr:row>77</xdr:row>
      <xdr:rowOff>156987</xdr:rowOff>
    </xdr:to>
    <xdr:sp macro="" textlink="">
      <xdr:nvSpPr>
        <xdr:cNvPr id="431" name="円/楕円 430"/>
        <xdr:cNvSpPr/>
      </xdr:nvSpPr>
      <xdr:spPr>
        <a:xfrm>
          <a:off x="6921500" y="132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2064</xdr:rowOff>
    </xdr:from>
    <xdr:ext cx="469744" cy="259045"/>
    <xdr:sp macro="" textlink="">
      <xdr:nvSpPr>
        <xdr:cNvPr id="432" name="テキスト ボックス 431"/>
        <xdr:cNvSpPr txBox="1"/>
      </xdr:nvSpPr>
      <xdr:spPr>
        <a:xfrm>
          <a:off x="6737427" y="130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7" name="直線コネクタ 456"/>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58"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59" name="直線コネクタ 458"/>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60"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61" name="直線コネクタ 460"/>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92114</xdr:rowOff>
    </xdr:from>
    <xdr:to>
      <xdr:col>15</xdr:col>
      <xdr:colOff>180975</xdr:colOff>
      <xdr:row>97</xdr:row>
      <xdr:rowOff>44298</xdr:rowOff>
    </xdr:to>
    <xdr:cxnSp macro="">
      <xdr:nvCxnSpPr>
        <xdr:cNvPr id="462" name="直線コネクタ 461"/>
        <xdr:cNvCxnSpPr/>
      </xdr:nvCxnSpPr>
      <xdr:spPr>
        <a:xfrm>
          <a:off x="9639300" y="16551314"/>
          <a:ext cx="8382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18166</xdr:rowOff>
    </xdr:from>
    <xdr:ext cx="534377" cy="259045"/>
    <xdr:sp macro="" textlink="">
      <xdr:nvSpPr>
        <xdr:cNvPr id="463" name="土木費平均値テキスト"/>
        <xdr:cNvSpPr txBox="1"/>
      </xdr:nvSpPr>
      <xdr:spPr>
        <a:xfrm>
          <a:off x="10528300" y="16134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4" name="フローチャート : 判断 463"/>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92114</xdr:rowOff>
    </xdr:from>
    <xdr:to>
      <xdr:col>14</xdr:col>
      <xdr:colOff>28575</xdr:colOff>
      <xdr:row>96</xdr:row>
      <xdr:rowOff>135165</xdr:rowOff>
    </xdr:to>
    <xdr:cxnSp macro="">
      <xdr:nvCxnSpPr>
        <xdr:cNvPr id="465" name="直線コネクタ 464"/>
        <xdr:cNvCxnSpPr/>
      </xdr:nvCxnSpPr>
      <xdr:spPr>
        <a:xfrm flipV="1">
          <a:off x="8750300" y="16551314"/>
          <a:ext cx="889000" cy="4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6" name="フローチャート : 判断 465"/>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104461</xdr:rowOff>
    </xdr:from>
    <xdr:ext cx="534377" cy="259045"/>
    <xdr:sp macro="" textlink="">
      <xdr:nvSpPr>
        <xdr:cNvPr id="467" name="テキスト ボックス 466"/>
        <xdr:cNvSpPr txBox="1"/>
      </xdr:nvSpPr>
      <xdr:spPr>
        <a:xfrm>
          <a:off x="9372111" y="160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74510</xdr:rowOff>
    </xdr:from>
    <xdr:to>
      <xdr:col>12</xdr:col>
      <xdr:colOff>511175</xdr:colOff>
      <xdr:row>96</xdr:row>
      <xdr:rowOff>135165</xdr:rowOff>
    </xdr:to>
    <xdr:cxnSp macro="">
      <xdr:nvCxnSpPr>
        <xdr:cNvPr id="468" name="直線コネクタ 467"/>
        <xdr:cNvCxnSpPr/>
      </xdr:nvCxnSpPr>
      <xdr:spPr>
        <a:xfrm>
          <a:off x="7861300" y="16362260"/>
          <a:ext cx="889000" cy="2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69" name="フローチャート : 判断 468"/>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50398</xdr:rowOff>
    </xdr:from>
    <xdr:ext cx="534377" cy="259045"/>
    <xdr:sp macro="" textlink="">
      <xdr:nvSpPr>
        <xdr:cNvPr id="470" name="テキスト ボックス 469"/>
        <xdr:cNvSpPr txBox="1"/>
      </xdr:nvSpPr>
      <xdr:spPr>
        <a:xfrm>
          <a:off x="8483111" y="159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51346</xdr:rowOff>
    </xdr:from>
    <xdr:to>
      <xdr:col>11</xdr:col>
      <xdr:colOff>307975</xdr:colOff>
      <xdr:row>95</xdr:row>
      <xdr:rowOff>74510</xdr:rowOff>
    </xdr:to>
    <xdr:cxnSp macro="">
      <xdr:nvCxnSpPr>
        <xdr:cNvPr id="471" name="直線コネクタ 470"/>
        <xdr:cNvCxnSpPr/>
      </xdr:nvCxnSpPr>
      <xdr:spPr>
        <a:xfrm>
          <a:off x="6972300" y="16339096"/>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72" name="フローチャート : 判断 471"/>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78249</xdr:rowOff>
    </xdr:from>
    <xdr:ext cx="534377" cy="259045"/>
    <xdr:sp macro="" textlink="">
      <xdr:nvSpPr>
        <xdr:cNvPr id="473" name="テキスト ボックス 472"/>
        <xdr:cNvSpPr txBox="1"/>
      </xdr:nvSpPr>
      <xdr:spPr>
        <a:xfrm>
          <a:off x="7594111" y="160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4" name="フローチャート : 判断 473"/>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116388</xdr:rowOff>
    </xdr:from>
    <xdr:ext cx="534377" cy="259045"/>
    <xdr:sp macro="" textlink="">
      <xdr:nvSpPr>
        <xdr:cNvPr id="475" name="テキスト ボックス 474"/>
        <xdr:cNvSpPr txBox="1"/>
      </xdr:nvSpPr>
      <xdr:spPr>
        <a:xfrm>
          <a:off x="6705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164948</xdr:rowOff>
    </xdr:from>
    <xdr:to>
      <xdr:col>15</xdr:col>
      <xdr:colOff>231775</xdr:colOff>
      <xdr:row>97</xdr:row>
      <xdr:rowOff>95098</xdr:rowOff>
    </xdr:to>
    <xdr:sp macro="" textlink="">
      <xdr:nvSpPr>
        <xdr:cNvPr id="481" name="円/楕円 480"/>
        <xdr:cNvSpPr/>
      </xdr:nvSpPr>
      <xdr:spPr>
        <a:xfrm>
          <a:off x="10426700" y="166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143375</xdr:rowOff>
    </xdr:from>
    <xdr:ext cx="534377" cy="259045"/>
    <xdr:sp macro="" textlink="">
      <xdr:nvSpPr>
        <xdr:cNvPr id="482" name="土木費該当値テキスト"/>
        <xdr:cNvSpPr txBox="1"/>
      </xdr:nvSpPr>
      <xdr:spPr>
        <a:xfrm>
          <a:off x="10528300" y="166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41314</xdr:rowOff>
    </xdr:from>
    <xdr:to>
      <xdr:col>14</xdr:col>
      <xdr:colOff>79375</xdr:colOff>
      <xdr:row>96</xdr:row>
      <xdr:rowOff>142914</xdr:rowOff>
    </xdr:to>
    <xdr:sp macro="" textlink="">
      <xdr:nvSpPr>
        <xdr:cNvPr id="483" name="円/楕円 482"/>
        <xdr:cNvSpPr/>
      </xdr:nvSpPr>
      <xdr:spPr>
        <a:xfrm>
          <a:off x="9588500" y="165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134041</xdr:rowOff>
    </xdr:from>
    <xdr:ext cx="534377" cy="259045"/>
    <xdr:sp macro="" textlink="">
      <xdr:nvSpPr>
        <xdr:cNvPr id="484" name="テキスト ボックス 483"/>
        <xdr:cNvSpPr txBox="1"/>
      </xdr:nvSpPr>
      <xdr:spPr>
        <a:xfrm>
          <a:off x="9372111" y="165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84365</xdr:rowOff>
    </xdr:from>
    <xdr:to>
      <xdr:col>12</xdr:col>
      <xdr:colOff>561975</xdr:colOff>
      <xdr:row>97</xdr:row>
      <xdr:rowOff>14515</xdr:rowOff>
    </xdr:to>
    <xdr:sp macro="" textlink="">
      <xdr:nvSpPr>
        <xdr:cNvPr id="485" name="円/楕円 484"/>
        <xdr:cNvSpPr/>
      </xdr:nvSpPr>
      <xdr:spPr>
        <a:xfrm>
          <a:off x="8699500" y="165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5642</xdr:rowOff>
    </xdr:from>
    <xdr:ext cx="534377" cy="259045"/>
    <xdr:sp macro="" textlink="">
      <xdr:nvSpPr>
        <xdr:cNvPr id="486" name="テキスト ボックス 485"/>
        <xdr:cNvSpPr txBox="1"/>
      </xdr:nvSpPr>
      <xdr:spPr>
        <a:xfrm>
          <a:off x="8483111" y="166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23710</xdr:rowOff>
    </xdr:from>
    <xdr:to>
      <xdr:col>11</xdr:col>
      <xdr:colOff>358775</xdr:colOff>
      <xdr:row>95</xdr:row>
      <xdr:rowOff>125310</xdr:rowOff>
    </xdr:to>
    <xdr:sp macro="" textlink="">
      <xdr:nvSpPr>
        <xdr:cNvPr id="487" name="円/楕円 486"/>
        <xdr:cNvSpPr/>
      </xdr:nvSpPr>
      <xdr:spPr>
        <a:xfrm>
          <a:off x="7810500" y="163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116437</xdr:rowOff>
    </xdr:from>
    <xdr:ext cx="534377" cy="259045"/>
    <xdr:sp macro="" textlink="">
      <xdr:nvSpPr>
        <xdr:cNvPr id="488" name="テキスト ボックス 487"/>
        <xdr:cNvSpPr txBox="1"/>
      </xdr:nvSpPr>
      <xdr:spPr>
        <a:xfrm>
          <a:off x="7594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546</xdr:rowOff>
    </xdr:from>
    <xdr:to>
      <xdr:col>10</xdr:col>
      <xdr:colOff>155575</xdr:colOff>
      <xdr:row>95</xdr:row>
      <xdr:rowOff>102146</xdr:rowOff>
    </xdr:to>
    <xdr:sp macro="" textlink="">
      <xdr:nvSpPr>
        <xdr:cNvPr id="489" name="円/楕円 488"/>
        <xdr:cNvSpPr/>
      </xdr:nvSpPr>
      <xdr:spPr>
        <a:xfrm>
          <a:off x="6921500" y="162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93273</xdr:rowOff>
    </xdr:from>
    <xdr:ext cx="534377" cy="259045"/>
    <xdr:sp macro="" textlink="">
      <xdr:nvSpPr>
        <xdr:cNvPr id="490" name="テキスト ボックス 489"/>
        <xdr:cNvSpPr txBox="1"/>
      </xdr:nvSpPr>
      <xdr:spPr>
        <a:xfrm>
          <a:off x="6705111" y="163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7" name="直線コネクタ 516"/>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18"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19" name="直線コネクタ 518"/>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20"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21" name="直線コネクタ 520"/>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144599</xdr:rowOff>
    </xdr:from>
    <xdr:to>
      <xdr:col>23</xdr:col>
      <xdr:colOff>517525</xdr:colOff>
      <xdr:row>37</xdr:row>
      <xdr:rowOff>40640</xdr:rowOff>
    </xdr:to>
    <xdr:cxnSp macro="">
      <xdr:nvCxnSpPr>
        <xdr:cNvPr id="522" name="直線コネクタ 521"/>
        <xdr:cNvCxnSpPr/>
      </xdr:nvCxnSpPr>
      <xdr:spPr>
        <a:xfrm flipV="1">
          <a:off x="15481300" y="6316799"/>
          <a:ext cx="8382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67581</xdr:rowOff>
    </xdr:from>
    <xdr:ext cx="534377" cy="259045"/>
    <xdr:sp macro="" textlink="">
      <xdr:nvSpPr>
        <xdr:cNvPr id="523" name="消防費平均値テキスト"/>
        <xdr:cNvSpPr txBox="1"/>
      </xdr:nvSpPr>
      <xdr:spPr>
        <a:xfrm>
          <a:off x="16370300" y="6068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4" name="フローチャート : 判断 523"/>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40640</xdr:rowOff>
    </xdr:from>
    <xdr:to>
      <xdr:col>22</xdr:col>
      <xdr:colOff>365125</xdr:colOff>
      <xdr:row>37</xdr:row>
      <xdr:rowOff>51961</xdr:rowOff>
    </xdr:to>
    <xdr:cxnSp macro="">
      <xdr:nvCxnSpPr>
        <xdr:cNvPr id="525" name="直線コネクタ 524"/>
        <xdr:cNvCxnSpPr/>
      </xdr:nvCxnSpPr>
      <xdr:spPr>
        <a:xfrm flipV="1">
          <a:off x="14592300" y="6384290"/>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6" name="フローチャート : 判断 525"/>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24909</xdr:rowOff>
    </xdr:from>
    <xdr:ext cx="534377" cy="259045"/>
    <xdr:sp macro="" textlink="">
      <xdr:nvSpPr>
        <xdr:cNvPr id="527" name="テキスト ボックス 526"/>
        <xdr:cNvSpPr txBox="1"/>
      </xdr:nvSpPr>
      <xdr:spPr>
        <a:xfrm>
          <a:off x="15214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149062</xdr:rowOff>
    </xdr:from>
    <xdr:to>
      <xdr:col>21</xdr:col>
      <xdr:colOff>161925</xdr:colOff>
      <xdr:row>37</xdr:row>
      <xdr:rowOff>51961</xdr:rowOff>
    </xdr:to>
    <xdr:cxnSp macro="">
      <xdr:nvCxnSpPr>
        <xdr:cNvPr id="528" name="直線コネクタ 527"/>
        <xdr:cNvCxnSpPr/>
      </xdr:nvCxnSpPr>
      <xdr:spPr>
        <a:xfrm>
          <a:off x="13703300" y="6149812"/>
          <a:ext cx="889000" cy="24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29" name="フローチャート : 判断 528"/>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56042</xdr:rowOff>
    </xdr:from>
    <xdr:ext cx="534377" cy="259045"/>
    <xdr:sp macro="" textlink="">
      <xdr:nvSpPr>
        <xdr:cNvPr id="530" name="テキスト ボックス 529"/>
        <xdr:cNvSpPr txBox="1"/>
      </xdr:nvSpPr>
      <xdr:spPr>
        <a:xfrm>
          <a:off x="14325111" y="60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149062</xdr:rowOff>
    </xdr:from>
    <xdr:to>
      <xdr:col>19</xdr:col>
      <xdr:colOff>644525</xdr:colOff>
      <xdr:row>36</xdr:row>
      <xdr:rowOff>47172</xdr:rowOff>
    </xdr:to>
    <xdr:cxnSp macro="">
      <xdr:nvCxnSpPr>
        <xdr:cNvPr id="531" name="直線コネクタ 530"/>
        <xdr:cNvCxnSpPr/>
      </xdr:nvCxnSpPr>
      <xdr:spPr>
        <a:xfrm flipV="1">
          <a:off x="12814300" y="6149812"/>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32" name="フローチャート : 判断 531"/>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56550</xdr:rowOff>
    </xdr:from>
    <xdr:ext cx="534377" cy="259045"/>
    <xdr:sp macro="" textlink="">
      <xdr:nvSpPr>
        <xdr:cNvPr id="533" name="テキスト ボックス 532"/>
        <xdr:cNvSpPr txBox="1"/>
      </xdr:nvSpPr>
      <xdr:spPr>
        <a:xfrm>
          <a:off x="13436111" y="64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4" name="フローチャート : 判断 533"/>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66238</xdr:rowOff>
    </xdr:from>
    <xdr:ext cx="534377" cy="259045"/>
    <xdr:sp macro="" textlink="">
      <xdr:nvSpPr>
        <xdr:cNvPr id="535" name="テキスト ボックス 534"/>
        <xdr:cNvSpPr txBox="1"/>
      </xdr:nvSpPr>
      <xdr:spPr>
        <a:xfrm>
          <a:off x="12547111" y="64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93799</xdr:rowOff>
    </xdr:from>
    <xdr:to>
      <xdr:col>23</xdr:col>
      <xdr:colOff>568325</xdr:colOff>
      <xdr:row>37</xdr:row>
      <xdr:rowOff>23949</xdr:rowOff>
    </xdr:to>
    <xdr:sp macro="" textlink="">
      <xdr:nvSpPr>
        <xdr:cNvPr id="541" name="円/楕円 540"/>
        <xdr:cNvSpPr/>
      </xdr:nvSpPr>
      <xdr:spPr>
        <a:xfrm>
          <a:off x="162687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72226</xdr:rowOff>
    </xdr:from>
    <xdr:ext cx="534377" cy="259045"/>
    <xdr:sp macro="" textlink="">
      <xdr:nvSpPr>
        <xdr:cNvPr id="542" name="消防費該当値テキスト"/>
        <xdr:cNvSpPr txBox="1"/>
      </xdr:nvSpPr>
      <xdr:spPr>
        <a:xfrm>
          <a:off x="16370300" y="624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161290</xdr:rowOff>
    </xdr:from>
    <xdr:to>
      <xdr:col>22</xdr:col>
      <xdr:colOff>415925</xdr:colOff>
      <xdr:row>37</xdr:row>
      <xdr:rowOff>91440</xdr:rowOff>
    </xdr:to>
    <xdr:sp macro="" textlink="">
      <xdr:nvSpPr>
        <xdr:cNvPr id="543" name="円/楕円 542"/>
        <xdr:cNvSpPr/>
      </xdr:nvSpPr>
      <xdr:spPr>
        <a:xfrm>
          <a:off x="15430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82567</xdr:rowOff>
    </xdr:from>
    <xdr:ext cx="534377" cy="259045"/>
    <xdr:sp macro="" textlink="">
      <xdr:nvSpPr>
        <xdr:cNvPr id="544" name="テキスト ボックス 543"/>
        <xdr:cNvSpPr txBox="1"/>
      </xdr:nvSpPr>
      <xdr:spPr>
        <a:xfrm>
          <a:off x="15214111" y="64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1161</xdr:rowOff>
    </xdr:from>
    <xdr:to>
      <xdr:col>21</xdr:col>
      <xdr:colOff>212725</xdr:colOff>
      <xdr:row>37</xdr:row>
      <xdr:rowOff>102761</xdr:rowOff>
    </xdr:to>
    <xdr:sp macro="" textlink="">
      <xdr:nvSpPr>
        <xdr:cNvPr id="545" name="円/楕円 544"/>
        <xdr:cNvSpPr/>
      </xdr:nvSpPr>
      <xdr:spPr>
        <a:xfrm>
          <a:off x="14541500" y="63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93888</xdr:rowOff>
    </xdr:from>
    <xdr:ext cx="534377" cy="259045"/>
    <xdr:sp macro="" textlink="">
      <xdr:nvSpPr>
        <xdr:cNvPr id="546" name="テキスト ボックス 545"/>
        <xdr:cNvSpPr txBox="1"/>
      </xdr:nvSpPr>
      <xdr:spPr>
        <a:xfrm>
          <a:off x="14325111" y="64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98262</xdr:rowOff>
    </xdr:from>
    <xdr:to>
      <xdr:col>20</xdr:col>
      <xdr:colOff>9525</xdr:colOff>
      <xdr:row>36</xdr:row>
      <xdr:rowOff>28412</xdr:rowOff>
    </xdr:to>
    <xdr:sp macro="" textlink="">
      <xdr:nvSpPr>
        <xdr:cNvPr id="547" name="円/楕円 546"/>
        <xdr:cNvSpPr/>
      </xdr:nvSpPr>
      <xdr:spPr>
        <a:xfrm>
          <a:off x="13652500" y="60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44939</xdr:rowOff>
    </xdr:from>
    <xdr:ext cx="534377" cy="259045"/>
    <xdr:sp macro="" textlink="">
      <xdr:nvSpPr>
        <xdr:cNvPr id="548" name="テキスト ボックス 547"/>
        <xdr:cNvSpPr txBox="1"/>
      </xdr:nvSpPr>
      <xdr:spPr>
        <a:xfrm>
          <a:off x="13436111" y="58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167822</xdr:rowOff>
    </xdr:from>
    <xdr:to>
      <xdr:col>18</xdr:col>
      <xdr:colOff>492125</xdr:colOff>
      <xdr:row>36</xdr:row>
      <xdr:rowOff>97972</xdr:rowOff>
    </xdr:to>
    <xdr:sp macro="" textlink="">
      <xdr:nvSpPr>
        <xdr:cNvPr id="549" name="円/楕円 548"/>
        <xdr:cNvSpPr/>
      </xdr:nvSpPr>
      <xdr:spPr>
        <a:xfrm>
          <a:off x="12763500" y="61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114499</xdr:rowOff>
    </xdr:from>
    <xdr:ext cx="534377" cy="259045"/>
    <xdr:sp macro="" textlink="">
      <xdr:nvSpPr>
        <xdr:cNvPr id="550" name="テキスト ボックス 549"/>
        <xdr:cNvSpPr txBox="1"/>
      </xdr:nvSpPr>
      <xdr:spPr>
        <a:xfrm>
          <a:off x="12547111" y="59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73" name="直線コネクタ 572"/>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4" name="教育費最小値テキスト"/>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5" name="直線コネクタ 574"/>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6" name="教育費最大値テキスト"/>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7" name="直線コネクタ 576"/>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91877</xdr:rowOff>
    </xdr:from>
    <xdr:to>
      <xdr:col>23</xdr:col>
      <xdr:colOff>517525</xdr:colOff>
      <xdr:row>57</xdr:row>
      <xdr:rowOff>102484</xdr:rowOff>
    </xdr:to>
    <xdr:cxnSp macro="">
      <xdr:nvCxnSpPr>
        <xdr:cNvPr id="578" name="直線コネクタ 577"/>
        <xdr:cNvCxnSpPr/>
      </xdr:nvCxnSpPr>
      <xdr:spPr>
        <a:xfrm flipV="1">
          <a:off x="15481300" y="9864527"/>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52570</xdr:rowOff>
    </xdr:from>
    <xdr:ext cx="534377" cy="259045"/>
    <xdr:sp macro="" textlink="">
      <xdr:nvSpPr>
        <xdr:cNvPr id="579" name="教育費平均値テキスト"/>
        <xdr:cNvSpPr txBox="1"/>
      </xdr:nvSpPr>
      <xdr:spPr>
        <a:xfrm>
          <a:off x="16370300" y="9310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80" name="フローチャート : 判断 579"/>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61564</xdr:rowOff>
    </xdr:from>
    <xdr:to>
      <xdr:col>22</xdr:col>
      <xdr:colOff>365125</xdr:colOff>
      <xdr:row>57</xdr:row>
      <xdr:rowOff>102484</xdr:rowOff>
    </xdr:to>
    <xdr:cxnSp macro="">
      <xdr:nvCxnSpPr>
        <xdr:cNvPr id="581" name="直線コネクタ 580"/>
        <xdr:cNvCxnSpPr/>
      </xdr:nvCxnSpPr>
      <xdr:spPr>
        <a:xfrm>
          <a:off x="14592300" y="9834214"/>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82" name="フローチャート : 判断 581"/>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88155</xdr:rowOff>
    </xdr:from>
    <xdr:ext cx="534377" cy="259045"/>
    <xdr:sp macro="" textlink="">
      <xdr:nvSpPr>
        <xdr:cNvPr id="583" name="テキスト ボックス 582"/>
        <xdr:cNvSpPr txBox="1"/>
      </xdr:nvSpPr>
      <xdr:spPr>
        <a:xfrm>
          <a:off x="15214111" y="93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126944</xdr:rowOff>
    </xdr:from>
    <xdr:to>
      <xdr:col>21</xdr:col>
      <xdr:colOff>161925</xdr:colOff>
      <xdr:row>57</xdr:row>
      <xdr:rowOff>61564</xdr:rowOff>
    </xdr:to>
    <xdr:cxnSp macro="">
      <xdr:nvCxnSpPr>
        <xdr:cNvPr id="584" name="直線コネクタ 583"/>
        <xdr:cNvCxnSpPr/>
      </xdr:nvCxnSpPr>
      <xdr:spPr>
        <a:xfrm>
          <a:off x="13703300" y="9728144"/>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5" name="フローチャート : 判断 584"/>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32559</xdr:rowOff>
    </xdr:from>
    <xdr:ext cx="534377" cy="259045"/>
    <xdr:sp macro="" textlink="">
      <xdr:nvSpPr>
        <xdr:cNvPr id="586" name="テキスト ボックス 585"/>
        <xdr:cNvSpPr txBox="1"/>
      </xdr:nvSpPr>
      <xdr:spPr>
        <a:xfrm>
          <a:off x="14325111"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159359</xdr:rowOff>
    </xdr:from>
    <xdr:to>
      <xdr:col>19</xdr:col>
      <xdr:colOff>644525</xdr:colOff>
      <xdr:row>56</xdr:row>
      <xdr:rowOff>126944</xdr:rowOff>
    </xdr:to>
    <xdr:cxnSp macro="">
      <xdr:nvCxnSpPr>
        <xdr:cNvPr id="587" name="直線コネクタ 586"/>
        <xdr:cNvCxnSpPr/>
      </xdr:nvCxnSpPr>
      <xdr:spPr>
        <a:xfrm>
          <a:off x="12814300" y="9589109"/>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8" name="フローチャート : 判断 587"/>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34911</xdr:rowOff>
    </xdr:from>
    <xdr:ext cx="534377" cy="259045"/>
    <xdr:sp macro="" textlink="">
      <xdr:nvSpPr>
        <xdr:cNvPr id="589" name="テキスト ボックス 588"/>
        <xdr:cNvSpPr txBox="1"/>
      </xdr:nvSpPr>
      <xdr:spPr>
        <a:xfrm>
          <a:off x="13436111" y="98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90" name="フローチャート : 判断 589"/>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145188</xdr:rowOff>
    </xdr:from>
    <xdr:ext cx="534377" cy="259045"/>
    <xdr:sp macro="" textlink="">
      <xdr:nvSpPr>
        <xdr:cNvPr id="591" name="テキスト ボックス 590"/>
        <xdr:cNvSpPr txBox="1"/>
      </xdr:nvSpPr>
      <xdr:spPr>
        <a:xfrm>
          <a:off x="12547111" y="97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41077</xdr:rowOff>
    </xdr:from>
    <xdr:to>
      <xdr:col>23</xdr:col>
      <xdr:colOff>568325</xdr:colOff>
      <xdr:row>57</xdr:row>
      <xdr:rowOff>142677</xdr:rowOff>
    </xdr:to>
    <xdr:sp macro="" textlink="">
      <xdr:nvSpPr>
        <xdr:cNvPr id="597" name="円/楕円 596"/>
        <xdr:cNvSpPr/>
      </xdr:nvSpPr>
      <xdr:spPr>
        <a:xfrm>
          <a:off x="16268700" y="9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19504</xdr:rowOff>
    </xdr:from>
    <xdr:ext cx="534377" cy="259045"/>
    <xdr:sp macro="" textlink="">
      <xdr:nvSpPr>
        <xdr:cNvPr id="598" name="教育費該当値テキスト"/>
        <xdr:cNvSpPr txBox="1"/>
      </xdr:nvSpPr>
      <xdr:spPr>
        <a:xfrm>
          <a:off x="16370300" y="979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34,796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51684</xdr:rowOff>
    </xdr:from>
    <xdr:to>
      <xdr:col>22</xdr:col>
      <xdr:colOff>415925</xdr:colOff>
      <xdr:row>57</xdr:row>
      <xdr:rowOff>153284</xdr:rowOff>
    </xdr:to>
    <xdr:sp macro="" textlink="">
      <xdr:nvSpPr>
        <xdr:cNvPr id="599" name="円/楕円 598"/>
        <xdr:cNvSpPr/>
      </xdr:nvSpPr>
      <xdr:spPr>
        <a:xfrm>
          <a:off x="15430500" y="98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144411</xdr:rowOff>
    </xdr:from>
    <xdr:ext cx="534377" cy="259045"/>
    <xdr:sp macro="" textlink="">
      <xdr:nvSpPr>
        <xdr:cNvPr id="600" name="テキスト ボックス 599"/>
        <xdr:cNvSpPr txBox="1"/>
      </xdr:nvSpPr>
      <xdr:spPr>
        <a:xfrm>
          <a:off x="15214111" y="99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10764</xdr:rowOff>
    </xdr:from>
    <xdr:to>
      <xdr:col>21</xdr:col>
      <xdr:colOff>212725</xdr:colOff>
      <xdr:row>57</xdr:row>
      <xdr:rowOff>112364</xdr:rowOff>
    </xdr:to>
    <xdr:sp macro="" textlink="">
      <xdr:nvSpPr>
        <xdr:cNvPr id="601" name="円/楕円 600"/>
        <xdr:cNvSpPr/>
      </xdr:nvSpPr>
      <xdr:spPr>
        <a:xfrm>
          <a:off x="14541500" y="97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103491</xdr:rowOff>
    </xdr:from>
    <xdr:ext cx="534377" cy="259045"/>
    <xdr:sp macro="" textlink="">
      <xdr:nvSpPr>
        <xdr:cNvPr id="602" name="テキスト ボックス 601"/>
        <xdr:cNvSpPr txBox="1"/>
      </xdr:nvSpPr>
      <xdr:spPr>
        <a:xfrm>
          <a:off x="14325111" y="98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76144</xdr:rowOff>
    </xdr:from>
    <xdr:to>
      <xdr:col>20</xdr:col>
      <xdr:colOff>9525</xdr:colOff>
      <xdr:row>57</xdr:row>
      <xdr:rowOff>6294</xdr:rowOff>
    </xdr:to>
    <xdr:sp macro="" textlink="">
      <xdr:nvSpPr>
        <xdr:cNvPr id="603" name="円/楕円 602"/>
        <xdr:cNvSpPr/>
      </xdr:nvSpPr>
      <xdr:spPr>
        <a:xfrm>
          <a:off x="13652500" y="96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22821</xdr:rowOff>
    </xdr:from>
    <xdr:ext cx="534377" cy="259045"/>
    <xdr:sp macro="" textlink="">
      <xdr:nvSpPr>
        <xdr:cNvPr id="604" name="テキスト ボックス 603"/>
        <xdr:cNvSpPr txBox="1"/>
      </xdr:nvSpPr>
      <xdr:spPr>
        <a:xfrm>
          <a:off x="13436111" y="945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108559</xdr:rowOff>
    </xdr:from>
    <xdr:to>
      <xdr:col>18</xdr:col>
      <xdr:colOff>492125</xdr:colOff>
      <xdr:row>56</xdr:row>
      <xdr:rowOff>38709</xdr:rowOff>
    </xdr:to>
    <xdr:sp macro="" textlink="">
      <xdr:nvSpPr>
        <xdr:cNvPr id="605" name="円/楕円 604"/>
        <xdr:cNvSpPr/>
      </xdr:nvSpPr>
      <xdr:spPr>
        <a:xfrm>
          <a:off x="12763500" y="95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55236</xdr:rowOff>
    </xdr:from>
    <xdr:ext cx="534377" cy="259045"/>
    <xdr:sp macro="" textlink="">
      <xdr:nvSpPr>
        <xdr:cNvPr id="606" name="テキスト ボックス 605"/>
        <xdr:cNvSpPr txBox="1"/>
      </xdr:nvSpPr>
      <xdr:spPr>
        <a:xfrm>
          <a:off x="12547111" y="93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53289</xdr:rowOff>
    </xdr:from>
    <xdr:to>
      <xdr:col>23</xdr:col>
      <xdr:colOff>516889</xdr:colOff>
      <xdr:row>78</xdr:row>
      <xdr:rowOff>139700</xdr:rowOff>
    </xdr:to>
    <xdr:cxnSp macro="">
      <xdr:nvCxnSpPr>
        <xdr:cNvPr id="628" name="直線コネクタ 627"/>
        <xdr:cNvCxnSpPr/>
      </xdr:nvCxnSpPr>
      <xdr:spPr>
        <a:xfrm flipV="1">
          <a:off x="16317595" y="12740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171416</xdr:rowOff>
    </xdr:from>
    <xdr:ext cx="469744" cy="259045"/>
    <xdr:sp macro="" textlink="">
      <xdr:nvSpPr>
        <xdr:cNvPr id="631" name="災害復旧費最大値テキスト"/>
        <xdr:cNvSpPr txBox="1"/>
      </xdr:nvSpPr>
      <xdr:spPr>
        <a:xfrm>
          <a:off x="16370300" y="125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74</xdr:row>
      <xdr:rowOff>53289</xdr:rowOff>
    </xdr:from>
    <xdr:to>
      <xdr:col>23</xdr:col>
      <xdr:colOff>606425</xdr:colOff>
      <xdr:row>74</xdr:row>
      <xdr:rowOff>53289</xdr:rowOff>
    </xdr:to>
    <xdr:cxnSp macro="">
      <xdr:nvCxnSpPr>
        <xdr:cNvPr id="632" name="直線コネクタ 631"/>
        <xdr:cNvCxnSpPr/>
      </xdr:nvCxnSpPr>
      <xdr:spPr>
        <a:xfrm>
          <a:off x="16230600" y="1274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14427</xdr:rowOff>
    </xdr:from>
    <xdr:to>
      <xdr:col>23</xdr:col>
      <xdr:colOff>517525</xdr:colOff>
      <xdr:row>77</xdr:row>
      <xdr:rowOff>100381</xdr:rowOff>
    </xdr:to>
    <xdr:cxnSp macro="">
      <xdr:nvCxnSpPr>
        <xdr:cNvPr id="633" name="直線コネクタ 632"/>
        <xdr:cNvCxnSpPr/>
      </xdr:nvCxnSpPr>
      <xdr:spPr>
        <a:xfrm>
          <a:off x="15481300" y="13216077"/>
          <a:ext cx="8382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103903</xdr:rowOff>
    </xdr:from>
    <xdr:ext cx="378565" cy="259045"/>
    <xdr:sp macro="" textlink="">
      <xdr:nvSpPr>
        <xdr:cNvPr id="634" name="災害復旧費平均値テキスト"/>
        <xdr:cNvSpPr txBox="1"/>
      </xdr:nvSpPr>
      <xdr:spPr>
        <a:xfrm>
          <a:off x="16370300" y="13305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125476</xdr:rowOff>
    </xdr:from>
    <xdr:to>
      <xdr:col>23</xdr:col>
      <xdr:colOff>568325</xdr:colOff>
      <xdr:row>78</xdr:row>
      <xdr:rowOff>55626</xdr:rowOff>
    </xdr:to>
    <xdr:sp macro="" textlink="">
      <xdr:nvSpPr>
        <xdr:cNvPr id="635" name="フローチャート : 判断 634"/>
        <xdr:cNvSpPr/>
      </xdr:nvSpPr>
      <xdr:spPr>
        <a:xfrm>
          <a:off x="162687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157074</xdr:rowOff>
    </xdr:from>
    <xdr:to>
      <xdr:col>22</xdr:col>
      <xdr:colOff>365125</xdr:colOff>
      <xdr:row>77</xdr:row>
      <xdr:rowOff>14427</xdr:rowOff>
    </xdr:to>
    <xdr:cxnSp macro="">
      <xdr:nvCxnSpPr>
        <xdr:cNvPr id="636" name="直線コネクタ 635"/>
        <xdr:cNvCxnSpPr/>
      </xdr:nvCxnSpPr>
      <xdr:spPr>
        <a:xfrm>
          <a:off x="14592300" y="13015824"/>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92101</xdr:rowOff>
    </xdr:from>
    <xdr:to>
      <xdr:col>22</xdr:col>
      <xdr:colOff>415925</xdr:colOff>
      <xdr:row>74</xdr:row>
      <xdr:rowOff>22251</xdr:rowOff>
    </xdr:to>
    <xdr:sp macro="" textlink="">
      <xdr:nvSpPr>
        <xdr:cNvPr id="637" name="フローチャート : 判断 636"/>
        <xdr:cNvSpPr/>
      </xdr:nvSpPr>
      <xdr:spPr>
        <a:xfrm>
          <a:off x="15430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38778</xdr:rowOff>
    </xdr:from>
    <xdr:ext cx="469744" cy="259045"/>
    <xdr:sp macro="" textlink="">
      <xdr:nvSpPr>
        <xdr:cNvPr id="638" name="テキスト ボックス 637"/>
        <xdr:cNvSpPr txBox="1"/>
      </xdr:nvSpPr>
      <xdr:spPr>
        <a:xfrm>
          <a:off x="15246427"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157074</xdr:rowOff>
    </xdr:from>
    <xdr:to>
      <xdr:col>21</xdr:col>
      <xdr:colOff>161925</xdr:colOff>
      <xdr:row>78</xdr:row>
      <xdr:rowOff>112268</xdr:rowOff>
    </xdr:to>
    <xdr:cxnSp macro="">
      <xdr:nvCxnSpPr>
        <xdr:cNvPr id="639" name="直線コネクタ 638"/>
        <xdr:cNvCxnSpPr/>
      </xdr:nvCxnSpPr>
      <xdr:spPr>
        <a:xfrm flipV="1">
          <a:off x="13703300" y="13015824"/>
          <a:ext cx="889000" cy="4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3404</xdr:rowOff>
    </xdr:from>
    <xdr:to>
      <xdr:col>21</xdr:col>
      <xdr:colOff>212725</xdr:colOff>
      <xdr:row>70</xdr:row>
      <xdr:rowOff>105004</xdr:rowOff>
    </xdr:to>
    <xdr:sp macro="" textlink="">
      <xdr:nvSpPr>
        <xdr:cNvPr id="640" name="フローチャート : 判断 639"/>
        <xdr:cNvSpPr/>
      </xdr:nvSpPr>
      <xdr:spPr>
        <a:xfrm>
          <a:off x="14541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68</xdr:row>
      <xdr:rowOff>121531</xdr:rowOff>
    </xdr:from>
    <xdr:ext cx="469744" cy="259045"/>
    <xdr:sp macro="" textlink="">
      <xdr:nvSpPr>
        <xdr:cNvPr id="641" name="テキスト ボックス 640"/>
        <xdr:cNvSpPr txBox="1"/>
      </xdr:nvSpPr>
      <xdr:spPr>
        <a:xfrm>
          <a:off x="14357427"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125527</xdr:rowOff>
    </xdr:from>
    <xdr:to>
      <xdr:col>19</xdr:col>
      <xdr:colOff>644525</xdr:colOff>
      <xdr:row>78</xdr:row>
      <xdr:rowOff>112268</xdr:rowOff>
    </xdr:to>
    <xdr:cxnSp macro="">
      <xdr:nvCxnSpPr>
        <xdr:cNvPr id="642" name="直線コネクタ 641"/>
        <xdr:cNvCxnSpPr/>
      </xdr:nvCxnSpPr>
      <xdr:spPr>
        <a:xfrm>
          <a:off x="12814300" y="13327177"/>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13919</xdr:rowOff>
    </xdr:from>
    <xdr:to>
      <xdr:col>20</xdr:col>
      <xdr:colOff>9525</xdr:colOff>
      <xdr:row>70</xdr:row>
      <xdr:rowOff>115519</xdr:rowOff>
    </xdr:to>
    <xdr:sp macro="" textlink="">
      <xdr:nvSpPr>
        <xdr:cNvPr id="643" name="フローチャート : 判断 642"/>
        <xdr:cNvSpPr/>
      </xdr:nvSpPr>
      <xdr:spPr>
        <a:xfrm>
          <a:off x="13652500" y="120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68</xdr:row>
      <xdr:rowOff>132046</xdr:rowOff>
    </xdr:from>
    <xdr:ext cx="469744" cy="259045"/>
    <xdr:sp macro="" textlink="">
      <xdr:nvSpPr>
        <xdr:cNvPr id="644" name="テキスト ボックス 643"/>
        <xdr:cNvSpPr txBox="1"/>
      </xdr:nvSpPr>
      <xdr:spPr>
        <a:xfrm>
          <a:off x="13468427" y="117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156566</xdr:rowOff>
    </xdr:from>
    <xdr:to>
      <xdr:col>18</xdr:col>
      <xdr:colOff>492125</xdr:colOff>
      <xdr:row>71</xdr:row>
      <xdr:rowOff>86716</xdr:rowOff>
    </xdr:to>
    <xdr:sp macro="" textlink="">
      <xdr:nvSpPr>
        <xdr:cNvPr id="645" name="フローチャート : 判断 644"/>
        <xdr:cNvSpPr/>
      </xdr:nvSpPr>
      <xdr:spPr>
        <a:xfrm>
          <a:off x="12763500" y="121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103243</xdr:rowOff>
    </xdr:from>
    <xdr:ext cx="469744" cy="259045"/>
    <xdr:sp macro="" textlink="">
      <xdr:nvSpPr>
        <xdr:cNvPr id="646" name="テキスト ボックス 645"/>
        <xdr:cNvSpPr txBox="1"/>
      </xdr:nvSpPr>
      <xdr:spPr>
        <a:xfrm>
          <a:off x="12579427" y="119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49581</xdr:rowOff>
    </xdr:from>
    <xdr:to>
      <xdr:col>23</xdr:col>
      <xdr:colOff>568325</xdr:colOff>
      <xdr:row>77</xdr:row>
      <xdr:rowOff>151181</xdr:rowOff>
    </xdr:to>
    <xdr:sp macro="" textlink="">
      <xdr:nvSpPr>
        <xdr:cNvPr id="652" name="円/楕円 651"/>
        <xdr:cNvSpPr/>
      </xdr:nvSpPr>
      <xdr:spPr>
        <a:xfrm>
          <a:off x="16268700" y="132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72458</xdr:rowOff>
    </xdr:from>
    <xdr:ext cx="378565" cy="259045"/>
    <xdr:sp macro="" textlink="">
      <xdr:nvSpPr>
        <xdr:cNvPr id="653" name="災害復旧費該当値テキスト"/>
        <xdr:cNvSpPr txBox="1"/>
      </xdr:nvSpPr>
      <xdr:spPr>
        <a:xfrm>
          <a:off x="16370300" y="1310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135077</xdr:rowOff>
    </xdr:from>
    <xdr:to>
      <xdr:col>22</xdr:col>
      <xdr:colOff>415925</xdr:colOff>
      <xdr:row>77</xdr:row>
      <xdr:rowOff>65227</xdr:rowOff>
    </xdr:to>
    <xdr:sp macro="" textlink="">
      <xdr:nvSpPr>
        <xdr:cNvPr id="654" name="円/楕円 653"/>
        <xdr:cNvSpPr/>
      </xdr:nvSpPr>
      <xdr:spPr>
        <a:xfrm>
          <a:off x="15430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56354</xdr:rowOff>
    </xdr:from>
    <xdr:ext cx="378565" cy="259045"/>
    <xdr:sp macro="" textlink="">
      <xdr:nvSpPr>
        <xdr:cNvPr id="655" name="テキスト ボックス 654"/>
        <xdr:cNvSpPr txBox="1"/>
      </xdr:nvSpPr>
      <xdr:spPr>
        <a:xfrm>
          <a:off x="15292017" y="13258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106273</xdr:rowOff>
    </xdr:from>
    <xdr:to>
      <xdr:col>21</xdr:col>
      <xdr:colOff>212725</xdr:colOff>
      <xdr:row>76</xdr:row>
      <xdr:rowOff>36423</xdr:rowOff>
    </xdr:to>
    <xdr:sp macro="" textlink="">
      <xdr:nvSpPr>
        <xdr:cNvPr id="656" name="円/楕円 655"/>
        <xdr:cNvSpPr/>
      </xdr:nvSpPr>
      <xdr:spPr>
        <a:xfrm>
          <a:off x="14541500" y="129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27551</xdr:rowOff>
    </xdr:from>
    <xdr:ext cx="469744" cy="259045"/>
    <xdr:sp macro="" textlink="">
      <xdr:nvSpPr>
        <xdr:cNvPr id="657" name="テキスト ボックス 656"/>
        <xdr:cNvSpPr txBox="1"/>
      </xdr:nvSpPr>
      <xdr:spPr>
        <a:xfrm>
          <a:off x="14357427" y="130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61468</xdr:rowOff>
    </xdr:from>
    <xdr:to>
      <xdr:col>20</xdr:col>
      <xdr:colOff>9525</xdr:colOff>
      <xdr:row>78</xdr:row>
      <xdr:rowOff>163068</xdr:rowOff>
    </xdr:to>
    <xdr:sp macro="" textlink="">
      <xdr:nvSpPr>
        <xdr:cNvPr id="658" name="円/楕円 657"/>
        <xdr:cNvSpPr/>
      </xdr:nvSpPr>
      <xdr:spPr>
        <a:xfrm>
          <a:off x="136525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154195</xdr:rowOff>
    </xdr:from>
    <xdr:ext cx="313932" cy="259045"/>
    <xdr:sp macro="" textlink="">
      <xdr:nvSpPr>
        <xdr:cNvPr id="659" name="テキスト ボックス 658"/>
        <xdr:cNvSpPr txBox="1"/>
      </xdr:nvSpPr>
      <xdr:spPr>
        <a:xfrm>
          <a:off x="13546333" y="13527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74727</xdr:rowOff>
    </xdr:from>
    <xdr:to>
      <xdr:col>18</xdr:col>
      <xdr:colOff>492125</xdr:colOff>
      <xdr:row>78</xdr:row>
      <xdr:rowOff>4877</xdr:rowOff>
    </xdr:to>
    <xdr:sp macro="" textlink="">
      <xdr:nvSpPr>
        <xdr:cNvPr id="660" name="円/楕円 659"/>
        <xdr:cNvSpPr/>
      </xdr:nvSpPr>
      <xdr:spPr>
        <a:xfrm>
          <a:off x="127635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167454</xdr:rowOff>
    </xdr:from>
    <xdr:ext cx="378565" cy="259045"/>
    <xdr:sp macro="" textlink="">
      <xdr:nvSpPr>
        <xdr:cNvPr id="661" name="テキスト ボックス 660"/>
        <xdr:cNvSpPr txBox="1"/>
      </xdr:nvSpPr>
      <xdr:spPr>
        <a:xfrm>
          <a:off x="12625017" y="1336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7435</xdr:rowOff>
    </xdr:from>
    <xdr:to>
      <xdr:col>23</xdr:col>
      <xdr:colOff>516889</xdr:colOff>
      <xdr:row>97</xdr:row>
      <xdr:rowOff>119031</xdr:rowOff>
    </xdr:to>
    <xdr:cxnSp macro="">
      <xdr:nvCxnSpPr>
        <xdr:cNvPr id="685" name="直線コネクタ 684"/>
        <xdr:cNvCxnSpPr/>
      </xdr:nvCxnSpPr>
      <xdr:spPr>
        <a:xfrm flipV="1">
          <a:off x="16317595" y="15437935"/>
          <a:ext cx="1269" cy="131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122858</xdr:rowOff>
    </xdr:from>
    <xdr:ext cx="534377" cy="259045"/>
    <xdr:sp macro="" textlink="">
      <xdr:nvSpPr>
        <xdr:cNvPr id="686" name="公債費最小値テキスト"/>
        <xdr:cNvSpPr txBox="1"/>
      </xdr:nvSpPr>
      <xdr:spPr>
        <a:xfrm>
          <a:off x="16370300" y="167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97</xdr:row>
      <xdr:rowOff>119031</xdr:rowOff>
    </xdr:from>
    <xdr:to>
      <xdr:col>23</xdr:col>
      <xdr:colOff>606425</xdr:colOff>
      <xdr:row>97</xdr:row>
      <xdr:rowOff>119031</xdr:rowOff>
    </xdr:to>
    <xdr:cxnSp macro="">
      <xdr:nvCxnSpPr>
        <xdr:cNvPr id="687" name="直線コネクタ 686"/>
        <xdr:cNvCxnSpPr/>
      </xdr:nvCxnSpPr>
      <xdr:spPr>
        <a:xfrm>
          <a:off x="16230600" y="167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125562</xdr:rowOff>
    </xdr:from>
    <xdr:ext cx="534377" cy="259045"/>
    <xdr:sp macro="" textlink="">
      <xdr:nvSpPr>
        <xdr:cNvPr id="688" name="公債費最大値テキスト"/>
        <xdr:cNvSpPr txBox="1"/>
      </xdr:nvSpPr>
      <xdr:spPr>
        <a:xfrm>
          <a:off x="16370300" y="15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90</xdr:row>
      <xdr:rowOff>7435</xdr:rowOff>
    </xdr:from>
    <xdr:to>
      <xdr:col>23</xdr:col>
      <xdr:colOff>606425</xdr:colOff>
      <xdr:row>90</xdr:row>
      <xdr:rowOff>7435</xdr:rowOff>
    </xdr:to>
    <xdr:cxnSp macro="">
      <xdr:nvCxnSpPr>
        <xdr:cNvPr id="689" name="直線コネクタ 688"/>
        <xdr:cNvCxnSpPr/>
      </xdr:nvCxnSpPr>
      <xdr:spPr>
        <a:xfrm>
          <a:off x="16230600" y="154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60489</xdr:rowOff>
    </xdr:from>
    <xdr:to>
      <xdr:col>23</xdr:col>
      <xdr:colOff>517525</xdr:colOff>
      <xdr:row>96</xdr:row>
      <xdr:rowOff>104972</xdr:rowOff>
    </xdr:to>
    <xdr:cxnSp macro="">
      <xdr:nvCxnSpPr>
        <xdr:cNvPr id="690" name="直線コネクタ 689"/>
        <xdr:cNvCxnSpPr/>
      </xdr:nvCxnSpPr>
      <xdr:spPr>
        <a:xfrm>
          <a:off x="15481300" y="16519689"/>
          <a:ext cx="838200" cy="4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103128</xdr:rowOff>
    </xdr:from>
    <xdr:ext cx="534377" cy="259045"/>
    <xdr:sp macro="" textlink="">
      <xdr:nvSpPr>
        <xdr:cNvPr id="691" name="公債費平均値テキスト"/>
        <xdr:cNvSpPr txBox="1"/>
      </xdr:nvSpPr>
      <xdr:spPr>
        <a:xfrm>
          <a:off x="16370300" y="162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80251</xdr:rowOff>
    </xdr:from>
    <xdr:to>
      <xdr:col>23</xdr:col>
      <xdr:colOff>568325</xdr:colOff>
      <xdr:row>96</xdr:row>
      <xdr:rowOff>10401</xdr:rowOff>
    </xdr:to>
    <xdr:sp macro="" textlink="">
      <xdr:nvSpPr>
        <xdr:cNvPr id="692" name="フローチャート : 判断 691"/>
        <xdr:cNvSpPr/>
      </xdr:nvSpPr>
      <xdr:spPr>
        <a:xfrm>
          <a:off x="162687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60489</xdr:rowOff>
    </xdr:from>
    <xdr:to>
      <xdr:col>22</xdr:col>
      <xdr:colOff>365125</xdr:colOff>
      <xdr:row>96</xdr:row>
      <xdr:rowOff>99258</xdr:rowOff>
    </xdr:to>
    <xdr:cxnSp macro="">
      <xdr:nvCxnSpPr>
        <xdr:cNvPr id="693" name="直線コネクタ 692"/>
        <xdr:cNvCxnSpPr/>
      </xdr:nvCxnSpPr>
      <xdr:spPr>
        <a:xfrm flipV="1">
          <a:off x="14592300" y="16519689"/>
          <a:ext cx="889000" cy="3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4" name="フローチャート : 判断 693"/>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11213</xdr:rowOff>
    </xdr:from>
    <xdr:ext cx="534377" cy="259045"/>
    <xdr:sp macro="" textlink="">
      <xdr:nvSpPr>
        <xdr:cNvPr id="695" name="テキスト ボックス 694"/>
        <xdr:cNvSpPr txBox="1"/>
      </xdr:nvSpPr>
      <xdr:spPr>
        <a:xfrm>
          <a:off x="15214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99258</xdr:rowOff>
    </xdr:from>
    <xdr:to>
      <xdr:col>21</xdr:col>
      <xdr:colOff>161925</xdr:colOff>
      <xdr:row>96</xdr:row>
      <xdr:rowOff>113068</xdr:rowOff>
    </xdr:to>
    <xdr:cxnSp macro="">
      <xdr:nvCxnSpPr>
        <xdr:cNvPr id="696" name="直線コネクタ 695"/>
        <xdr:cNvCxnSpPr/>
      </xdr:nvCxnSpPr>
      <xdr:spPr>
        <a:xfrm flipV="1">
          <a:off x="13703300" y="16558458"/>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7" name="フローチャート : 判断 696"/>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165803</xdr:rowOff>
    </xdr:from>
    <xdr:ext cx="534377" cy="259045"/>
    <xdr:sp macro="" textlink="">
      <xdr:nvSpPr>
        <xdr:cNvPr id="698" name="テキスト ボックス 697"/>
        <xdr:cNvSpPr txBox="1"/>
      </xdr:nvSpPr>
      <xdr:spPr>
        <a:xfrm>
          <a:off x="14325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96971</xdr:rowOff>
    </xdr:from>
    <xdr:to>
      <xdr:col>19</xdr:col>
      <xdr:colOff>644525</xdr:colOff>
      <xdr:row>96</xdr:row>
      <xdr:rowOff>113068</xdr:rowOff>
    </xdr:to>
    <xdr:cxnSp macro="">
      <xdr:nvCxnSpPr>
        <xdr:cNvPr id="699" name="直線コネクタ 698"/>
        <xdr:cNvCxnSpPr/>
      </xdr:nvCxnSpPr>
      <xdr:spPr>
        <a:xfrm>
          <a:off x="12814300" y="16556171"/>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0" name="フローチャート : 判断 699"/>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157382</xdr:rowOff>
    </xdr:from>
    <xdr:ext cx="534377" cy="259045"/>
    <xdr:sp macro="" textlink="">
      <xdr:nvSpPr>
        <xdr:cNvPr id="701" name="テキスト ボックス 700"/>
        <xdr:cNvSpPr txBox="1"/>
      </xdr:nvSpPr>
      <xdr:spPr>
        <a:xfrm>
          <a:off x="13436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2" name="フローチャート : 判断 701"/>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130236</xdr:rowOff>
    </xdr:from>
    <xdr:ext cx="534377" cy="259045"/>
    <xdr:sp macro="" textlink="">
      <xdr:nvSpPr>
        <xdr:cNvPr id="703" name="テキスト ボックス 702"/>
        <xdr:cNvSpPr txBox="1"/>
      </xdr:nvSpPr>
      <xdr:spPr>
        <a:xfrm>
          <a:off x="12547111" y="160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54172</xdr:rowOff>
    </xdr:from>
    <xdr:to>
      <xdr:col>23</xdr:col>
      <xdr:colOff>568325</xdr:colOff>
      <xdr:row>96</xdr:row>
      <xdr:rowOff>155772</xdr:rowOff>
    </xdr:to>
    <xdr:sp macro="" textlink="">
      <xdr:nvSpPr>
        <xdr:cNvPr id="709" name="円/楕円 708"/>
        <xdr:cNvSpPr/>
      </xdr:nvSpPr>
      <xdr:spPr>
        <a:xfrm>
          <a:off x="16268700" y="16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32599</xdr:rowOff>
    </xdr:from>
    <xdr:ext cx="534377" cy="259045"/>
    <xdr:sp macro="" textlink="">
      <xdr:nvSpPr>
        <xdr:cNvPr id="710" name="公債費該当値テキスト"/>
        <xdr:cNvSpPr txBox="1"/>
      </xdr:nvSpPr>
      <xdr:spPr>
        <a:xfrm>
          <a:off x="16370300" y="164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9689</xdr:rowOff>
    </xdr:from>
    <xdr:to>
      <xdr:col>22</xdr:col>
      <xdr:colOff>415925</xdr:colOff>
      <xdr:row>96</xdr:row>
      <xdr:rowOff>111289</xdr:rowOff>
    </xdr:to>
    <xdr:sp macro="" textlink="">
      <xdr:nvSpPr>
        <xdr:cNvPr id="711" name="円/楕円 710"/>
        <xdr:cNvSpPr/>
      </xdr:nvSpPr>
      <xdr:spPr>
        <a:xfrm>
          <a:off x="15430500" y="1646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102416</xdr:rowOff>
    </xdr:from>
    <xdr:ext cx="534377" cy="259045"/>
    <xdr:sp macro="" textlink="">
      <xdr:nvSpPr>
        <xdr:cNvPr id="712" name="テキスト ボックス 711"/>
        <xdr:cNvSpPr txBox="1"/>
      </xdr:nvSpPr>
      <xdr:spPr>
        <a:xfrm>
          <a:off x="15214111" y="1656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48458</xdr:rowOff>
    </xdr:from>
    <xdr:to>
      <xdr:col>21</xdr:col>
      <xdr:colOff>212725</xdr:colOff>
      <xdr:row>96</xdr:row>
      <xdr:rowOff>150058</xdr:rowOff>
    </xdr:to>
    <xdr:sp macro="" textlink="">
      <xdr:nvSpPr>
        <xdr:cNvPr id="713" name="円/楕円 712"/>
        <xdr:cNvSpPr/>
      </xdr:nvSpPr>
      <xdr:spPr>
        <a:xfrm>
          <a:off x="14541500" y="165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141185</xdr:rowOff>
    </xdr:from>
    <xdr:ext cx="534377" cy="259045"/>
    <xdr:sp macro="" textlink="">
      <xdr:nvSpPr>
        <xdr:cNvPr id="714" name="テキスト ボックス 713"/>
        <xdr:cNvSpPr txBox="1"/>
      </xdr:nvSpPr>
      <xdr:spPr>
        <a:xfrm>
          <a:off x="14325111" y="166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62268</xdr:rowOff>
    </xdr:from>
    <xdr:to>
      <xdr:col>20</xdr:col>
      <xdr:colOff>9525</xdr:colOff>
      <xdr:row>96</xdr:row>
      <xdr:rowOff>163868</xdr:rowOff>
    </xdr:to>
    <xdr:sp macro="" textlink="">
      <xdr:nvSpPr>
        <xdr:cNvPr id="715" name="円/楕円 714"/>
        <xdr:cNvSpPr/>
      </xdr:nvSpPr>
      <xdr:spPr>
        <a:xfrm>
          <a:off x="13652500" y="165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154995</xdr:rowOff>
    </xdr:from>
    <xdr:ext cx="534377" cy="259045"/>
    <xdr:sp macro="" textlink="">
      <xdr:nvSpPr>
        <xdr:cNvPr id="716" name="テキスト ボックス 715"/>
        <xdr:cNvSpPr txBox="1"/>
      </xdr:nvSpPr>
      <xdr:spPr>
        <a:xfrm>
          <a:off x="13436111" y="1661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46171</xdr:rowOff>
    </xdr:from>
    <xdr:to>
      <xdr:col>18</xdr:col>
      <xdr:colOff>492125</xdr:colOff>
      <xdr:row>96</xdr:row>
      <xdr:rowOff>147771</xdr:rowOff>
    </xdr:to>
    <xdr:sp macro="" textlink="">
      <xdr:nvSpPr>
        <xdr:cNvPr id="717" name="円/楕円 716"/>
        <xdr:cNvSpPr/>
      </xdr:nvSpPr>
      <xdr:spPr>
        <a:xfrm>
          <a:off x="12763500" y="165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138898</xdr:rowOff>
    </xdr:from>
    <xdr:ext cx="534377" cy="259045"/>
    <xdr:sp macro="" textlink="">
      <xdr:nvSpPr>
        <xdr:cNvPr id="718" name="テキスト ボックス 717"/>
        <xdr:cNvSpPr txBox="1"/>
      </xdr:nvSpPr>
      <xdr:spPr>
        <a:xfrm>
          <a:off x="12547111" y="165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40" name="直線コネクタ 739"/>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3" name="諸支出金最大値テキスト"/>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44" name="直線コネクタ 743"/>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46" name="諸支出金平均値テキスト"/>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47" name="フローチャート : 判断 746"/>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49" name="フローチャート : 判断 748"/>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50" name="テキスト ボックス 749"/>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2" name="フローチャート : 判断 751"/>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3" name="テキスト ボックス 752"/>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55" name="フローチャート : 判断 754"/>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56" name="テキスト ボックス 755"/>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57" name="フローチャート : 判断 756"/>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58" name="テキスト ボックス 757"/>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衛生費は、住民一人当たり</a:t>
          </a:r>
          <a:r>
            <a:rPr kumimoji="1" lang="en-US" altLang="ja-JP" sz="1300">
              <a:latin typeface="+mn-ea"/>
              <a:ea typeface="+mn-ea"/>
            </a:rPr>
            <a:t>35,459</a:t>
          </a:r>
          <a:r>
            <a:rPr kumimoji="1" lang="ja-JP" altLang="en-US" sz="1300">
              <a:latin typeface="+mn-ea"/>
              <a:ea typeface="+mn-ea"/>
            </a:rPr>
            <a:t>円となっている。衛生費全体の決算額では、前年度と比較すると、</a:t>
          </a:r>
          <a:r>
            <a:rPr kumimoji="1" lang="en-US" altLang="ja-JP" sz="1300">
              <a:latin typeface="+mn-ea"/>
              <a:ea typeface="+mn-ea"/>
            </a:rPr>
            <a:t>22.6</a:t>
          </a:r>
          <a:r>
            <a:rPr kumimoji="1" lang="ja-JP" altLang="en-US" sz="1300">
              <a:latin typeface="+mn-ea"/>
              <a:ea typeface="+mn-ea"/>
            </a:rPr>
            <a:t>％増と伸びが顕著であるが、これは</a:t>
          </a:r>
          <a:r>
            <a:rPr lang="ja-JP" altLang="ja-JP" sz="1300" b="0" i="0" baseline="0">
              <a:solidFill>
                <a:schemeClr val="dk1"/>
              </a:solidFill>
              <a:effectLst/>
              <a:latin typeface="+mn-ea"/>
              <a:ea typeface="+mn-ea"/>
              <a:cs typeface="+mn-cs"/>
            </a:rPr>
            <a:t>福増クリーンセンター第二工場基幹改良事業</a:t>
          </a:r>
          <a:r>
            <a:rPr lang="ja-JP" altLang="en-US"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26</a:t>
          </a:r>
          <a:r>
            <a:rPr lang="ja-JP" altLang="en-US" sz="1300" b="0" i="0" baseline="0">
              <a:solidFill>
                <a:schemeClr val="dk1"/>
              </a:solidFill>
              <a:effectLst/>
              <a:latin typeface="+mn-ea"/>
              <a:ea typeface="+mn-ea"/>
              <a:cs typeface="+mn-cs"/>
            </a:rPr>
            <a:t>年度～平成</a:t>
          </a:r>
          <a:r>
            <a:rPr lang="en-US" altLang="ja-JP" sz="1300" b="0" i="0" baseline="0">
              <a:solidFill>
                <a:schemeClr val="dk1"/>
              </a:solidFill>
              <a:effectLst/>
              <a:latin typeface="+mn-ea"/>
              <a:ea typeface="+mn-ea"/>
              <a:cs typeface="+mn-cs"/>
            </a:rPr>
            <a:t>28</a:t>
          </a:r>
          <a:r>
            <a:rPr lang="ja-JP" altLang="en-US" sz="1300" b="0" i="0" baseline="0">
              <a:solidFill>
                <a:schemeClr val="dk1"/>
              </a:solidFill>
              <a:effectLst/>
              <a:latin typeface="+mn-ea"/>
              <a:ea typeface="+mn-ea"/>
              <a:cs typeface="+mn-cs"/>
            </a:rPr>
            <a:t>年度継続事業）の工事が本格化したことに伴うものであり、今後は事業の終息に伴い事業費が大幅に減少する見込みである。</a:t>
          </a:r>
          <a:r>
            <a:rPr lang="en-US" altLang="ja-JP" sz="1300" b="0" i="0" baseline="0">
              <a:solidFill>
                <a:schemeClr val="dk1"/>
              </a:solidFill>
              <a:effectLst/>
              <a:latin typeface="+mn-ea"/>
              <a:ea typeface="+mn-ea"/>
              <a:cs typeface="+mn-cs"/>
            </a:rPr>
            <a:t/>
          </a:r>
          <a:br>
            <a:rPr lang="en-US" altLang="ja-JP" sz="1300" b="0" i="0" baseline="0">
              <a:solidFill>
                <a:schemeClr val="dk1"/>
              </a:solidFill>
              <a:effectLst/>
              <a:latin typeface="+mn-ea"/>
              <a:ea typeface="+mn-ea"/>
              <a:cs typeface="+mn-cs"/>
            </a:rPr>
          </a:br>
          <a:r>
            <a:rPr lang="ja-JP" altLang="en-US" sz="1300" b="0" i="0" baseline="0">
              <a:solidFill>
                <a:schemeClr val="dk1"/>
              </a:solidFill>
              <a:effectLst/>
              <a:latin typeface="+mn-ea"/>
              <a:ea typeface="+mn-ea"/>
              <a:cs typeface="+mn-cs"/>
            </a:rPr>
            <a:t>労働費においては、住民一人当たり</a:t>
          </a:r>
          <a:r>
            <a:rPr lang="en-US" altLang="ja-JP" sz="1300" b="0" i="0" baseline="0">
              <a:solidFill>
                <a:schemeClr val="dk1"/>
              </a:solidFill>
              <a:effectLst/>
              <a:latin typeface="+mn-ea"/>
              <a:ea typeface="+mn-ea"/>
              <a:cs typeface="+mn-cs"/>
            </a:rPr>
            <a:t>608</a:t>
          </a:r>
          <a:r>
            <a:rPr lang="ja-JP" altLang="en-US" sz="1300" b="0" i="0" baseline="0">
              <a:solidFill>
                <a:schemeClr val="dk1"/>
              </a:solidFill>
              <a:effectLst/>
              <a:latin typeface="+mn-ea"/>
              <a:ea typeface="+mn-ea"/>
              <a:cs typeface="+mn-cs"/>
            </a:rPr>
            <a:t>円と少額ではあるが、前年度決算額と比較すると、</a:t>
          </a:r>
          <a:r>
            <a:rPr lang="en-US" altLang="ja-JP" sz="1300" b="0" i="0" baseline="0">
              <a:solidFill>
                <a:schemeClr val="dk1"/>
              </a:solidFill>
              <a:effectLst/>
              <a:latin typeface="+mn-ea"/>
              <a:ea typeface="+mn-ea"/>
              <a:cs typeface="+mn-cs"/>
            </a:rPr>
            <a:t>78.8</a:t>
          </a:r>
          <a:r>
            <a:rPr lang="ja-JP" altLang="en-US" sz="1300" b="0" i="0" baseline="0">
              <a:solidFill>
                <a:schemeClr val="dk1"/>
              </a:solidFill>
              <a:effectLst/>
              <a:latin typeface="+mn-ea"/>
              <a:ea typeface="+mn-ea"/>
              <a:cs typeface="+mn-cs"/>
            </a:rPr>
            <a:t>％増と大幅に伸びている。これは勤労会館の大規模改修に経費を要したことが要因であり、同様に、防災庁舎建設事業（総務費）や</a:t>
          </a:r>
          <a:r>
            <a:rPr lang="ja-JP" altLang="ja-JP" sz="1300" b="0" i="0" baseline="0">
              <a:solidFill>
                <a:schemeClr val="dk1"/>
              </a:solidFill>
              <a:effectLst/>
              <a:latin typeface="+mn-ea"/>
              <a:ea typeface="+mn-ea"/>
              <a:cs typeface="+mn-cs"/>
            </a:rPr>
            <a:t>消防庁舎耐震改修事業</a:t>
          </a:r>
          <a:r>
            <a:rPr lang="ja-JP" altLang="en-US" sz="1300" b="0" i="0" baseline="0">
              <a:solidFill>
                <a:schemeClr val="dk1"/>
              </a:solidFill>
              <a:effectLst/>
              <a:latin typeface="+mn-ea"/>
              <a:ea typeface="+mn-ea"/>
              <a:cs typeface="+mn-cs"/>
            </a:rPr>
            <a:t>（消防費）</a:t>
          </a:r>
          <a:r>
            <a:rPr lang="ja-JP" altLang="ja-JP" sz="1300" b="0" i="0" baseline="0">
              <a:solidFill>
                <a:schemeClr val="dk1"/>
              </a:solidFill>
              <a:effectLst/>
              <a:latin typeface="+mn-ea"/>
              <a:ea typeface="+mn-ea"/>
              <a:cs typeface="+mn-cs"/>
            </a:rPr>
            <a:t>など</a:t>
          </a:r>
          <a:r>
            <a:rPr lang="ja-JP" altLang="en-US" sz="1300" b="0" i="0" baseline="0">
              <a:solidFill>
                <a:schemeClr val="dk1"/>
              </a:solidFill>
              <a:effectLst/>
              <a:latin typeface="+mn-ea"/>
              <a:ea typeface="+mn-ea"/>
              <a:cs typeface="+mn-cs"/>
            </a:rPr>
            <a:t>、大型事業を執行した事業費については、軒並み決算額が増加している状況である。各種</a:t>
          </a:r>
          <a:r>
            <a:rPr lang="ja-JP" altLang="ja-JP" sz="1300" b="0" i="0" baseline="0">
              <a:solidFill>
                <a:schemeClr val="dk1"/>
              </a:solidFill>
              <a:effectLst/>
              <a:latin typeface="+mn-ea"/>
              <a:ea typeface="+mn-ea"/>
              <a:cs typeface="+mn-cs"/>
            </a:rPr>
            <a:t>施設</a:t>
          </a:r>
          <a:r>
            <a:rPr lang="ja-JP" altLang="en-US" sz="1300" b="0" i="0" baseline="0">
              <a:solidFill>
                <a:schemeClr val="dk1"/>
              </a:solidFill>
              <a:effectLst/>
              <a:latin typeface="+mn-ea"/>
              <a:ea typeface="+mn-ea"/>
              <a:cs typeface="+mn-cs"/>
            </a:rPr>
            <a:t>が</a:t>
          </a:r>
          <a:r>
            <a:rPr lang="ja-JP" altLang="ja-JP" sz="1300" b="0" i="0" baseline="0">
              <a:solidFill>
                <a:schemeClr val="dk1"/>
              </a:solidFill>
              <a:effectLst/>
              <a:latin typeface="+mn-ea"/>
              <a:ea typeface="+mn-ea"/>
              <a:cs typeface="+mn-cs"/>
            </a:rPr>
            <a:t>老朽化しているため、今後も修繕等の経費はかかる見込みだが</a:t>
          </a:r>
          <a:r>
            <a:rPr lang="ja-JP" altLang="en-US" sz="1300" b="0" i="0" baseline="0">
              <a:solidFill>
                <a:schemeClr val="dk1"/>
              </a:solidFill>
              <a:effectLst/>
              <a:latin typeface="+mn-ea"/>
              <a:ea typeface="+mn-ea"/>
              <a:cs typeface="+mn-cs"/>
            </a:rPr>
            <a:t>、綿密な計画の下、適切な執行を図り、事業費の抑制及び平準化に努めていく。</a:t>
          </a:r>
          <a:endParaRPr lang="en-US" altLang="ja-JP" sz="13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ea"/>
              <a:ea typeface="+mn-ea"/>
              <a:cs typeface="+mn-cs"/>
            </a:rPr>
            <a:t>また、住民一人当たりのコストが一番大きい民生費については、右肩上がりに伸びている状況であり、生活保護費などの義務的経費の影響を大きく受けたものであるが</a:t>
          </a:r>
          <a:r>
            <a:rPr lang="ja-JP" altLang="ja-JP" sz="1300" b="0" i="0" baseline="0">
              <a:solidFill>
                <a:schemeClr val="dk1"/>
              </a:solidFill>
              <a:effectLst/>
              <a:latin typeface="+mn-ea"/>
              <a:ea typeface="+mn-ea"/>
              <a:cs typeface="+mn-cs"/>
            </a:rPr>
            <a:t>、生活保護の自立助長への取り組みや市単独扶助費の見直しを行うなどにより、健全な財政運用が図れるよう努めていく。</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年度からの実質収支比率は、</a:t>
          </a:r>
          <a:r>
            <a:rPr kumimoji="1" lang="en-US" altLang="ja-JP" sz="1200">
              <a:latin typeface="ＭＳ ゴシック" pitchFamily="49" charset="-128"/>
              <a:ea typeface="ＭＳ ゴシック" pitchFamily="49" charset="-128"/>
            </a:rPr>
            <a:t>3.83</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5.64</a:t>
          </a:r>
          <a:r>
            <a:rPr kumimoji="1" lang="ja-JP" altLang="en-US" sz="1200">
              <a:latin typeface="ＭＳ ゴシック" pitchFamily="49" charset="-128"/>
              <a:ea typeface="ＭＳ ゴシック" pitchFamily="49" charset="-128"/>
            </a:rPr>
            <a:t>％の範囲で推移しており一般的に望ましいと考えられている水準（標準財政規模の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％程度）から判断して、適切な範囲内となっている。しかしながら、実質単年度収支はマイナスであり、財源不足を財政調整基金からの繰入に依存している。平成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年度の財政調整基金残高は、積立額が取崩しを上回ったため増加したものの、後年度の財政需要を踏まえ可能な限り取崩しの抑制に努め、今後も健全な財政運営を目指していく。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いずれの会計も一般会計からの繰入により財政運営を行うことで、黒字を保っている。本分析では平成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年度の黒字額が標準財政規模の</a:t>
          </a:r>
          <a:r>
            <a:rPr kumimoji="1" lang="en-US" altLang="ja-JP" sz="1400">
              <a:latin typeface="ＭＳ ゴシック" pitchFamily="49" charset="-128"/>
              <a:ea typeface="ＭＳ ゴシック" pitchFamily="49" charset="-128"/>
            </a:rPr>
            <a:t>10.86</a:t>
          </a:r>
          <a:r>
            <a:rPr kumimoji="1" lang="ja-JP" altLang="en-US" sz="1400">
              <a:latin typeface="ＭＳ ゴシック" pitchFamily="49" charset="-128"/>
              <a:ea typeface="ＭＳ ゴシック" pitchFamily="49" charset="-128"/>
            </a:rPr>
            <a:t>％であり、前年度と比較し</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ポイントの減少となっている。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財政状況好転を目指すべく、市税収入等の財源確保を図るとともに、一般会計の歳出抑制、特別・企業会計の歳入歳出面からの経営改善、自立化への取り組みを強化し、一般会計からの繰出額の縮減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90399899</v>
      </c>
      <c r="BO4" s="379"/>
      <c r="BP4" s="379"/>
      <c r="BQ4" s="379"/>
      <c r="BR4" s="379"/>
      <c r="BS4" s="379"/>
      <c r="BT4" s="379"/>
      <c r="BU4" s="380"/>
      <c r="BV4" s="378">
        <v>88653617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4.0999999999999996</v>
      </c>
      <c r="CU4" s="385"/>
      <c r="CV4" s="385"/>
      <c r="CW4" s="385"/>
      <c r="CX4" s="385"/>
      <c r="CY4" s="385"/>
      <c r="CZ4" s="385"/>
      <c r="DA4" s="386"/>
      <c r="DB4" s="384">
        <v>5.5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87894716</v>
      </c>
      <c r="BO5" s="416"/>
      <c r="BP5" s="416"/>
      <c r="BQ5" s="416"/>
      <c r="BR5" s="416"/>
      <c r="BS5" s="416"/>
      <c r="BT5" s="416"/>
      <c r="BU5" s="417"/>
      <c r="BV5" s="415">
        <v>85561730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92.4</v>
      </c>
      <c r="CU5" s="413"/>
      <c r="CV5" s="413"/>
      <c r="CW5" s="413"/>
      <c r="CX5" s="413"/>
      <c r="CY5" s="413"/>
      <c r="CZ5" s="413"/>
      <c r="DA5" s="414"/>
      <c r="DB5" s="412">
        <v>95</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2505183</v>
      </c>
      <c r="BO6" s="416"/>
      <c r="BP6" s="416"/>
      <c r="BQ6" s="416"/>
      <c r="BR6" s="416"/>
      <c r="BS6" s="416"/>
      <c r="BT6" s="416"/>
      <c r="BU6" s="417"/>
      <c r="BV6" s="415">
        <v>3091887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93.4</v>
      </c>
      <c r="CU6" s="453"/>
      <c r="CV6" s="453"/>
      <c r="CW6" s="453"/>
      <c r="CX6" s="453"/>
      <c r="CY6" s="453"/>
      <c r="CZ6" s="453"/>
      <c r="DA6" s="454"/>
      <c r="DB6" s="452">
        <v>96.4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410178</v>
      </c>
      <c r="BO7" s="416"/>
      <c r="BP7" s="416"/>
      <c r="BQ7" s="416"/>
      <c r="BR7" s="416"/>
      <c r="BS7" s="416"/>
      <c r="BT7" s="416"/>
      <c r="BU7" s="417"/>
      <c r="BV7" s="415">
        <v>300008</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50733458</v>
      </c>
      <c r="CU7" s="416"/>
      <c r="CV7" s="416"/>
      <c r="CW7" s="416"/>
      <c r="CX7" s="416"/>
      <c r="CY7" s="416"/>
      <c r="CZ7" s="416"/>
      <c r="DA7" s="417"/>
      <c r="DB7" s="415">
        <v>50847413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2095005</v>
      </c>
      <c r="BO8" s="416"/>
      <c r="BP8" s="416"/>
      <c r="BQ8" s="416"/>
      <c r="BR8" s="416"/>
      <c r="BS8" s="416"/>
      <c r="BT8" s="416"/>
      <c r="BU8" s="417"/>
      <c r="BV8" s="415">
        <v>2791879</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1</v>
      </c>
      <c r="CU8" s="456"/>
      <c r="CV8" s="456"/>
      <c r="CW8" s="456"/>
      <c r="CX8" s="456"/>
      <c r="CY8" s="456"/>
      <c r="CZ8" s="456"/>
      <c r="DA8" s="457"/>
      <c r="DB8" s="455">
        <v>1</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274656</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-696874</v>
      </c>
      <c r="BO9" s="416"/>
      <c r="BP9" s="416"/>
      <c r="BQ9" s="416"/>
      <c r="BR9" s="416"/>
      <c r="BS9" s="416"/>
      <c r="BT9" s="416"/>
      <c r="BU9" s="417"/>
      <c r="BV9" s="415">
        <v>177186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11.1</v>
      </c>
      <c r="CU9" s="413"/>
      <c r="CV9" s="413"/>
      <c r="CW9" s="413"/>
      <c r="CX9" s="413"/>
      <c r="CY9" s="413"/>
      <c r="CZ9" s="413"/>
      <c r="DA9" s="414"/>
      <c r="DB9" s="412">
        <v>12.1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280416</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5860</v>
      </c>
      <c r="BO10" s="416"/>
      <c r="BP10" s="416"/>
      <c r="BQ10" s="416"/>
      <c r="BR10" s="416"/>
      <c r="BS10" s="416"/>
      <c r="BT10" s="416"/>
      <c r="BU10" s="417"/>
      <c r="BV10" s="415">
        <v>1715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2700</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279697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790000</v>
      </c>
      <c r="BO12" s="416"/>
      <c r="BP12" s="416"/>
      <c r="BQ12" s="416"/>
      <c r="BR12" s="416"/>
      <c r="BS12" s="416"/>
      <c r="BT12" s="416"/>
      <c r="BU12" s="417"/>
      <c r="BV12" s="415">
        <v>2048000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274834</v>
      </c>
      <c r="S13" s="497"/>
      <c r="T13" s="497"/>
      <c r="U13" s="497"/>
      <c r="V13" s="498"/>
      <c r="W13" s="431" t="s">
        <v>121</v>
      </c>
      <c r="X13" s="432"/>
      <c r="Y13" s="432"/>
      <c r="Z13" s="432"/>
      <c r="AA13" s="432"/>
      <c r="AB13" s="422"/>
      <c r="AC13" s="466">
        <v>2229</v>
      </c>
      <c r="AD13" s="467"/>
      <c r="AE13" s="467"/>
      <c r="AF13" s="467"/>
      <c r="AG13" s="506"/>
      <c r="AH13" s="466">
        <v>3478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-1481014</v>
      </c>
      <c r="BO13" s="416"/>
      <c r="BP13" s="416"/>
      <c r="BQ13" s="416"/>
      <c r="BR13" s="416"/>
      <c r="BS13" s="416"/>
      <c r="BT13" s="416"/>
      <c r="BU13" s="417"/>
      <c r="BV13" s="415">
        <v>-1866399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6.3</v>
      </c>
      <c r="CU13" s="413"/>
      <c r="CV13" s="413"/>
      <c r="CW13" s="413"/>
      <c r="CX13" s="413"/>
      <c r="CY13" s="413"/>
      <c r="CZ13" s="413"/>
      <c r="DA13" s="414"/>
      <c r="DB13" s="412">
        <v>7.2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280340</v>
      </c>
      <c r="S14" s="497"/>
      <c r="T14" s="497"/>
      <c r="U14" s="497"/>
      <c r="V14" s="498"/>
      <c r="W14" s="405"/>
      <c r="X14" s="406"/>
      <c r="Y14" s="406"/>
      <c r="Z14" s="406"/>
      <c r="AA14" s="406"/>
      <c r="AB14" s="395"/>
      <c r="AC14" s="499">
        <v>1.9</v>
      </c>
      <c r="AD14" s="500"/>
      <c r="AE14" s="500"/>
      <c r="AF14" s="500"/>
      <c r="AG14" s="501"/>
      <c r="AH14" s="499">
        <v>2.6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60.1</v>
      </c>
      <c r="CU14" s="511"/>
      <c r="CV14" s="511"/>
      <c r="CW14" s="511"/>
      <c r="CX14" s="511"/>
      <c r="CY14" s="511"/>
      <c r="CZ14" s="511"/>
      <c r="DA14" s="512"/>
      <c r="DB14" s="510">
        <v>69.5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275622</v>
      </c>
      <c r="S15" s="497"/>
      <c r="T15" s="497"/>
      <c r="U15" s="497"/>
      <c r="V15" s="498"/>
      <c r="W15" s="431" t="s">
        <v>128</v>
      </c>
      <c r="X15" s="432"/>
      <c r="Y15" s="432"/>
      <c r="Z15" s="432"/>
      <c r="AA15" s="432"/>
      <c r="AB15" s="422"/>
      <c r="AC15" s="466">
        <v>34730</v>
      </c>
      <c r="AD15" s="467"/>
      <c r="AE15" s="467"/>
      <c r="AF15" s="467"/>
      <c r="AG15" s="506"/>
      <c r="AH15" s="466">
        <v>42271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39148474</v>
      </c>
      <c r="BO15" s="379"/>
      <c r="BP15" s="379"/>
      <c r="BQ15" s="379"/>
      <c r="BR15" s="379"/>
      <c r="BS15" s="379"/>
      <c r="BT15" s="379"/>
      <c r="BU15" s="380"/>
      <c r="BV15" s="378">
        <v>38632135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30.3</v>
      </c>
      <c r="AD16" s="500"/>
      <c r="AE16" s="500"/>
      <c r="AF16" s="500"/>
      <c r="AG16" s="501"/>
      <c r="AH16" s="499">
        <v>31.5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39307436</v>
      </c>
      <c r="BO16" s="416"/>
      <c r="BP16" s="416"/>
      <c r="BQ16" s="416"/>
      <c r="BR16" s="416"/>
      <c r="BS16" s="416"/>
      <c r="BT16" s="416"/>
      <c r="BU16" s="417"/>
      <c r="BV16" s="415">
        <v>38772633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77566</v>
      </c>
      <c r="AD17" s="467"/>
      <c r="AE17" s="467"/>
      <c r="AF17" s="467"/>
      <c r="AG17" s="506"/>
      <c r="AH17" s="466">
        <v>83947</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50097287</v>
      </c>
      <c r="BO17" s="416"/>
      <c r="BP17" s="416"/>
      <c r="BQ17" s="416"/>
      <c r="BR17" s="416"/>
      <c r="BS17" s="416"/>
      <c r="BT17" s="416"/>
      <c r="BU17" s="417"/>
      <c r="BV17" s="415">
        <v>49968343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368.17</v>
      </c>
      <c r="M18" s="528"/>
      <c r="N18" s="528"/>
      <c r="O18" s="528"/>
      <c r="P18" s="528"/>
      <c r="Q18" s="528"/>
      <c r="R18" s="529"/>
      <c r="S18" s="529"/>
      <c r="T18" s="529"/>
      <c r="U18" s="529"/>
      <c r="V18" s="530"/>
      <c r="W18" s="433"/>
      <c r="X18" s="434"/>
      <c r="Y18" s="434"/>
      <c r="Z18" s="434"/>
      <c r="AA18" s="434"/>
      <c r="AB18" s="425"/>
      <c r="AC18" s="531">
        <v>67.7</v>
      </c>
      <c r="AD18" s="532"/>
      <c r="AE18" s="532"/>
      <c r="AF18" s="532"/>
      <c r="AG18" s="533"/>
      <c r="AH18" s="531">
        <v>62.6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48492381</v>
      </c>
      <c r="BO18" s="416"/>
      <c r="BP18" s="416"/>
      <c r="BQ18" s="416"/>
      <c r="BR18" s="416"/>
      <c r="BS18" s="416"/>
      <c r="BT18" s="416"/>
      <c r="BU18" s="417"/>
      <c r="BV18" s="415">
        <v>48662347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746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59318318</v>
      </c>
      <c r="BO19" s="416"/>
      <c r="BP19" s="416"/>
      <c r="BQ19" s="416"/>
      <c r="BR19" s="416"/>
      <c r="BS19" s="416"/>
      <c r="BT19" s="416"/>
      <c r="BU19" s="417"/>
      <c r="BV19" s="415">
        <v>59713371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113518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52074292</v>
      </c>
      <c r="BO23" s="416"/>
      <c r="BP23" s="416"/>
      <c r="BQ23" s="416"/>
      <c r="BR23" s="416"/>
      <c r="BS23" s="416"/>
      <c r="BT23" s="416"/>
      <c r="BU23" s="417"/>
      <c r="BV23" s="415">
        <v>53939575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9980</v>
      </c>
      <c r="R24" s="467"/>
      <c r="S24" s="467"/>
      <c r="T24" s="467"/>
      <c r="U24" s="467"/>
      <c r="V24" s="506"/>
      <c r="W24" s="561"/>
      <c r="X24" s="549"/>
      <c r="Y24" s="550"/>
      <c r="Z24" s="465" t="s">
        <v>152</v>
      </c>
      <c r="AA24" s="445"/>
      <c r="AB24" s="445"/>
      <c r="AC24" s="445"/>
      <c r="AD24" s="445"/>
      <c r="AE24" s="445"/>
      <c r="AF24" s="445"/>
      <c r="AG24" s="446"/>
      <c r="AH24" s="466">
        <v>1779</v>
      </c>
      <c r="AI24" s="467"/>
      <c r="AJ24" s="467"/>
      <c r="AK24" s="467"/>
      <c r="AL24" s="506"/>
      <c r="AM24" s="466">
        <v>5498889</v>
      </c>
      <c r="AN24" s="467"/>
      <c r="AO24" s="467"/>
      <c r="AP24" s="467"/>
      <c r="AQ24" s="467"/>
      <c r="AR24" s="506"/>
      <c r="AS24" s="466">
        <v>3091</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39826577</v>
      </c>
      <c r="BO24" s="416"/>
      <c r="BP24" s="416"/>
      <c r="BQ24" s="416"/>
      <c r="BR24" s="416"/>
      <c r="BS24" s="416"/>
      <c r="BT24" s="416"/>
      <c r="BU24" s="417"/>
      <c r="BV24" s="415">
        <v>42285037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8210</v>
      </c>
      <c r="R25" s="467"/>
      <c r="S25" s="467"/>
      <c r="T25" s="467"/>
      <c r="U25" s="467"/>
      <c r="V25" s="506"/>
      <c r="W25" s="561"/>
      <c r="X25" s="549"/>
      <c r="Y25" s="550"/>
      <c r="Z25" s="465" t="s">
        <v>155</v>
      </c>
      <c r="AA25" s="445"/>
      <c r="AB25" s="445"/>
      <c r="AC25" s="445"/>
      <c r="AD25" s="445"/>
      <c r="AE25" s="445"/>
      <c r="AF25" s="445"/>
      <c r="AG25" s="446"/>
      <c r="AH25" s="466">
        <v>368</v>
      </c>
      <c r="AI25" s="467"/>
      <c r="AJ25" s="467"/>
      <c r="AK25" s="467"/>
      <c r="AL25" s="506"/>
      <c r="AM25" s="466">
        <v>1061680</v>
      </c>
      <c r="AN25" s="467"/>
      <c r="AO25" s="467"/>
      <c r="AP25" s="467"/>
      <c r="AQ25" s="467"/>
      <c r="AR25" s="506"/>
      <c r="AS25" s="466">
        <v>2885</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2200815</v>
      </c>
      <c r="BO25" s="379"/>
      <c r="BP25" s="379"/>
      <c r="BQ25" s="379"/>
      <c r="BR25" s="379"/>
      <c r="BS25" s="379"/>
      <c r="BT25" s="379"/>
      <c r="BU25" s="380"/>
      <c r="BV25" s="378">
        <v>3252630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7200</v>
      </c>
      <c r="R26" s="467"/>
      <c r="S26" s="467"/>
      <c r="T26" s="467"/>
      <c r="U26" s="467"/>
      <c r="V26" s="506"/>
      <c r="W26" s="561"/>
      <c r="X26" s="549"/>
      <c r="Y26" s="550"/>
      <c r="Z26" s="465" t="s">
        <v>158</v>
      </c>
      <c r="AA26" s="571"/>
      <c r="AB26" s="571"/>
      <c r="AC26" s="571"/>
      <c r="AD26" s="571"/>
      <c r="AE26" s="571"/>
      <c r="AF26" s="571"/>
      <c r="AG26" s="572"/>
      <c r="AH26" s="466">
        <v>72</v>
      </c>
      <c r="AI26" s="467"/>
      <c r="AJ26" s="467"/>
      <c r="AK26" s="467"/>
      <c r="AL26" s="506"/>
      <c r="AM26" s="466">
        <v>231264</v>
      </c>
      <c r="AN26" s="467"/>
      <c r="AO26" s="467"/>
      <c r="AP26" s="467"/>
      <c r="AQ26" s="467"/>
      <c r="AR26" s="506"/>
      <c r="AS26" s="466">
        <v>3212</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6480</v>
      </c>
      <c r="R27" s="467"/>
      <c r="S27" s="467"/>
      <c r="T27" s="467"/>
      <c r="U27" s="467"/>
      <c r="V27" s="506"/>
      <c r="W27" s="561"/>
      <c r="X27" s="549"/>
      <c r="Y27" s="550"/>
      <c r="Z27" s="465" t="s">
        <v>161</v>
      </c>
      <c r="AA27" s="445"/>
      <c r="AB27" s="445"/>
      <c r="AC27" s="445"/>
      <c r="AD27" s="445"/>
      <c r="AE27" s="445"/>
      <c r="AF27" s="445"/>
      <c r="AG27" s="446"/>
      <c r="AH27" s="466">
        <v>52</v>
      </c>
      <c r="AI27" s="467"/>
      <c r="AJ27" s="467"/>
      <c r="AK27" s="467"/>
      <c r="AL27" s="506"/>
      <c r="AM27" s="466">
        <v>171332</v>
      </c>
      <c r="AN27" s="467"/>
      <c r="AO27" s="467"/>
      <c r="AP27" s="467"/>
      <c r="AQ27" s="467"/>
      <c r="AR27" s="506"/>
      <c r="AS27" s="466">
        <v>3295</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5810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5333131</v>
      </c>
      <c r="BO28" s="379"/>
      <c r="BP28" s="379"/>
      <c r="BQ28" s="379"/>
      <c r="BR28" s="379"/>
      <c r="BS28" s="379"/>
      <c r="BT28" s="379"/>
      <c r="BU28" s="380"/>
      <c r="BV28" s="378">
        <v>4717271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30</v>
      </c>
      <c r="M29" s="467"/>
      <c r="N29" s="467"/>
      <c r="O29" s="467"/>
      <c r="P29" s="506"/>
      <c r="Q29" s="466">
        <v>5620</v>
      </c>
      <c r="R29" s="467"/>
      <c r="S29" s="467"/>
      <c r="T29" s="467"/>
      <c r="U29" s="467"/>
      <c r="V29" s="506"/>
      <c r="W29" s="562"/>
      <c r="X29" s="563"/>
      <c r="Y29" s="564"/>
      <c r="Z29" s="465" t="s">
        <v>168</v>
      </c>
      <c r="AA29" s="445"/>
      <c r="AB29" s="445"/>
      <c r="AC29" s="445"/>
      <c r="AD29" s="445"/>
      <c r="AE29" s="445"/>
      <c r="AF29" s="445"/>
      <c r="AG29" s="446"/>
      <c r="AH29" s="466">
        <v>1831</v>
      </c>
      <c r="AI29" s="467"/>
      <c r="AJ29" s="467"/>
      <c r="AK29" s="467"/>
      <c r="AL29" s="506"/>
      <c r="AM29" s="466">
        <v>5670221</v>
      </c>
      <c r="AN29" s="467"/>
      <c r="AO29" s="467"/>
      <c r="AP29" s="467"/>
      <c r="AQ29" s="467"/>
      <c r="AR29" s="506"/>
      <c r="AS29" s="466">
        <v>3097</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908018</v>
      </c>
      <c r="BO29" s="416"/>
      <c r="BP29" s="416"/>
      <c r="BQ29" s="416"/>
      <c r="BR29" s="416"/>
      <c r="BS29" s="416"/>
      <c r="BT29" s="416"/>
      <c r="BU29" s="417"/>
      <c r="BV29" s="415">
        <v>507748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101.5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2890757</v>
      </c>
      <c r="BO30" s="585"/>
      <c r="BP30" s="585"/>
      <c r="BQ30" s="585"/>
      <c r="BR30" s="585"/>
      <c r="BS30" s="585"/>
      <c r="BT30" s="585"/>
      <c r="BU30" s="586"/>
      <c r="BV30" s="584">
        <v>2654435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市原市観光協会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市原市文化振興財団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f t="shared" si="3"/>
        <v>16</v>
      </c>
      <c r="CP36" s="596"/>
      <c r="CQ36" s="597" t="str">
        <f>IF('各会計、関係団体の財政状況及び健全化判断比率'!BS9="","",'各会計、関係団体の財政状況及び健全化判断比率'!BS9)</f>
        <v>市原市体育協会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f t="shared" si="3"/>
        <v>17</v>
      </c>
      <c r="CP37" s="596"/>
      <c r="CQ37" s="597" t="str">
        <f>IF('各会計、関係団体の財政状況及び健全化判断比率'!BS10="","",'各会計、関係団体の財政状況及び健全化判断比率'!BS10)</f>
        <v>市原市地域振興財団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527</v>
      </c>
      <c r="D34" s="1181"/>
      <c r="E34" s="1182"/>
      <c r="F34" s="32">
        <v>7.55</v>
      </c>
      <c r="G34" s="33">
        <v>7.23</v>
      </c>
      <c r="H34" s="33">
        <v>6.75</v>
      </c>
      <c r="I34" s="33">
        <v>6.45</v>
      </c>
      <c r="J34" s="34">
        <v>6.06</v>
      </c>
      <c r="K34" s="22"/>
      <c r="L34" s="22"/>
      <c r="M34" s="22"/>
      <c r="N34" s="22"/>
      <c r="O34" s="22"/>
      <c r="P34" s="22"/>
    </row>
    <row r="35" spans="1:16" ht="39" customHeight="1" x14ac:dyDescent="0.15">
      <c r="A35" s="22"/>
      <c r="B35" s="35"/>
      <c r="C35" s="1175" t="s">
        <v>528</v>
      </c>
      <c r="D35" s="1176"/>
      <c r="E35" s="1177"/>
      <c r="F35" s="36">
        <v>5.63</v>
      </c>
      <c r="G35" s="37">
        <v>3.82</v>
      </c>
      <c r="H35" s="37">
        <v>5.07</v>
      </c>
      <c r="I35" s="37">
        <v>5.49</v>
      </c>
      <c r="J35" s="38">
        <v>4.12</v>
      </c>
      <c r="K35" s="22"/>
      <c r="L35" s="22"/>
      <c r="M35" s="22"/>
      <c r="N35" s="22"/>
      <c r="O35" s="22"/>
      <c r="P35" s="22"/>
    </row>
    <row r="36" spans="1:16" ht="39" customHeight="1" x14ac:dyDescent="0.15">
      <c r="A36" s="22"/>
      <c r="B36" s="35"/>
      <c r="C36" s="1175" t="s">
        <v>529</v>
      </c>
      <c r="D36" s="1176"/>
      <c r="E36" s="1177"/>
      <c r="F36" s="36">
        <v>0.37</v>
      </c>
      <c r="G36" s="37">
        <v>0.25</v>
      </c>
      <c r="H36" s="37">
        <v>0.36</v>
      </c>
      <c r="I36" s="37">
        <v>0.68</v>
      </c>
      <c r="J36" s="38">
        <v>0.53</v>
      </c>
      <c r="K36" s="22"/>
      <c r="L36" s="22"/>
      <c r="M36" s="22"/>
      <c r="N36" s="22"/>
      <c r="O36" s="22"/>
      <c r="P36" s="22"/>
    </row>
    <row r="37" spans="1:16" ht="39" customHeight="1" x14ac:dyDescent="0.15">
      <c r="A37" s="22"/>
      <c r="B37" s="35"/>
      <c r="C37" s="1175" t="s">
        <v>530</v>
      </c>
      <c r="D37" s="1176"/>
      <c r="E37" s="1177"/>
      <c r="F37" s="36">
        <v>0.12</v>
      </c>
      <c r="G37" s="37">
        <v>0.11</v>
      </c>
      <c r="H37" s="37">
        <v>0.11</v>
      </c>
      <c r="I37" s="37">
        <v>0.13</v>
      </c>
      <c r="J37" s="38">
        <v>0.1</v>
      </c>
      <c r="K37" s="22"/>
      <c r="L37" s="22"/>
      <c r="M37" s="22"/>
      <c r="N37" s="22"/>
      <c r="O37" s="22"/>
      <c r="P37" s="22"/>
    </row>
    <row r="38" spans="1:16" ht="39" customHeight="1" x14ac:dyDescent="0.15">
      <c r="A38" s="22"/>
      <c r="B38" s="35"/>
      <c r="C38" s="1175" t="s">
        <v>531</v>
      </c>
      <c r="D38" s="1176"/>
      <c r="E38" s="1177"/>
      <c r="F38" s="36">
        <v>0.06</v>
      </c>
      <c r="G38" s="37">
        <v>0.06</v>
      </c>
      <c r="H38" s="37">
        <v>0.05</v>
      </c>
      <c r="I38" s="37">
        <v>0.06</v>
      </c>
      <c r="J38" s="38">
        <v>0.05</v>
      </c>
      <c r="K38" s="22"/>
      <c r="L38" s="22"/>
      <c r="M38" s="22"/>
      <c r="N38" s="22"/>
      <c r="O38" s="22"/>
      <c r="P38" s="22"/>
    </row>
    <row r="39" spans="1:16" ht="39" customHeight="1" x14ac:dyDescent="0.15">
      <c r="A39" s="22"/>
      <c r="B39" s="35"/>
      <c r="C39" s="1175" t="s">
        <v>532</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533</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534</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535</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6744</v>
      </c>
      <c r="L45" s="60">
        <v>6588</v>
      </c>
      <c r="M45" s="60">
        <v>6756</v>
      </c>
      <c r="N45" s="60">
        <v>7330</v>
      </c>
      <c r="O45" s="61">
        <v>6663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v>10</v>
      </c>
      <c r="M47" s="64">
        <v>20</v>
      </c>
      <c r="N47" s="64">
        <v>30</v>
      </c>
      <c r="O47" s="65">
        <v>30</v>
      </c>
      <c r="P47" s="48"/>
      <c r="Q47" s="48"/>
      <c r="R47" s="48"/>
      <c r="S47" s="48"/>
      <c r="T47" s="48"/>
      <c r="U47" s="48"/>
    </row>
    <row r="48" spans="1:21" ht="30.75" customHeight="1" x14ac:dyDescent="0.15">
      <c r="A48" s="48"/>
      <c r="B48" s="1193"/>
      <c r="C48" s="1194"/>
      <c r="D48" s="62"/>
      <c r="E48" s="1185" t="s">
        <v>15</v>
      </c>
      <c r="F48" s="1185"/>
      <c r="G48" s="1185"/>
      <c r="H48" s="1185"/>
      <c r="I48" s="1185"/>
      <c r="J48" s="1186"/>
      <c r="K48" s="63">
        <v>2624</v>
      </c>
      <c r="L48" s="64">
        <v>2393</v>
      </c>
      <c r="M48" s="64">
        <v>2362</v>
      </c>
      <c r="N48" s="64">
        <v>2315</v>
      </c>
      <c r="O48" s="65">
        <v>2109</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479</v>
      </c>
      <c r="L49" s="64" t="s">
        <v>479</v>
      </c>
      <c r="M49" s="64" t="s">
        <v>479</v>
      </c>
      <c r="N49" s="64" t="s">
        <v>479</v>
      </c>
      <c r="O49" s="65" t="s">
        <v>479</v>
      </c>
      <c r="P49" s="48"/>
      <c r="Q49" s="48"/>
      <c r="R49" s="48"/>
      <c r="S49" s="48"/>
      <c r="T49" s="48"/>
      <c r="U49" s="48"/>
    </row>
    <row r="50" spans="1:21" ht="30.75" customHeight="1" x14ac:dyDescent="0.15">
      <c r="A50" s="48"/>
      <c r="B50" s="1193"/>
      <c r="C50" s="1194"/>
      <c r="D50" s="62"/>
      <c r="E50" s="1185" t="s">
        <v>17</v>
      </c>
      <c r="F50" s="1185"/>
      <c r="G50" s="1185"/>
      <c r="H50" s="1185"/>
      <c r="I50" s="1185"/>
      <c r="J50" s="1186"/>
      <c r="K50" s="63">
        <v>1143</v>
      </c>
      <c r="L50" s="64">
        <v>1128</v>
      </c>
      <c r="M50" s="64">
        <v>253</v>
      </c>
      <c r="N50" s="64">
        <v>224</v>
      </c>
      <c r="O50" s="65">
        <v>224</v>
      </c>
      <c r="P50" s="48"/>
      <c r="Q50" s="48"/>
      <c r="R50" s="48"/>
      <c r="S50" s="48"/>
      <c r="T50" s="48"/>
      <c r="U50" s="48"/>
    </row>
    <row r="51" spans="1:21" ht="30.75" customHeight="1" x14ac:dyDescent="0.15">
      <c r="A51" s="48"/>
      <c r="B51" s="1195"/>
      <c r="C51" s="1196"/>
      <c r="D51" s="66"/>
      <c r="E51" s="1185" t="s">
        <v>18</v>
      </c>
      <c r="F51" s="1185"/>
      <c r="G51" s="1185"/>
      <c r="H51" s="1185"/>
      <c r="I51" s="1185"/>
      <c r="J51" s="1186"/>
      <c r="K51" s="63">
        <v>10</v>
      </c>
      <c r="L51" s="64">
        <v>2</v>
      </c>
      <c r="M51" s="64">
        <v>6</v>
      </c>
      <c r="N51" s="64">
        <v>1</v>
      </c>
      <c r="O51" s="65">
        <v>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6257</v>
      </c>
      <c r="L52" s="64">
        <v>6090</v>
      </c>
      <c r="M52" s="64">
        <v>6579</v>
      </c>
      <c r="N52" s="64">
        <v>6738</v>
      </c>
      <c r="O52" s="65">
        <v>6178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4264</v>
      </c>
      <c r="L53" s="69">
        <v>4031</v>
      </c>
      <c r="M53" s="69">
        <v>2818</v>
      </c>
      <c r="N53" s="69">
        <v>3162</v>
      </c>
      <c r="O53" s="70">
        <v>2849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99" t="s">
        <v>24</v>
      </c>
      <c r="C41" s="1200"/>
      <c r="D41" s="81"/>
      <c r="E41" s="1205" t="s">
        <v>25</v>
      </c>
      <c r="F41" s="1205"/>
      <c r="G41" s="1205"/>
      <c r="H41" s="1206"/>
      <c r="I41" s="82">
        <v>56730</v>
      </c>
      <c r="J41" s="83">
        <v>55258</v>
      </c>
      <c r="K41" s="83">
        <v>56449</v>
      </c>
      <c r="L41" s="83">
        <v>53940</v>
      </c>
      <c r="M41" s="84">
        <v>52074</v>
      </c>
    </row>
    <row r="42" spans="2:13" ht="27.75" customHeight="1" x14ac:dyDescent="0.15">
      <c r="B42" s="1201"/>
      <c r="C42" s="1202"/>
      <c r="D42" s="85"/>
      <c r="E42" s="1207" t="s">
        <v>26</v>
      </c>
      <c r="F42" s="1207"/>
      <c r="G42" s="1207"/>
      <c r="H42" s="1208"/>
      <c r="I42" s="86">
        <v>7289</v>
      </c>
      <c r="J42" s="87">
        <v>5006</v>
      </c>
      <c r="K42" s="87" t="s">
        <v>479</v>
      </c>
      <c r="L42" s="87" t="s">
        <v>479</v>
      </c>
      <c r="M42" s="88" t="s">
        <v>479</v>
      </c>
    </row>
    <row r="43" spans="2:13" ht="27.75" customHeight="1" x14ac:dyDescent="0.15">
      <c r="B43" s="1201"/>
      <c r="C43" s="1202"/>
      <c r="D43" s="85"/>
      <c r="E43" s="1207" t="s">
        <v>27</v>
      </c>
      <c r="F43" s="1207"/>
      <c r="G43" s="1207"/>
      <c r="H43" s="1208"/>
      <c r="I43" s="86">
        <v>28863</v>
      </c>
      <c r="J43" s="87">
        <v>26011</v>
      </c>
      <c r="K43" s="87">
        <v>24740</v>
      </c>
      <c r="L43" s="87">
        <v>23714</v>
      </c>
      <c r="M43" s="88">
        <v>22874</v>
      </c>
    </row>
    <row r="44" spans="2:13" ht="27.75" customHeight="1" x14ac:dyDescent="0.15">
      <c r="B44" s="1201"/>
      <c r="C44" s="1202"/>
      <c r="D44" s="85"/>
      <c r="E44" s="1207" t="s">
        <v>28</v>
      </c>
      <c r="F44" s="1207"/>
      <c r="G44" s="1207"/>
      <c r="H44" s="1208"/>
      <c r="I44" s="86" t="s">
        <v>479</v>
      </c>
      <c r="J44" s="87" t="s">
        <v>479</v>
      </c>
      <c r="K44" s="87" t="s">
        <v>479</v>
      </c>
      <c r="L44" s="87" t="s">
        <v>479</v>
      </c>
      <c r="M44" s="88" t="s">
        <v>479</v>
      </c>
    </row>
    <row r="45" spans="2:13" ht="27.75" customHeight="1" x14ac:dyDescent="0.15">
      <c r="B45" s="1201"/>
      <c r="C45" s="1202"/>
      <c r="D45" s="85"/>
      <c r="E45" s="1207" t="s">
        <v>29</v>
      </c>
      <c r="F45" s="1207"/>
      <c r="G45" s="1207"/>
      <c r="H45" s="1208"/>
      <c r="I45" s="86">
        <v>20752</v>
      </c>
      <c r="J45" s="87">
        <v>20191</v>
      </c>
      <c r="K45" s="87">
        <v>18755</v>
      </c>
      <c r="L45" s="87">
        <v>17268</v>
      </c>
      <c r="M45" s="88">
        <v>16967</v>
      </c>
    </row>
    <row r="46" spans="2:13" ht="27.75" customHeight="1" x14ac:dyDescent="0.15">
      <c r="B46" s="1201"/>
      <c r="C46" s="1202"/>
      <c r="D46" s="85"/>
      <c r="E46" s="1207" t="s">
        <v>30</v>
      </c>
      <c r="F46" s="1207"/>
      <c r="G46" s="1207"/>
      <c r="H46" s="1208"/>
      <c r="I46" s="86">
        <v>276</v>
      </c>
      <c r="J46" s="87">
        <v>187</v>
      </c>
      <c r="K46" s="87">
        <v>8</v>
      </c>
      <c r="L46" s="87">
        <v>8</v>
      </c>
      <c r="M46" s="88">
        <v>8</v>
      </c>
    </row>
    <row r="47" spans="2:13" ht="27.75" customHeight="1" x14ac:dyDescent="0.15">
      <c r="B47" s="1201"/>
      <c r="C47" s="1202"/>
      <c r="D47" s="85"/>
      <c r="E47" s="1207" t="s">
        <v>31</v>
      </c>
      <c r="F47" s="1207"/>
      <c r="G47" s="1207"/>
      <c r="H47" s="1208"/>
      <c r="I47" s="86" t="s">
        <v>479</v>
      </c>
      <c r="J47" s="87" t="s">
        <v>479</v>
      </c>
      <c r="K47" s="87" t="s">
        <v>479</v>
      </c>
      <c r="L47" s="87" t="s">
        <v>479</v>
      </c>
      <c r="M47" s="88" t="s">
        <v>479</v>
      </c>
    </row>
    <row r="48" spans="2:13" ht="27.75" customHeight="1" x14ac:dyDescent="0.15">
      <c r="B48" s="1203"/>
      <c r="C48" s="1204"/>
      <c r="D48" s="85"/>
      <c r="E48" s="1207" t="s">
        <v>32</v>
      </c>
      <c r="F48" s="1207"/>
      <c r="G48" s="1207"/>
      <c r="H48" s="1208"/>
      <c r="I48" s="86" t="s">
        <v>479</v>
      </c>
      <c r="J48" s="87" t="s">
        <v>479</v>
      </c>
      <c r="K48" s="87" t="s">
        <v>479</v>
      </c>
      <c r="L48" s="87" t="s">
        <v>479</v>
      </c>
      <c r="M48" s="88" t="s">
        <v>479</v>
      </c>
    </row>
    <row r="49" spans="2:13" ht="27.75" customHeight="1" x14ac:dyDescent="0.15">
      <c r="B49" s="1209" t="s">
        <v>33</v>
      </c>
      <c r="C49" s="1210"/>
      <c r="D49" s="89"/>
      <c r="E49" s="1207" t="s">
        <v>34</v>
      </c>
      <c r="F49" s="1207"/>
      <c r="G49" s="1207"/>
      <c r="H49" s="1208"/>
      <c r="I49" s="86">
        <v>10486</v>
      </c>
      <c r="J49" s="87">
        <v>10229</v>
      </c>
      <c r="K49" s="87">
        <v>9222</v>
      </c>
      <c r="L49" s="87">
        <v>8323</v>
      </c>
      <c r="M49" s="88">
        <v>9458</v>
      </c>
    </row>
    <row r="50" spans="2:13" ht="27.75" customHeight="1" x14ac:dyDescent="0.15">
      <c r="B50" s="1201"/>
      <c r="C50" s="1202"/>
      <c r="D50" s="85"/>
      <c r="E50" s="1207" t="s">
        <v>35</v>
      </c>
      <c r="F50" s="1207"/>
      <c r="G50" s="1207"/>
      <c r="H50" s="1208"/>
      <c r="I50" s="86">
        <v>11318</v>
      </c>
      <c r="J50" s="87">
        <v>11411</v>
      </c>
      <c r="K50" s="87">
        <v>11795</v>
      </c>
      <c r="L50" s="87">
        <v>11430</v>
      </c>
      <c r="M50" s="88">
        <v>13112</v>
      </c>
    </row>
    <row r="51" spans="2:13" ht="27.75" customHeight="1" x14ac:dyDescent="0.15">
      <c r="B51" s="1203"/>
      <c r="C51" s="1204"/>
      <c r="D51" s="85"/>
      <c r="E51" s="1207" t="s">
        <v>36</v>
      </c>
      <c r="F51" s="1207"/>
      <c r="G51" s="1207"/>
      <c r="H51" s="1208"/>
      <c r="I51" s="86">
        <v>49732</v>
      </c>
      <c r="J51" s="87">
        <v>48160</v>
      </c>
      <c r="K51" s="87">
        <v>46446</v>
      </c>
      <c r="L51" s="87">
        <v>43290</v>
      </c>
      <c r="M51" s="88">
        <v>41418</v>
      </c>
    </row>
    <row r="52" spans="2:13" ht="27.75" customHeight="1" thickBot="1" x14ac:dyDescent="0.2">
      <c r="B52" s="1211" t="s">
        <v>37</v>
      </c>
      <c r="C52" s="1212"/>
      <c r="D52" s="90"/>
      <c r="E52" s="1213" t="s">
        <v>38</v>
      </c>
      <c r="F52" s="1213"/>
      <c r="G52" s="1213"/>
      <c r="H52" s="1214"/>
      <c r="I52" s="91">
        <v>42374</v>
      </c>
      <c r="J52" s="92">
        <v>36853</v>
      </c>
      <c r="K52" s="92">
        <v>32489</v>
      </c>
      <c r="L52" s="92">
        <v>31885</v>
      </c>
      <c r="M52" s="93">
        <v>27936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24"/>
      <c r="H50" s="1225"/>
      <c r="I50" s="1225"/>
      <c r="J50" s="1226"/>
      <c r="K50" s="354" t="s">
        <v>518</v>
      </c>
      <c r="L50" s="354" t="s">
        <v>519</v>
      </c>
      <c r="M50" s="354" t="s">
        <v>520</v>
      </c>
      <c r="N50" s="354" t="s">
        <v>521</v>
      </c>
      <c r="O50" s="354" t="s">
        <v>522</v>
      </c>
    </row>
    <row r="51" spans="1:17" x14ac:dyDescent="0.15">
      <c r="B51" s="248"/>
      <c r="C51" s="244"/>
      <c r="D51" s="244"/>
      <c r="E51" s="244"/>
      <c r="F51" s="244"/>
      <c r="G51" s="1227" t="s">
        <v>560</v>
      </c>
      <c r="H51" s="1228"/>
      <c r="I51" s="1233" t="s">
        <v>561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562</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563</v>
      </c>
      <c r="H55" s="1241"/>
      <c r="I55" s="1237" t="s">
        <v>561</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562</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47" t="s">
        <v>567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24"/>
      <c r="H72" s="1225"/>
      <c r="I72" s="1225"/>
      <c r="J72" s="1226"/>
      <c r="K72" s="354" t="s">
        <v>518</v>
      </c>
      <c r="L72" s="354" t="s">
        <v>519</v>
      </c>
      <c r="M72" s="354" t="s">
        <v>520</v>
      </c>
      <c r="N72" s="354" t="s">
        <v>521</v>
      </c>
      <c r="O72" s="354" t="s">
        <v>522</v>
      </c>
    </row>
    <row r="73" spans="2:30" x14ac:dyDescent="0.15">
      <c r="B73" s="248"/>
      <c r="C73" s="244"/>
      <c r="D73" s="244"/>
      <c r="E73" s="244"/>
      <c r="F73" s="244"/>
      <c r="G73" s="1227" t="s">
        <v>560</v>
      </c>
      <c r="H73" s="1228"/>
      <c r="I73" s="1233" t="s">
        <v>561</v>
      </c>
      <c r="J73" s="1233"/>
      <c r="K73" s="1248">
        <v>92.3</v>
      </c>
      <c r="L73" s="1248">
        <v>79.5</v>
      </c>
      <c r="M73" s="1236">
        <v>69.599999999999994</v>
      </c>
      <c r="N73" s="1236">
        <v>69.5</v>
      </c>
      <c r="O73" s="1236">
        <v>60.1</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566</v>
      </c>
      <c r="J75" s="1237"/>
      <c r="K75" s="1249">
        <v>10.199999999999999</v>
      </c>
      <c r="L75" s="1249">
        <v>9.5</v>
      </c>
      <c r="M75" s="1249">
        <v>8</v>
      </c>
      <c r="N75" s="1249">
        <v>7.2</v>
      </c>
      <c r="O75" s="1249">
        <v>6.3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563</v>
      </c>
      <c r="H77" s="1241"/>
      <c r="I77" s="1237" t="s">
        <v>561</v>
      </c>
      <c r="J77" s="1237"/>
      <c r="K77" s="1248">
        <v>53.1</v>
      </c>
      <c r="L77" s="1248">
        <v>42</v>
      </c>
      <c r="M77" s="1236">
        <v>32.6</v>
      </c>
      <c r="N77" s="1236">
        <v>30.5</v>
      </c>
      <c r="O77" s="1236">
        <v>21.2</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566</v>
      </c>
      <c r="J79" s="1246"/>
      <c r="K79" s="1251">
        <v>7.6</v>
      </c>
      <c r="L79" s="1251">
        <v>6.8</v>
      </c>
      <c r="M79" s="1251">
        <v>5.9</v>
      </c>
      <c r="N79" s="1251">
        <v>5.2</v>
      </c>
      <c r="O79" s="1251">
        <v>4.0999999999999996</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36710</v>
      </c>
      <c r="E3" s="116"/>
      <c r="F3" s="117">
        <v>38606</v>
      </c>
      <c r="G3" s="118"/>
      <c r="H3" s="119"/>
    </row>
    <row r="4" spans="1:8" x14ac:dyDescent="0.15">
      <c r="A4" s="120"/>
      <c r="B4" s="121"/>
      <c r="C4" s="122"/>
      <c r="D4" s="123">
        <v>22972</v>
      </c>
      <c r="E4" s="124"/>
      <c r="F4" s="125">
        <v>22435</v>
      </c>
      <c r="G4" s="126"/>
      <c r="H4" s="127"/>
    </row>
    <row r="5" spans="1:8" x14ac:dyDescent="0.15">
      <c r="A5" s="108" t="s">
        <v>512</v>
      </c>
      <c r="B5" s="113"/>
      <c r="C5" s="114"/>
      <c r="D5" s="115">
        <v>36385</v>
      </c>
      <c r="E5" s="116"/>
      <c r="F5" s="117">
        <v>39425</v>
      </c>
      <c r="G5" s="118"/>
      <c r="H5" s="119"/>
    </row>
    <row r="6" spans="1:8" x14ac:dyDescent="0.15">
      <c r="A6" s="120"/>
      <c r="B6" s="121"/>
      <c r="C6" s="122"/>
      <c r="D6" s="123">
        <v>18163</v>
      </c>
      <c r="E6" s="124"/>
      <c r="F6" s="125">
        <v>22414</v>
      </c>
      <c r="G6" s="126"/>
      <c r="H6" s="127"/>
    </row>
    <row r="7" spans="1:8" x14ac:dyDescent="0.15">
      <c r="A7" s="108" t="s">
        <v>513</v>
      </c>
      <c r="B7" s="113"/>
      <c r="C7" s="114"/>
      <c r="D7" s="115">
        <v>26672</v>
      </c>
      <c r="E7" s="116"/>
      <c r="F7" s="117">
        <v>43141</v>
      </c>
      <c r="G7" s="118"/>
      <c r="H7" s="119"/>
    </row>
    <row r="8" spans="1:8" x14ac:dyDescent="0.15">
      <c r="A8" s="120"/>
      <c r="B8" s="121"/>
      <c r="C8" s="122"/>
      <c r="D8" s="123">
        <v>16025</v>
      </c>
      <c r="E8" s="124"/>
      <c r="F8" s="125">
        <v>21887</v>
      </c>
      <c r="G8" s="126"/>
      <c r="H8" s="127"/>
    </row>
    <row r="9" spans="1:8" x14ac:dyDescent="0.15">
      <c r="A9" s="108" t="s">
        <v>514</v>
      </c>
      <c r="B9" s="113"/>
      <c r="C9" s="114"/>
      <c r="D9" s="115">
        <v>33202</v>
      </c>
      <c r="E9" s="116"/>
      <c r="F9" s="117">
        <v>45117</v>
      </c>
      <c r="G9" s="118"/>
      <c r="H9" s="119"/>
    </row>
    <row r="10" spans="1:8" x14ac:dyDescent="0.15">
      <c r="A10" s="120"/>
      <c r="B10" s="121"/>
      <c r="C10" s="122"/>
      <c r="D10" s="123">
        <v>18313</v>
      </c>
      <c r="E10" s="124"/>
      <c r="F10" s="125">
        <v>25589</v>
      </c>
      <c r="G10" s="126"/>
      <c r="H10" s="127"/>
    </row>
    <row r="11" spans="1:8" x14ac:dyDescent="0.15">
      <c r="A11" s="108" t="s">
        <v>515</v>
      </c>
      <c r="B11" s="113"/>
      <c r="C11" s="114"/>
      <c r="D11" s="115">
        <v>34218</v>
      </c>
      <c r="E11" s="116"/>
      <c r="F11" s="117">
        <v>43532</v>
      </c>
      <c r="G11" s="118"/>
      <c r="H11" s="119"/>
    </row>
    <row r="12" spans="1:8" x14ac:dyDescent="0.15">
      <c r="A12" s="120"/>
      <c r="B12" s="121"/>
      <c r="C12" s="128"/>
      <c r="D12" s="123">
        <v>16335</v>
      </c>
      <c r="E12" s="124"/>
      <c r="F12" s="125">
        <v>25435</v>
      </c>
      <c r="G12" s="126"/>
      <c r="H12" s="127"/>
    </row>
    <row r="13" spans="1:8" x14ac:dyDescent="0.15">
      <c r="A13" s="108"/>
      <c r="B13" s="113"/>
      <c r="C13" s="129"/>
      <c r="D13" s="130">
        <v>33437</v>
      </c>
      <c r="E13" s="131"/>
      <c r="F13" s="132">
        <v>41964</v>
      </c>
      <c r="G13" s="133"/>
      <c r="H13" s="119"/>
    </row>
    <row r="14" spans="1:8" x14ac:dyDescent="0.15">
      <c r="A14" s="120"/>
      <c r="B14" s="121"/>
      <c r="C14" s="122"/>
      <c r="D14" s="123">
        <v>18362</v>
      </c>
      <c r="E14" s="124"/>
      <c r="F14" s="125">
        <v>23552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5.64</v>
      </c>
      <c r="C19" s="134">
        <f>ROUND(VALUE(SUBSTITUTE(実質収支比率等に係る経年分析!G$48,"▲","-")),2)</f>
        <v>3.83</v>
      </c>
      <c r="D19" s="134">
        <f>ROUND(VALUE(SUBSTITUTE(実質収支比率等に係る経年分析!H$48,"▲","-")),2)</f>
        <v>5.07</v>
      </c>
      <c r="E19" s="134">
        <f>ROUND(VALUE(SUBSTITUTE(実質収支比率等に係る経年分析!I$48,"▲","-")),2)</f>
        <v>5.49</v>
      </c>
      <c r="F19" s="134">
        <f>ROUND(VALUE(SUBSTITUTE(実質収支比率等に係る経年分析!J$48,"▲","-")),2)</f>
        <v>4.13</v>
      </c>
    </row>
    <row r="20" spans="1:11" x14ac:dyDescent="0.15">
      <c r="A20" s="134" t="s">
        <v>43</v>
      </c>
      <c r="B20" s="134">
        <f>ROUND(VALUE(SUBSTITUTE(実質収支比率等に係る経年分析!F$47,"▲","-")),2)</f>
        <v>13.01</v>
      </c>
      <c r="C20" s="134">
        <f>ROUND(VALUE(SUBSTITUTE(実質収支比率等に係る経年分析!G$47,"▲","-")),2)</f>
        <v>12.93</v>
      </c>
      <c r="D20" s="134">
        <f>ROUND(VALUE(SUBSTITUTE(実質収支比率等に係る経年分析!H$47,"▲","-")),2)</f>
        <v>10.56</v>
      </c>
      <c r="E20" s="134">
        <f>ROUND(VALUE(SUBSTITUTE(実質収支比率等に係る経年分析!I$47,"▲","-")),2)</f>
        <v>9.2799999999999994</v>
      </c>
      <c r="F20" s="134">
        <f>ROUND(VALUE(SUBSTITUTE(実質収支比率等に係る経年分析!J$47,"▲","-")),2)</f>
        <v>10.51</v>
      </c>
    </row>
    <row r="21" spans="1:11" x14ac:dyDescent="0.15">
      <c r="A21" s="134" t="s">
        <v>44</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-4.6900000000000004</v>
      </c>
      <c r="D21" s="134">
        <f>IF(ISNUMBER(VALUE(SUBSTITUTE(実質収支比率等に係る経年分析!H$49,"▲","-"))),ROUND(VALUE(SUBSTITUTE(実質収支比率等に係る経年分析!H$49,"▲","-")),2),NA())</f>
        <v>-3.15</v>
      </c>
      <c r="E21" s="134">
        <f>IF(ISNUMBER(VALUE(SUBSTITUTE(実質収支比率等に係る経年分析!I$49,"▲","-"))),ROUND(VALUE(SUBSTITUTE(実質収支比率等に係る経年分析!I$49,"▲","-")),2),NA())</f>
        <v>-3.67</v>
      </c>
      <c r="F21" s="134">
        <f>IF(ISNUMBER(VALUE(SUBSTITUTE(実質収支比率等に係る経年分析!J$49,"▲","-"))),ROUND(VALUE(SUBSTITUTE(実質収支比率等に係る経年分析!J$49,"▲","-")),2),NA())</f>
        <v>-2.92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6257</v>
      </c>
      <c r="E42" s="136"/>
      <c r="F42" s="136"/>
      <c r="G42" s="136">
        <f>'実質公債費比率（分子）の構造'!L$52</f>
        <v>6090</v>
      </c>
      <c r="H42" s="136"/>
      <c r="I42" s="136"/>
      <c r="J42" s="136">
        <f>'実質公債費比率（分子）の構造'!M$52</f>
        <v>6579</v>
      </c>
      <c r="K42" s="136"/>
      <c r="L42" s="136"/>
      <c r="M42" s="136">
        <f>'実質公債費比率（分子）の構造'!N$52</f>
        <v>6738</v>
      </c>
      <c r="N42" s="136"/>
      <c r="O42" s="136"/>
      <c r="P42" s="136">
        <f>'実質公債費比率（分子）の構造'!O$52</f>
        <v>6178</v>
      </c>
    </row>
    <row r="43" spans="1:16" x14ac:dyDescent="0.15">
      <c r="A43" s="136" t="s">
        <v>52</v>
      </c>
      <c r="B43" s="136">
        <f>'実質公債費比率（分子）の構造'!K$51</f>
        <v>10</v>
      </c>
      <c r="C43" s="136"/>
      <c r="D43" s="136"/>
      <c r="E43" s="136">
        <f>'実質公債費比率（分子）の構造'!L$51</f>
        <v>2</v>
      </c>
      <c r="F43" s="136"/>
      <c r="G43" s="136"/>
      <c r="H43" s="136">
        <f>'実質公債費比率（分子）の構造'!M$51</f>
        <v>6</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1143</v>
      </c>
      <c r="C44" s="136"/>
      <c r="D44" s="136"/>
      <c r="E44" s="136">
        <f>'実質公債費比率（分子）の構造'!L$50</f>
        <v>1128</v>
      </c>
      <c r="F44" s="136"/>
      <c r="G44" s="136"/>
      <c r="H44" s="136">
        <f>'実質公債費比率（分子）の構造'!M$50</f>
        <v>253</v>
      </c>
      <c r="I44" s="136"/>
      <c r="J44" s="136"/>
      <c r="K44" s="136">
        <f>'実質公債費比率（分子）の構造'!N$50</f>
        <v>224</v>
      </c>
      <c r="L44" s="136"/>
      <c r="M44" s="136"/>
      <c r="N44" s="136">
        <f>'実質公債費比率（分子）の構造'!O$50</f>
        <v>224</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2624</v>
      </c>
      <c r="C46" s="136"/>
      <c r="D46" s="136"/>
      <c r="E46" s="136">
        <f>'実質公債費比率（分子）の構造'!L$48</f>
        <v>2393</v>
      </c>
      <c r="F46" s="136"/>
      <c r="G46" s="136"/>
      <c r="H46" s="136">
        <f>'実質公債費比率（分子）の構造'!M$48</f>
        <v>2362</v>
      </c>
      <c r="I46" s="136"/>
      <c r="J46" s="136"/>
      <c r="K46" s="136">
        <f>'実質公債費比率（分子）の構造'!N$48</f>
        <v>2315</v>
      </c>
      <c r="L46" s="136"/>
      <c r="M46" s="136"/>
      <c r="N46" s="136">
        <f>'実質公債費比率（分子）の構造'!O$48</f>
        <v>2109</v>
      </c>
      <c r="O46" s="136"/>
      <c r="P46" s="136"/>
    </row>
    <row r="47" spans="1:16" x14ac:dyDescent="0.15">
      <c r="A47" s="136" t="s">
        <v>56</v>
      </c>
      <c r="B47" s="136" t="str">
        <f>'実質公債費比率（分子）の構造'!K$47</f>
        <v>-</v>
      </c>
      <c r="C47" s="136"/>
      <c r="D47" s="136"/>
      <c r="E47" s="136">
        <f>'実質公債費比率（分子）の構造'!L$47</f>
        <v>10</v>
      </c>
      <c r="F47" s="136"/>
      <c r="G47" s="136"/>
      <c r="H47" s="136">
        <f>'実質公債費比率（分子）の構造'!M$47</f>
        <v>20</v>
      </c>
      <c r="I47" s="136"/>
      <c r="J47" s="136"/>
      <c r="K47" s="136">
        <f>'実質公債費比率（分子）の構造'!N$47</f>
        <v>30</v>
      </c>
      <c r="L47" s="136"/>
      <c r="M47" s="136"/>
      <c r="N47" s="136">
        <f>'実質公債費比率（分子）の構造'!O$47</f>
        <v>30</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6744</v>
      </c>
      <c r="C49" s="136"/>
      <c r="D49" s="136"/>
      <c r="E49" s="136">
        <f>'実質公債費比率（分子）の構造'!L$45</f>
        <v>6588</v>
      </c>
      <c r="F49" s="136"/>
      <c r="G49" s="136"/>
      <c r="H49" s="136">
        <f>'実質公債費比率（分子）の構造'!M$45</f>
        <v>6756</v>
      </c>
      <c r="I49" s="136"/>
      <c r="J49" s="136"/>
      <c r="K49" s="136">
        <f>'実質公債費比率（分子）の構造'!N$45</f>
        <v>7330</v>
      </c>
      <c r="L49" s="136"/>
      <c r="M49" s="136"/>
      <c r="N49" s="136">
        <f>'実質公債費比率（分子）の構造'!O$45</f>
        <v>6663</v>
      </c>
      <c r="O49" s="136"/>
      <c r="P49" s="136"/>
    </row>
    <row r="50" spans="1:16" x14ac:dyDescent="0.15">
      <c r="A50" s="136" t="s">
        <v>59</v>
      </c>
      <c r="B50" s="136" t="e">
        <f>NA()</f>
        <v>#N/A</v>
      </c>
      <c r="C50" s="136">
        <f>IF(ISNUMBER('実質公債費比率（分子）の構造'!K$53),'実質公債費比率（分子）の構造'!K$53,NA())</f>
        <v>4264</v>
      </c>
      <c r="D50" s="136" t="e">
        <f>NA()</f>
        <v>#N/A</v>
      </c>
      <c r="E50" s="136" t="e">
        <f>NA()</f>
        <v>#N/A</v>
      </c>
      <c r="F50" s="136">
        <f>IF(ISNUMBER('実質公債費比率（分子）の構造'!L$53),'実質公債費比率（分子）の構造'!L$53,NA())</f>
        <v>4031</v>
      </c>
      <c r="G50" s="136" t="e">
        <f>NA()</f>
        <v>#N/A</v>
      </c>
      <c r="H50" s="136" t="e">
        <f>NA()</f>
        <v>#N/A</v>
      </c>
      <c r="I50" s="136">
        <f>IF(ISNUMBER('実質公債費比率（分子）の構造'!M$53),'実質公債費比率（分子）の構造'!M$53,NA())</f>
        <v>2818</v>
      </c>
      <c r="J50" s="136" t="e">
        <f>NA()</f>
        <v>#N/A</v>
      </c>
      <c r="K50" s="136" t="e">
        <f>NA()</f>
        <v>#N/A</v>
      </c>
      <c r="L50" s="136">
        <f>IF(ISNUMBER('実質公債費比率（分子）の構造'!N$53),'実質公債費比率（分子）の構造'!N$53,NA())</f>
        <v>3162</v>
      </c>
      <c r="M50" s="136" t="e">
        <f>NA()</f>
        <v>#N/A</v>
      </c>
      <c r="N50" s="136" t="e">
        <f>NA()</f>
        <v>#N/A</v>
      </c>
      <c r="O50" s="136">
        <f>IF(ISNUMBER('実質公債費比率（分子）の構造'!O$53),'実質公債費比率（分子）の構造'!O$53,NA())</f>
        <v>2849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49732</v>
      </c>
      <c r="E56" s="135"/>
      <c r="F56" s="135"/>
      <c r="G56" s="135">
        <f>'将来負担比率（分子）の構造'!J$51</f>
        <v>48160</v>
      </c>
      <c r="H56" s="135"/>
      <c r="I56" s="135"/>
      <c r="J56" s="135">
        <f>'将来負担比率（分子）の構造'!K$51</f>
        <v>46446</v>
      </c>
      <c r="K56" s="135"/>
      <c r="L56" s="135"/>
      <c r="M56" s="135">
        <f>'将来負担比率（分子）の構造'!L$51</f>
        <v>43290</v>
      </c>
      <c r="N56" s="135"/>
      <c r="O56" s="135"/>
      <c r="P56" s="135">
        <f>'将来負担比率（分子）の構造'!M$51</f>
        <v>41418</v>
      </c>
    </row>
    <row r="57" spans="1:16" x14ac:dyDescent="0.15">
      <c r="A57" s="135" t="s">
        <v>35</v>
      </c>
      <c r="B57" s="135"/>
      <c r="C57" s="135"/>
      <c r="D57" s="135">
        <f>'将来負担比率（分子）の構造'!I$50</f>
        <v>11318</v>
      </c>
      <c r="E57" s="135"/>
      <c r="F57" s="135"/>
      <c r="G57" s="135">
        <f>'将来負担比率（分子）の構造'!J$50</f>
        <v>11411</v>
      </c>
      <c r="H57" s="135"/>
      <c r="I57" s="135"/>
      <c r="J57" s="135">
        <f>'将来負担比率（分子）の構造'!K$50</f>
        <v>11795</v>
      </c>
      <c r="K57" s="135"/>
      <c r="L57" s="135"/>
      <c r="M57" s="135">
        <f>'将来負担比率（分子）の構造'!L$50</f>
        <v>11430</v>
      </c>
      <c r="N57" s="135"/>
      <c r="O57" s="135"/>
      <c r="P57" s="135">
        <f>'将来負担比率（分子）の構造'!M$50</f>
        <v>13112</v>
      </c>
    </row>
    <row r="58" spans="1:16" x14ac:dyDescent="0.15">
      <c r="A58" s="135" t="s">
        <v>34</v>
      </c>
      <c r="B58" s="135"/>
      <c r="C58" s="135"/>
      <c r="D58" s="135">
        <f>'将来負担比率（分子）の構造'!I$49</f>
        <v>10486</v>
      </c>
      <c r="E58" s="135"/>
      <c r="F58" s="135"/>
      <c r="G58" s="135">
        <f>'将来負担比率（分子）の構造'!J$49</f>
        <v>10229</v>
      </c>
      <c r="H58" s="135"/>
      <c r="I58" s="135"/>
      <c r="J58" s="135">
        <f>'将来負担比率（分子）の構造'!K$49</f>
        <v>9222</v>
      </c>
      <c r="K58" s="135"/>
      <c r="L58" s="135"/>
      <c r="M58" s="135">
        <f>'将来負担比率（分子）の構造'!L$49</f>
        <v>8323</v>
      </c>
      <c r="N58" s="135"/>
      <c r="O58" s="135"/>
      <c r="P58" s="135">
        <f>'将来負担比率（分子）の構造'!M$49</f>
        <v>9458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276</v>
      </c>
      <c r="C61" s="135"/>
      <c r="D61" s="135"/>
      <c r="E61" s="135">
        <f>'将来負担比率（分子）の構造'!J$46</f>
        <v>187</v>
      </c>
      <c r="F61" s="135"/>
      <c r="G61" s="135"/>
      <c r="H61" s="135">
        <f>'将来負担比率（分子）の構造'!K$46</f>
        <v>8</v>
      </c>
      <c r="I61" s="135"/>
      <c r="J61" s="135"/>
      <c r="K61" s="135">
        <f>'将来負担比率（分子）の構造'!L$46</f>
        <v>8</v>
      </c>
      <c r="L61" s="135"/>
      <c r="M61" s="135"/>
      <c r="N61" s="135">
        <f>'将来負担比率（分子）の構造'!M$46</f>
        <v>8</v>
      </c>
      <c r="O61" s="135"/>
      <c r="P61" s="135"/>
    </row>
    <row r="62" spans="1:16" x14ac:dyDescent="0.15">
      <c r="A62" s="135" t="s">
        <v>29</v>
      </c>
      <c r="B62" s="135">
        <f>'将来負担比率（分子）の構造'!I$45</f>
        <v>20752</v>
      </c>
      <c r="C62" s="135"/>
      <c r="D62" s="135"/>
      <c r="E62" s="135">
        <f>'将来負担比率（分子）の構造'!J$45</f>
        <v>20191</v>
      </c>
      <c r="F62" s="135"/>
      <c r="G62" s="135"/>
      <c r="H62" s="135">
        <f>'将来負担比率（分子）の構造'!K$45</f>
        <v>18755</v>
      </c>
      <c r="I62" s="135"/>
      <c r="J62" s="135"/>
      <c r="K62" s="135">
        <f>'将来負担比率（分子）の構造'!L$45</f>
        <v>17268</v>
      </c>
      <c r="L62" s="135"/>
      <c r="M62" s="135"/>
      <c r="N62" s="135">
        <f>'将来負担比率（分子）の構造'!M$45</f>
        <v>16967</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28863</v>
      </c>
      <c r="C64" s="135"/>
      <c r="D64" s="135"/>
      <c r="E64" s="135">
        <f>'将来負担比率（分子）の構造'!J$43</f>
        <v>26011</v>
      </c>
      <c r="F64" s="135"/>
      <c r="G64" s="135"/>
      <c r="H64" s="135">
        <f>'将来負担比率（分子）の構造'!K$43</f>
        <v>24740</v>
      </c>
      <c r="I64" s="135"/>
      <c r="J64" s="135"/>
      <c r="K64" s="135">
        <f>'将来負担比率（分子）の構造'!L$43</f>
        <v>23714</v>
      </c>
      <c r="L64" s="135"/>
      <c r="M64" s="135"/>
      <c r="N64" s="135">
        <f>'将来負担比率（分子）の構造'!M$43</f>
        <v>22874</v>
      </c>
      <c r="O64" s="135"/>
      <c r="P64" s="135"/>
    </row>
    <row r="65" spans="1:16" x14ac:dyDescent="0.15">
      <c r="A65" s="135" t="s">
        <v>26</v>
      </c>
      <c r="B65" s="135">
        <f>'将来負担比率（分子）の構造'!I$42</f>
        <v>7289</v>
      </c>
      <c r="C65" s="135"/>
      <c r="D65" s="135"/>
      <c r="E65" s="135">
        <f>'将来負担比率（分子）の構造'!J$42</f>
        <v>5006</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56730</v>
      </c>
      <c r="C66" s="135"/>
      <c r="D66" s="135"/>
      <c r="E66" s="135">
        <f>'将来負担比率（分子）の構造'!J$41</f>
        <v>55258</v>
      </c>
      <c r="F66" s="135"/>
      <c r="G66" s="135"/>
      <c r="H66" s="135">
        <f>'将来負担比率（分子）の構造'!K$41</f>
        <v>56449</v>
      </c>
      <c r="I66" s="135"/>
      <c r="J66" s="135"/>
      <c r="K66" s="135">
        <f>'将来負担比率（分子）の構造'!L$41</f>
        <v>53940</v>
      </c>
      <c r="L66" s="135"/>
      <c r="M66" s="135"/>
      <c r="N66" s="135">
        <f>'将来負担比率（分子）の構造'!M$41</f>
        <v>52074</v>
      </c>
      <c r="O66" s="135"/>
      <c r="P66" s="135"/>
    </row>
    <row r="67" spans="1:16" x14ac:dyDescent="0.15">
      <c r="A67" s="135" t="s">
        <v>63</v>
      </c>
      <c r="B67" s="135" t="e">
        <f>NA()</f>
        <v>#N/A</v>
      </c>
      <c r="C67" s="135">
        <f>IF(ISNUMBER('将来負担比率（分子）の構造'!I$52), IF('将来負担比率（分子）の構造'!I$52 &lt; 0, 0, '将来負担比率（分子）の構造'!I$52), NA())</f>
        <v>42374</v>
      </c>
      <c r="D67" s="135" t="e">
        <f>NA()</f>
        <v>#N/A</v>
      </c>
      <c r="E67" s="135" t="e">
        <f>NA()</f>
        <v>#N/A</v>
      </c>
      <c r="F67" s="135">
        <f>IF(ISNUMBER('将来負担比率（分子）の構造'!J$52), IF('将来負担比率（分子）の構造'!J$52 &lt; 0, 0, '将来負担比率（分子）の構造'!J$52), NA())</f>
        <v>36853</v>
      </c>
      <c r="G67" s="135" t="e">
        <f>NA()</f>
        <v>#N/A</v>
      </c>
      <c r="H67" s="135" t="e">
        <f>NA()</f>
        <v>#N/A</v>
      </c>
      <c r="I67" s="135">
        <f>IF(ISNUMBER('将来負担比率（分子）の構造'!K$52), IF('将来負担比率（分子）の構造'!K$52 &lt; 0, 0, '将来負担比率（分子）の構造'!K$52), NA())</f>
        <v>32489</v>
      </c>
      <c r="J67" s="135" t="e">
        <f>NA()</f>
        <v>#N/A</v>
      </c>
      <c r="K67" s="135" t="e">
        <f>NA()</f>
        <v>#N/A</v>
      </c>
      <c r="L67" s="135">
        <f>IF(ISNUMBER('将来負担比率（分子）の構造'!L$52), IF('将来負担比率（分子）の構造'!L$52 &lt; 0, 0, '将来負担比率（分子）の構造'!L$52), NA())</f>
        <v>31885</v>
      </c>
      <c r="M67" s="135" t="e">
        <f>NA()</f>
        <v>#N/A</v>
      </c>
      <c r="N67" s="135" t="e">
        <f>NA()</f>
        <v>#N/A</v>
      </c>
      <c r="O67" s="135">
        <f>IF(ISNUMBER('将来負担比率（分子）の構造'!M$52), IF('将来負担比率（分子）の構造'!M$52 &lt; 0, 0, '将来負担比率（分子）の構造'!M$52), NA())</f>
        <v>27936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47084258</v>
      </c>
      <c r="S5" s="613"/>
      <c r="T5" s="613"/>
      <c r="U5" s="613"/>
      <c r="V5" s="613"/>
      <c r="W5" s="613"/>
      <c r="X5" s="613"/>
      <c r="Y5" s="614"/>
      <c r="Z5" s="615">
        <v>52.1</v>
      </c>
      <c r="AA5" s="615"/>
      <c r="AB5" s="615"/>
      <c r="AC5" s="615"/>
      <c r="AD5" s="616">
        <v>43813230</v>
      </c>
      <c r="AE5" s="616"/>
      <c r="AF5" s="616"/>
      <c r="AG5" s="616"/>
      <c r="AH5" s="616"/>
      <c r="AI5" s="616"/>
      <c r="AJ5" s="616"/>
      <c r="AK5" s="616"/>
      <c r="AL5" s="617">
        <v>84.4</v>
      </c>
      <c r="AM5" s="618"/>
      <c r="AN5" s="618"/>
      <c r="AO5" s="619"/>
      <c r="AP5" s="609" t="s">
        <v>207</v>
      </c>
      <c r="AQ5" s="610"/>
      <c r="AR5" s="610"/>
      <c r="AS5" s="610"/>
      <c r="AT5" s="610"/>
      <c r="AU5" s="610"/>
      <c r="AV5" s="610"/>
      <c r="AW5" s="610"/>
      <c r="AX5" s="610"/>
      <c r="AY5" s="610"/>
      <c r="AZ5" s="610"/>
      <c r="BA5" s="610"/>
      <c r="BB5" s="610"/>
      <c r="BC5" s="610"/>
      <c r="BD5" s="610"/>
      <c r="BE5" s="610"/>
      <c r="BF5" s="611"/>
      <c r="BG5" s="623">
        <v>44155945</v>
      </c>
      <c r="BH5" s="624"/>
      <c r="BI5" s="624"/>
      <c r="BJ5" s="624"/>
      <c r="BK5" s="624"/>
      <c r="BL5" s="624"/>
      <c r="BM5" s="624"/>
      <c r="BN5" s="625"/>
      <c r="BO5" s="626">
        <v>93.8</v>
      </c>
      <c r="BP5" s="626"/>
      <c r="BQ5" s="626"/>
      <c r="BR5" s="626"/>
      <c r="BS5" s="627">
        <v>351948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1076156</v>
      </c>
      <c r="S6" s="624"/>
      <c r="T6" s="624"/>
      <c r="U6" s="624"/>
      <c r="V6" s="624"/>
      <c r="W6" s="624"/>
      <c r="X6" s="624"/>
      <c r="Y6" s="625"/>
      <c r="Z6" s="626">
        <v>1.2</v>
      </c>
      <c r="AA6" s="626"/>
      <c r="AB6" s="626"/>
      <c r="AC6" s="626"/>
      <c r="AD6" s="627">
        <v>1076156</v>
      </c>
      <c r="AE6" s="627"/>
      <c r="AF6" s="627"/>
      <c r="AG6" s="627"/>
      <c r="AH6" s="627"/>
      <c r="AI6" s="627"/>
      <c r="AJ6" s="627"/>
      <c r="AK6" s="627"/>
      <c r="AL6" s="628">
        <v>2.1</v>
      </c>
      <c r="AM6" s="629"/>
      <c r="AN6" s="629"/>
      <c r="AO6" s="630"/>
      <c r="AP6" s="620" t="s">
        <v>212</v>
      </c>
      <c r="AQ6" s="621"/>
      <c r="AR6" s="621"/>
      <c r="AS6" s="621"/>
      <c r="AT6" s="621"/>
      <c r="AU6" s="621"/>
      <c r="AV6" s="621"/>
      <c r="AW6" s="621"/>
      <c r="AX6" s="621"/>
      <c r="AY6" s="621"/>
      <c r="AZ6" s="621"/>
      <c r="BA6" s="621"/>
      <c r="BB6" s="621"/>
      <c r="BC6" s="621"/>
      <c r="BD6" s="621"/>
      <c r="BE6" s="621"/>
      <c r="BF6" s="622"/>
      <c r="BG6" s="623">
        <v>44155945</v>
      </c>
      <c r="BH6" s="624"/>
      <c r="BI6" s="624"/>
      <c r="BJ6" s="624"/>
      <c r="BK6" s="624"/>
      <c r="BL6" s="624"/>
      <c r="BM6" s="624"/>
      <c r="BN6" s="625"/>
      <c r="BO6" s="626">
        <v>93.8</v>
      </c>
      <c r="BP6" s="626"/>
      <c r="BQ6" s="626"/>
      <c r="BR6" s="626"/>
      <c r="BS6" s="627">
        <v>351948</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603199</v>
      </c>
      <c r="CS6" s="624"/>
      <c r="CT6" s="624"/>
      <c r="CU6" s="624"/>
      <c r="CV6" s="624"/>
      <c r="CW6" s="624"/>
      <c r="CX6" s="624"/>
      <c r="CY6" s="625"/>
      <c r="CZ6" s="626">
        <v>0.7</v>
      </c>
      <c r="DA6" s="626"/>
      <c r="DB6" s="626"/>
      <c r="DC6" s="626"/>
      <c r="DD6" s="632" t="s">
        <v>214</v>
      </c>
      <c r="DE6" s="624"/>
      <c r="DF6" s="624"/>
      <c r="DG6" s="624"/>
      <c r="DH6" s="624"/>
      <c r="DI6" s="624"/>
      <c r="DJ6" s="624"/>
      <c r="DK6" s="624"/>
      <c r="DL6" s="624"/>
      <c r="DM6" s="624"/>
      <c r="DN6" s="624"/>
      <c r="DO6" s="624"/>
      <c r="DP6" s="625"/>
      <c r="DQ6" s="632">
        <v>603150</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63526</v>
      </c>
      <c r="S7" s="624"/>
      <c r="T7" s="624"/>
      <c r="U7" s="624"/>
      <c r="V7" s="624"/>
      <c r="W7" s="624"/>
      <c r="X7" s="624"/>
      <c r="Y7" s="625"/>
      <c r="Z7" s="626">
        <v>0.1</v>
      </c>
      <c r="AA7" s="626"/>
      <c r="AB7" s="626"/>
      <c r="AC7" s="626"/>
      <c r="AD7" s="627">
        <v>63526</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19045917</v>
      </c>
      <c r="BH7" s="624"/>
      <c r="BI7" s="624"/>
      <c r="BJ7" s="624"/>
      <c r="BK7" s="624"/>
      <c r="BL7" s="624"/>
      <c r="BM7" s="624"/>
      <c r="BN7" s="625"/>
      <c r="BO7" s="626">
        <v>40.5</v>
      </c>
      <c r="BP7" s="626"/>
      <c r="BQ7" s="626"/>
      <c r="BR7" s="626"/>
      <c r="BS7" s="627">
        <v>351948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9724177</v>
      </c>
      <c r="CS7" s="624"/>
      <c r="CT7" s="624"/>
      <c r="CU7" s="624"/>
      <c r="CV7" s="624"/>
      <c r="CW7" s="624"/>
      <c r="CX7" s="624"/>
      <c r="CY7" s="625"/>
      <c r="CZ7" s="626">
        <v>11.1</v>
      </c>
      <c r="DA7" s="626"/>
      <c r="DB7" s="626"/>
      <c r="DC7" s="626"/>
      <c r="DD7" s="632">
        <v>433511</v>
      </c>
      <c r="DE7" s="624"/>
      <c r="DF7" s="624"/>
      <c r="DG7" s="624"/>
      <c r="DH7" s="624"/>
      <c r="DI7" s="624"/>
      <c r="DJ7" s="624"/>
      <c r="DK7" s="624"/>
      <c r="DL7" s="624"/>
      <c r="DM7" s="624"/>
      <c r="DN7" s="624"/>
      <c r="DO7" s="624"/>
      <c r="DP7" s="625"/>
      <c r="DQ7" s="632">
        <v>8421812</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231895</v>
      </c>
      <c r="S8" s="624"/>
      <c r="T8" s="624"/>
      <c r="U8" s="624"/>
      <c r="V8" s="624"/>
      <c r="W8" s="624"/>
      <c r="X8" s="624"/>
      <c r="Y8" s="625"/>
      <c r="Z8" s="626">
        <v>0.3</v>
      </c>
      <c r="AA8" s="626"/>
      <c r="AB8" s="626"/>
      <c r="AC8" s="626"/>
      <c r="AD8" s="627">
        <v>231895</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430464</v>
      </c>
      <c r="BH8" s="624"/>
      <c r="BI8" s="624"/>
      <c r="BJ8" s="624"/>
      <c r="BK8" s="624"/>
      <c r="BL8" s="624"/>
      <c r="BM8" s="624"/>
      <c r="BN8" s="625"/>
      <c r="BO8" s="626">
        <v>0.9</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35448817</v>
      </c>
      <c r="CS8" s="624"/>
      <c r="CT8" s="624"/>
      <c r="CU8" s="624"/>
      <c r="CV8" s="624"/>
      <c r="CW8" s="624"/>
      <c r="CX8" s="624"/>
      <c r="CY8" s="625"/>
      <c r="CZ8" s="626">
        <v>40.299999999999997</v>
      </c>
      <c r="DA8" s="626"/>
      <c r="DB8" s="626"/>
      <c r="DC8" s="626"/>
      <c r="DD8" s="632">
        <v>290002</v>
      </c>
      <c r="DE8" s="624"/>
      <c r="DF8" s="624"/>
      <c r="DG8" s="624"/>
      <c r="DH8" s="624"/>
      <c r="DI8" s="624"/>
      <c r="DJ8" s="624"/>
      <c r="DK8" s="624"/>
      <c r="DL8" s="624"/>
      <c r="DM8" s="624"/>
      <c r="DN8" s="624"/>
      <c r="DO8" s="624"/>
      <c r="DP8" s="625"/>
      <c r="DQ8" s="632">
        <v>17325482</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242797</v>
      </c>
      <c r="S9" s="624"/>
      <c r="T9" s="624"/>
      <c r="U9" s="624"/>
      <c r="V9" s="624"/>
      <c r="W9" s="624"/>
      <c r="X9" s="624"/>
      <c r="Y9" s="625"/>
      <c r="Z9" s="626">
        <v>0.3</v>
      </c>
      <c r="AA9" s="626"/>
      <c r="AB9" s="626"/>
      <c r="AC9" s="626"/>
      <c r="AD9" s="627">
        <v>242797</v>
      </c>
      <c r="AE9" s="627"/>
      <c r="AF9" s="627"/>
      <c r="AG9" s="627"/>
      <c r="AH9" s="627"/>
      <c r="AI9" s="627"/>
      <c r="AJ9" s="627"/>
      <c r="AK9" s="627"/>
      <c r="AL9" s="628">
        <v>0.5</v>
      </c>
      <c r="AM9" s="629"/>
      <c r="AN9" s="629"/>
      <c r="AO9" s="630"/>
      <c r="AP9" s="620" t="s">
        <v>222</v>
      </c>
      <c r="AQ9" s="621"/>
      <c r="AR9" s="621"/>
      <c r="AS9" s="621"/>
      <c r="AT9" s="621"/>
      <c r="AU9" s="621"/>
      <c r="AV9" s="621"/>
      <c r="AW9" s="621"/>
      <c r="AX9" s="621"/>
      <c r="AY9" s="621"/>
      <c r="AZ9" s="621"/>
      <c r="BA9" s="621"/>
      <c r="BB9" s="621"/>
      <c r="BC9" s="621"/>
      <c r="BD9" s="621"/>
      <c r="BE9" s="621"/>
      <c r="BF9" s="622"/>
      <c r="BG9" s="623">
        <v>15127348</v>
      </c>
      <c r="BH9" s="624"/>
      <c r="BI9" s="624"/>
      <c r="BJ9" s="624"/>
      <c r="BK9" s="624"/>
      <c r="BL9" s="624"/>
      <c r="BM9" s="624"/>
      <c r="BN9" s="625"/>
      <c r="BO9" s="626">
        <v>32.1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9917846</v>
      </c>
      <c r="CS9" s="624"/>
      <c r="CT9" s="624"/>
      <c r="CU9" s="624"/>
      <c r="CV9" s="624"/>
      <c r="CW9" s="624"/>
      <c r="CX9" s="624"/>
      <c r="CY9" s="625"/>
      <c r="CZ9" s="626">
        <v>11.3</v>
      </c>
      <c r="DA9" s="626"/>
      <c r="DB9" s="626"/>
      <c r="DC9" s="626"/>
      <c r="DD9" s="632">
        <v>2892486</v>
      </c>
      <c r="DE9" s="624"/>
      <c r="DF9" s="624"/>
      <c r="DG9" s="624"/>
      <c r="DH9" s="624"/>
      <c r="DI9" s="624"/>
      <c r="DJ9" s="624"/>
      <c r="DK9" s="624"/>
      <c r="DL9" s="624"/>
      <c r="DM9" s="624"/>
      <c r="DN9" s="624"/>
      <c r="DO9" s="624"/>
      <c r="DP9" s="625"/>
      <c r="DQ9" s="632">
        <v>6364941</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5060361</v>
      </c>
      <c r="S10" s="624"/>
      <c r="T10" s="624"/>
      <c r="U10" s="624"/>
      <c r="V10" s="624"/>
      <c r="W10" s="624"/>
      <c r="X10" s="624"/>
      <c r="Y10" s="625"/>
      <c r="Z10" s="626">
        <v>5.6</v>
      </c>
      <c r="AA10" s="626"/>
      <c r="AB10" s="626"/>
      <c r="AC10" s="626"/>
      <c r="AD10" s="627">
        <v>5060361</v>
      </c>
      <c r="AE10" s="627"/>
      <c r="AF10" s="627"/>
      <c r="AG10" s="627"/>
      <c r="AH10" s="627"/>
      <c r="AI10" s="627"/>
      <c r="AJ10" s="627"/>
      <c r="AK10" s="627"/>
      <c r="AL10" s="628">
        <v>9.6999999999999993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810504</v>
      </c>
      <c r="BH10" s="624"/>
      <c r="BI10" s="624"/>
      <c r="BJ10" s="624"/>
      <c r="BK10" s="624"/>
      <c r="BL10" s="624"/>
      <c r="BM10" s="624"/>
      <c r="BN10" s="625"/>
      <c r="BO10" s="626">
        <v>1.7</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170122</v>
      </c>
      <c r="CS10" s="624"/>
      <c r="CT10" s="624"/>
      <c r="CU10" s="624"/>
      <c r="CV10" s="624"/>
      <c r="CW10" s="624"/>
      <c r="CX10" s="624"/>
      <c r="CY10" s="625"/>
      <c r="CZ10" s="626">
        <v>0.2</v>
      </c>
      <c r="DA10" s="626"/>
      <c r="DB10" s="626"/>
      <c r="DC10" s="626"/>
      <c r="DD10" s="632">
        <v>85924</v>
      </c>
      <c r="DE10" s="624"/>
      <c r="DF10" s="624"/>
      <c r="DG10" s="624"/>
      <c r="DH10" s="624"/>
      <c r="DI10" s="624"/>
      <c r="DJ10" s="624"/>
      <c r="DK10" s="624"/>
      <c r="DL10" s="624"/>
      <c r="DM10" s="624"/>
      <c r="DN10" s="624"/>
      <c r="DO10" s="624"/>
      <c r="DP10" s="625"/>
      <c r="DQ10" s="632">
        <v>71314</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686018</v>
      </c>
      <c r="S11" s="624"/>
      <c r="T11" s="624"/>
      <c r="U11" s="624"/>
      <c r="V11" s="624"/>
      <c r="W11" s="624"/>
      <c r="X11" s="624"/>
      <c r="Y11" s="625"/>
      <c r="Z11" s="626">
        <v>0.8</v>
      </c>
      <c r="AA11" s="626"/>
      <c r="AB11" s="626"/>
      <c r="AC11" s="626"/>
      <c r="AD11" s="627">
        <v>686018</v>
      </c>
      <c r="AE11" s="627"/>
      <c r="AF11" s="627"/>
      <c r="AG11" s="627"/>
      <c r="AH11" s="627"/>
      <c r="AI11" s="627"/>
      <c r="AJ11" s="627"/>
      <c r="AK11" s="627"/>
      <c r="AL11" s="628">
        <v>1.3</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2677601</v>
      </c>
      <c r="BH11" s="624"/>
      <c r="BI11" s="624"/>
      <c r="BJ11" s="624"/>
      <c r="BK11" s="624"/>
      <c r="BL11" s="624"/>
      <c r="BM11" s="624"/>
      <c r="BN11" s="625"/>
      <c r="BO11" s="626">
        <v>5.7</v>
      </c>
      <c r="BP11" s="626"/>
      <c r="BQ11" s="626"/>
      <c r="BR11" s="626"/>
      <c r="BS11" s="632">
        <v>351948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952233</v>
      </c>
      <c r="CS11" s="624"/>
      <c r="CT11" s="624"/>
      <c r="CU11" s="624"/>
      <c r="CV11" s="624"/>
      <c r="CW11" s="624"/>
      <c r="CX11" s="624"/>
      <c r="CY11" s="625"/>
      <c r="CZ11" s="626">
        <v>1.1000000000000001</v>
      </c>
      <c r="DA11" s="626"/>
      <c r="DB11" s="626"/>
      <c r="DC11" s="626"/>
      <c r="DD11" s="632">
        <v>174207</v>
      </c>
      <c r="DE11" s="624"/>
      <c r="DF11" s="624"/>
      <c r="DG11" s="624"/>
      <c r="DH11" s="624"/>
      <c r="DI11" s="624"/>
      <c r="DJ11" s="624"/>
      <c r="DK11" s="624"/>
      <c r="DL11" s="624"/>
      <c r="DM11" s="624"/>
      <c r="DN11" s="624"/>
      <c r="DO11" s="624"/>
      <c r="DP11" s="625"/>
      <c r="DQ11" s="632">
        <v>792839</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22158166</v>
      </c>
      <c r="BH12" s="624"/>
      <c r="BI12" s="624"/>
      <c r="BJ12" s="624"/>
      <c r="BK12" s="624"/>
      <c r="BL12" s="624"/>
      <c r="BM12" s="624"/>
      <c r="BN12" s="625"/>
      <c r="BO12" s="626">
        <v>47.1</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2719933</v>
      </c>
      <c r="CS12" s="624"/>
      <c r="CT12" s="624"/>
      <c r="CU12" s="624"/>
      <c r="CV12" s="624"/>
      <c r="CW12" s="624"/>
      <c r="CX12" s="624"/>
      <c r="CY12" s="625"/>
      <c r="CZ12" s="626">
        <v>3.1</v>
      </c>
      <c r="DA12" s="626"/>
      <c r="DB12" s="626"/>
      <c r="DC12" s="626"/>
      <c r="DD12" s="632">
        <v>24528</v>
      </c>
      <c r="DE12" s="624"/>
      <c r="DF12" s="624"/>
      <c r="DG12" s="624"/>
      <c r="DH12" s="624"/>
      <c r="DI12" s="624"/>
      <c r="DJ12" s="624"/>
      <c r="DK12" s="624"/>
      <c r="DL12" s="624"/>
      <c r="DM12" s="624"/>
      <c r="DN12" s="624"/>
      <c r="DO12" s="624"/>
      <c r="DP12" s="625"/>
      <c r="DQ12" s="632">
        <v>837310</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203290</v>
      </c>
      <c r="S13" s="624"/>
      <c r="T13" s="624"/>
      <c r="U13" s="624"/>
      <c r="V13" s="624"/>
      <c r="W13" s="624"/>
      <c r="X13" s="624"/>
      <c r="Y13" s="625"/>
      <c r="Z13" s="626">
        <v>0.2</v>
      </c>
      <c r="AA13" s="626"/>
      <c r="AB13" s="626"/>
      <c r="AC13" s="626"/>
      <c r="AD13" s="627">
        <v>203290</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22104154</v>
      </c>
      <c r="BH13" s="624"/>
      <c r="BI13" s="624"/>
      <c r="BJ13" s="624"/>
      <c r="BK13" s="624"/>
      <c r="BL13" s="624"/>
      <c r="BM13" s="624"/>
      <c r="BN13" s="625"/>
      <c r="BO13" s="626">
        <v>46.9</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8112315</v>
      </c>
      <c r="CS13" s="624"/>
      <c r="CT13" s="624"/>
      <c r="CU13" s="624"/>
      <c r="CV13" s="624"/>
      <c r="CW13" s="624"/>
      <c r="CX13" s="624"/>
      <c r="CY13" s="625"/>
      <c r="CZ13" s="626">
        <v>9.1999999999999993</v>
      </c>
      <c r="DA13" s="626"/>
      <c r="DB13" s="626"/>
      <c r="DC13" s="626"/>
      <c r="DD13" s="632">
        <v>3358476</v>
      </c>
      <c r="DE13" s="624"/>
      <c r="DF13" s="624"/>
      <c r="DG13" s="624"/>
      <c r="DH13" s="624"/>
      <c r="DI13" s="624"/>
      <c r="DJ13" s="624"/>
      <c r="DK13" s="624"/>
      <c r="DL13" s="624"/>
      <c r="DM13" s="624"/>
      <c r="DN13" s="624"/>
      <c r="DO13" s="624"/>
      <c r="DP13" s="625"/>
      <c r="DQ13" s="632">
        <v>5756773</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471568</v>
      </c>
      <c r="BH14" s="624"/>
      <c r="BI14" s="624"/>
      <c r="BJ14" s="624"/>
      <c r="BK14" s="624"/>
      <c r="BL14" s="624"/>
      <c r="BM14" s="624"/>
      <c r="BN14" s="625"/>
      <c r="BO14" s="626">
        <v>1</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3721370</v>
      </c>
      <c r="CS14" s="624"/>
      <c r="CT14" s="624"/>
      <c r="CU14" s="624"/>
      <c r="CV14" s="624"/>
      <c r="CW14" s="624"/>
      <c r="CX14" s="624"/>
      <c r="CY14" s="625"/>
      <c r="CZ14" s="626">
        <v>4.2</v>
      </c>
      <c r="DA14" s="626"/>
      <c r="DB14" s="626"/>
      <c r="DC14" s="626"/>
      <c r="DD14" s="632">
        <v>449623</v>
      </c>
      <c r="DE14" s="624"/>
      <c r="DF14" s="624"/>
      <c r="DG14" s="624"/>
      <c r="DH14" s="624"/>
      <c r="DI14" s="624"/>
      <c r="DJ14" s="624"/>
      <c r="DK14" s="624"/>
      <c r="DL14" s="624"/>
      <c r="DM14" s="624"/>
      <c r="DN14" s="624"/>
      <c r="DO14" s="624"/>
      <c r="DP14" s="625"/>
      <c r="DQ14" s="632">
        <v>3284348</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173208</v>
      </c>
      <c r="S15" s="624"/>
      <c r="T15" s="624"/>
      <c r="U15" s="624"/>
      <c r="V15" s="624"/>
      <c r="W15" s="624"/>
      <c r="X15" s="624"/>
      <c r="Y15" s="625"/>
      <c r="Z15" s="626">
        <v>0.2</v>
      </c>
      <c r="AA15" s="626"/>
      <c r="AB15" s="626"/>
      <c r="AC15" s="626"/>
      <c r="AD15" s="627">
        <v>173208</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2480294</v>
      </c>
      <c r="BH15" s="624"/>
      <c r="BI15" s="624"/>
      <c r="BJ15" s="624"/>
      <c r="BK15" s="624"/>
      <c r="BL15" s="624"/>
      <c r="BM15" s="624"/>
      <c r="BN15" s="625"/>
      <c r="BO15" s="626">
        <v>5.3</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9732453</v>
      </c>
      <c r="CS15" s="624"/>
      <c r="CT15" s="624"/>
      <c r="CU15" s="624"/>
      <c r="CV15" s="624"/>
      <c r="CW15" s="624"/>
      <c r="CX15" s="624"/>
      <c r="CY15" s="625"/>
      <c r="CZ15" s="626">
        <v>11.1</v>
      </c>
      <c r="DA15" s="626"/>
      <c r="DB15" s="626"/>
      <c r="DC15" s="626"/>
      <c r="DD15" s="632">
        <v>1861948</v>
      </c>
      <c r="DE15" s="624"/>
      <c r="DF15" s="624"/>
      <c r="DG15" s="624"/>
      <c r="DH15" s="624"/>
      <c r="DI15" s="624"/>
      <c r="DJ15" s="624"/>
      <c r="DK15" s="624"/>
      <c r="DL15" s="624"/>
      <c r="DM15" s="624"/>
      <c r="DN15" s="624"/>
      <c r="DO15" s="624"/>
      <c r="DP15" s="625"/>
      <c r="DQ15" s="632">
        <v>6661241</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250699</v>
      </c>
      <c r="S16" s="624"/>
      <c r="T16" s="624"/>
      <c r="U16" s="624"/>
      <c r="V16" s="624"/>
      <c r="W16" s="624"/>
      <c r="X16" s="624"/>
      <c r="Y16" s="625"/>
      <c r="Z16" s="626">
        <v>0.3</v>
      </c>
      <c r="AA16" s="626"/>
      <c r="AB16" s="626"/>
      <c r="AC16" s="626"/>
      <c r="AD16" s="627">
        <v>85160</v>
      </c>
      <c r="AE16" s="627"/>
      <c r="AF16" s="627"/>
      <c r="AG16" s="627"/>
      <c r="AH16" s="627"/>
      <c r="AI16" s="627"/>
      <c r="AJ16" s="627"/>
      <c r="AK16" s="627"/>
      <c r="AL16" s="628">
        <v>0.2</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128989</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113636</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85160</v>
      </c>
      <c r="S17" s="624"/>
      <c r="T17" s="624"/>
      <c r="U17" s="624"/>
      <c r="V17" s="624"/>
      <c r="W17" s="624"/>
      <c r="X17" s="624"/>
      <c r="Y17" s="625"/>
      <c r="Z17" s="626">
        <v>0.1</v>
      </c>
      <c r="AA17" s="626"/>
      <c r="AB17" s="626"/>
      <c r="AC17" s="626"/>
      <c r="AD17" s="627">
        <v>85160</v>
      </c>
      <c r="AE17" s="627"/>
      <c r="AF17" s="627"/>
      <c r="AG17" s="627"/>
      <c r="AH17" s="627"/>
      <c r="AI17" s="627"/>
      <c r="AJ17" s="627"/>
      <c r="AK17" s="627"/>
      <c r="AL17" s="628">
        <v>0.2</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6663262</v>
      </c>
      <c r="CS17" s="624"/>
      <c r="CT17" s="624"/>
      <c r="CU17" s="624"/>
      <c r="CV17" s="624"/>
      <c r="CW17" s="624"/>
      <c r="CX17" s="624"/>
      <c r="CY17" s="625"/>
      <c r="CZ17" s="626">
        <v>7.6</v>
      </c>
      <c r="DA17" s="626"/>
      <c r="DB17" s="626"/>
      <c r="DC17" s="626"/>
      <c r="DD17" s="632" t="s">
        <v>109</v>
      </c>
      <c r="DE17" s="624"/>
      <c r="DF17" s="624"/>
      <c r="DG17" s="624"/>
      <c r="DH17" s="624"/>
      <c r="DI17" s="624"/>
      <c r="DJ17" s="624"/>
      <c r="DK17" s="624"/>
      <c r="DL17" s="624"/>
      <c r="DM17" s="624"/>
      <c r="DN17" s="624"/>
      <c r="DO17" s="624"/>
      <c r="DP17" s="625"/>
      <c r="DQ17" s="632">
        <v>6580289</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164887</v>
      </c>
      <c r="S18" s="624"/>
      <c r="T18" s="624"/>
      <c r="U18" s="624"/>
      <c r="V18" s="624"/>
      <c r="W18" s="624"/>
      <c r="X18" s="624"/>
      <c r="Y18" s="625"/>
      <c r="Z18" s="626">
        <v>0.2</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652</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2928313</v>
      </c>
      <c r="BH19" s="624"/>
      <c r="BI19" s="624"/>
      <c r="BJ19" s="624"/>
      <c r="BK19" s="624"/>
      <c r="BL19" s="624"/>
      <c r="BM19" s="624"/>
      <c r="BN19" s="625"/>
      <c r="BO19" s="626">
        <v>6.2</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55072208</v>
      </c>
      <c r="S20" s="624"/>
      <c r="T20" s="624"/>
      <c r="U20" s="624"/>
      <c r="V20" s="624"/>
      <c r="W20" s="624"/>
      <c r="X20" s="624"/>
      <c r="Y20" s="625"/>
      <c r="Z20" s="626">
        <v>60.9</v>
      </c>
      <c r="AA20" s="626"/>
      <c r="AB20" s="626"/>
      <c r="AC20" s="626"/>
      <c r="AD20" s="627">
        <v>51635641</v>
      </c>
      <c r="AE20" s="627"/>
      <c r="AF20" s="627"/>
      <c r="AG20" s="627"/>
      <c r="AH20" s="627"/>
      <c r="AI20" s="627"/>
      <c r="AJ20" s="627"/>
      <c r="AK20" s="627"/>
      <c r="AL20" s="628">
        <v>99.4</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2928313</v>
      </c>
      <c r="BH20" s="624"/>
      <c r="BI20" s="624"/>
      <c r="BJ20" s="624"/>
      <c r="BK20" s="624"/>
      <c r="BL20" s="624"/>
      <c r="BM20" s="624"/>
      <c r="BN20" s="625"/>
      <c r="BO20" s="626">
        <v>6.2</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87894716</v>
      </c>
      <c r="CS20" s="624"/>
      <c r="CT20" s="624"/>
      <c r="CU20" s="624"/>
      <c r="CV20" s="624"/>
      <c r="CW20" s="624"/>
      <c r="CX20" s="624"/>
      <c r="CY20" s="625"/>
      <c r="CZ20" s="626">
        <v>100</v>
      </c>
      <c r="DA20" s="626"/>
      <c r="DB20" s="626"/>
      <c r="DC20" s="626"/>
      <c r="DD20" s="632">
        <v>9570705</v>
      </c>
      <c r="DE20" s="624"/>
      <c r="DF20" s="624"/>
      <c r="DG20" s="624"/>
      <c r="DH20" s="624"/>
      <c r="DI20" s="624"/>
      <c r="DJ20" s="624"/>
      <c r="DK20" s="624"/>
      <c r="DL20" s="624"/>
      <c r="DM20" s="624"/>
      <c r="DN20" s="624"/>
      <c r="DO20" s="624"/>
      <c r="DP20" s="625"/>
      <c r="DQ20" s="632">
        <v>56813135</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38981</v>
      </c>
      <c r="S21" s="624"/>
      <c r="T21" s="624"/>
      <c r="U21" s="624"/>
      <c r="V21" s="624"/>
      <c r="W21" s="624"/>
      <c r="X21" s="624"/>
      <c r="Y21" s="625"/>
      <c r="Z21" s="626">
        <v>0</v>
      </c>
      <c r="AA21" s="626"/>
      <c r="AB21" s="626"/>
      <c r="AC21" s="626"/>
      <c r="AD21" s="627">
        <v>38981</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9233</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339631</v>
      </c>
      <c r="S22" s="624"/>
      <c r="T22" s="624"/>
      <c r="U22" s="624"/>
      <c r="V22" s="624"/>
      <c r="W22" s="624"/>
      <c r="X22" s="624"/>
      <c r="Y22" s="625"/>
      <c r="Z22" s="626">
        <v>0.4</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1381184</v>
      </c>
      <c r="S23" s="624"/>
      <c r="T23" s="624"/>
      <c r="U23" s="624"/>
      <c r="V23" s="624"/>
      <c r="W23" s="624"/>
      <c r="X23" s="624"/>
      <c r="Y23" s="625"/>
      <c r="Z23" s="626">
        <v>1.5</v>
      </c>
      <c r="AA23" s="626"/>
      <c r="AB23" s="626"/>
      <c r="AC23" s="626"/>
      <c r="AD23" s="627">
        <v>188630</v>
      </c>
      <c r="AE23" s="627"/>
      <c r="AF23" s="627"/>
      <c r="AG23" s="627"/>
      <c r="AH23" s="627"/>
      <c r="AI23" s="627"/>
      <c r="AJ23" s="627"/>
      <c r="AK23" s="627"/>
      <c r="AL23" s="628">
        <v>0.4</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2919080</v>
      </c>
      <c r="BH23" s="624"/>
      <c r="BI23" s="624"/>
      <c r="BJ23" s="624"/>
      <c r="BK23" s="624"/>
      <c r="BL23" s="624"/>
      <c r="BM23" s="624"/>
      <c r="BN23" s="625"/>
      <c r="BO23" s="626">
        <v>6.2</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863719</v>
      </c>
      <c r="S24" s="624"/>
      <c r="T24" s="624"/>
      <c r="U24" s="624"/>
      <c r="V24" s="624"/>
      <c r="W24" s="624"/>
      <c r="X24" s="624"/>
      <c r="Y24" s="625"/>
      <c r="Z24" s="626">
        <v>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46411605</v>
      </c>
      <c r="CS24" s="613"/>
      <c r="CT24" s="613"/>
      <c r="CU24" s="613"/>
      <c r="CV24" s="613"/>
      <c r="CW24" s="613"/>
      <c r="CX24" s="613"/>
      <c r="CY24" s="614"/>
      <c r="CZ24" s="650">
        <v>52.8</v>
      </c>
      <c r="DA24" s="651"/>
      <c r="DB24" s="651"/>
      <c r="DC24" s="652"/>
      <c r="DD24" s="649">
        <v>29616900</v>
      </c>
      <c r="DE24" s="613"/>
      <c r="DF24" s="613"/>
      <c r="DG24" s="613"/>
      <c r="DH24" s="613"/>
      <c r="DI24" s="613"/>
      <c r="DJ24" s="613"/>
      <c r="DK24" s="614"/>
      <c r="DL24" s="649">
        <v>29588306</v>
      </c>
      <c r="DM24" s="613"/>
      <c r="DN24" s="613"/>
      <c r="DO24" s="613"/>
      <c r="DP24" s="613"/>
      <c r="DQ24" s="613"/>
      <c r="DR24" s="613"/>
      <c r="DS24" s="613"/>
      <c r="DT24" s="613"/>
      <c r="DU24" s="613"/>
      <c r="DV24" s="614"/>
      <c r="DW24" s="617">
        <v>56.4</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16273201</v>
      </c>
      <c r="S25" s="624"/>
      <c r="T25" s="624"/>
      <c r="U25" s="624"/>
      <c r="V25" s="624"/>
      <c r="W25" s="624"/>
      <c r="X25" s="624"/>
      <c r="Y25" s="625"/>
      <c r="Z25" s="626">
        <v>18</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16936527</v>
      </c>
      <c r="CS25" s="655"/>
      <c r="CT25" s="655"/>
      <c r="CU25" s="655"/>
      <c r="CV25" s="655"/>
      <c r="CW25" s="655"/>
      <c r="CX25" s="655"/>
      <c r="CY25" s="656"/>
      <c r="CZ25" s="657">
        <v>19.3</v>
      </c>
      <c r="DA25" s="658"/>
      <c r="DB25" s="658"/>
      <c r="DC25" s="659"/>
      <c r="DD25" s="632">
        <v>15705452</v>
      </c>
      <c r="DE25" s="655"/>
      <c r="DF25" s="655"/>
      <c r="DG25" s="655"/>
      <c r="DH25" s="655"/>
      <c r="DI25" s="655"/>
      <c r="DJ25" s="655"/>
      <c r="DK25" s="656"/>
      <c r="DL25" s="632">
        <v>15676908</v>
      </c>
      <c r="DM25" s="655"/>
      <c r="DN25" s="655"/>
      <c r="DO25" s="655"/>
      <c r="DP25" s="655"/>
      <c r="DQ25" s="655"/>
      <c r="DR25" s="655"/>
      <c r="DS25" s="655"/>
      <c r="DT25" s="655"/>
      <c r="DU25" s="655"/>
      <c r="DV25" s="656"/>
      <c r="DW25" s="628">
        <v>29.9</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10978246</v>
      </c>
      <c r="CS26" s="624"/>
      <c r="CT26" s="624"/>
      <c r="CU26" s="624"/>
      <c r="CV26" s="624"/>
      <c r="CW26" s="624"/>
      <c r="CX26" s="624"/>
      <c r="CY26" s="625"/>
      <c r="CZ26" s="657">
        <v>12.5</v>
      </c>
      <c r="DA26" s="658"/>
      <c r="DB26" s="658"/>
      <c r="DC26" s="659"/>
      <c r="DD26" s="632">
        <v>9990404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5253485</v>
      </c>
      <c r="S27" s="624"/>
      <c r="T27" s="624"/>
      <c r="U27" s="624"/>
      <c r="V27" s="624"/>
      <c r="W27" s="624"/>
      <c r="X27" s="624"/>
      <c r="Y27" s="625"/>
      <c r="Z27" s="626">
        <v>5.8</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47084258</v>
      </c>
      <c r="BH27" s="624"/>
      <c r="BI27" s="624"/>
      <c r="BJ27" s="624"/>
      <c r="BK27" s="624"/>
      <c r="BL27" s="624"/>
      <c r="BM27" s="624"/>
      <c r="BN27" s="625"/>
      <c r="BO27" s="626">
        <v>100</v>
      </c>
      <c r="BP27" s="626"/>
      <c r="BQ27" s="626"/>
      <c r="BR27" s="626"/>
      <c r="BS27" s="632">
        <v>351948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22811816</v>
      </c>
      <c r="CS27" s="655"/>
      <c r="CT27" s="655"/>
      <c r="CU27" s="655"/>
      <c r="CV27" s="655"/>
      <c r="CW27" s="655"/>
      <c r="CX27" s="655"/>
      <c r="CY27" s="656"/>
      <c r="CZ27" s="657">
        <v>26</v>
      </c>
      <c r="DA27" s="658"/>
      <c r="DB27" s="658"/>
      <c r="DC27" s="659"/>
      <c r="DD27" s="632">
        <v>7331159</v>
      </c>
      <c r="DE27" s="655"/>
      <c r="DF27" s="655"/>
      <c r="DG27" s="655"/>
      <c r="DH27" s="655"/>
      <c r="DI27" s="655"/>
      <c r="DJ27" s="655"/>
      <c r="DK27" s="656"/>
      <c r="DL27" s="632">
        <v>7331109</v>
      </c>
      <c r="DM27" s="655"/>
      <c r="DN27" s="655"/>
      <c r="DO27" s="655"/>
      <c r="DP27" s="655"/>
      <c r="DQ27" s="655"/>
      <c r="DR27" s="655"/>
      <c r="DS27" s="655"/>
      <c r="DT27" s="655"/>
      <c r="DU27" s="655"/>
      <c r="DV27" s="656"/>
      <c r="DW27" s="628">
        <v>14</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240517</v>
      </c>
      <c r="S28" s="624"/>
      <c r="T28" s="624"/>
      <c r="U28" s="624"/>
      <c r="V28" s="624"/>
      <c r="W28" s="624"/>
      <c r="X28" s="624"/>
      <c r="Y28" s="625"/>
      <c r="Z28" s="626">
        <v>0.3</v>
      </c>
      <c r="AA28" s="626"/>
      <c r="AB28" s="626"/>
      <c r="AC28" s="626"/>
      <c r="AD28" s="627">
        <v>70839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6663262</v>
      </c>
      <c r="CS28" s="624"/>
      <c r="CT28" s="624"/>
      <c r="CU28" s="624"/>
      <c r="CV28" s="624"/>
      <c r="CW28" s="624"/>
      <c r="CX28" s="624"/>
      <c r="CY28" s="625"/>
      <c r="CZ28" s="657">
        <v>7.6</v>
      </c>
      <c r="DA28" s="658"/>
      <c r="DB28" s="658"/>
      <c r="DC28" s="659"/>
      <c r="DD28" s="632">
        <v>6580289</v>
      </c>
      <c r="DE28" s="624"/>
      <c r="DF28" s="624"/>
      <c r="DG28" s="624"/>
      <c r="DH28" s="624"/>
      <c r="DI28" s="624"/>
      <c r="DJ28" s="624"/>
      <c r="DK28" s="625"/>
      <c r="DL28" s="632">
        <v>6580289</v>
      </c>
      <c r="DM28" s="624"/>
      <c r="DN28" s="624"/>
      <c r="DO28" s="624"/>
      <c r="DP28" s="624"/>
      <c r="DQ28" s="624"/>
      <c r="DR28" s="624"/>
      <c r="DS28" s="624"/>
      <c r="DT28" s="624"/>
      <c r="DU28" s="624"/>
      <c r="DV28" s="625"/>
      <c r="DW28" s="628">
        <v>12.5</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44540</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6663254</v>
      </c>
      <c r="CS29" s="655"/>
      <c r="CT29" s="655"/>
      <c r="CU29" s="655"/>
      <c r="CV29" s="655"/>
      <c r="CW29" s="655"/>
      <c r="CX29" s="655"/>
      <c r="CY29" s="656"/>
      <c r="CZ29" s="657">
        <v>7.6</v>
      </c>
      <c r="DA29" s="658"/>
      <c r="DB29" s="658"/>
      <c r="DC29" s="659"/>
      <c r="DD29" s="632">
        <v>6580281</v>
      </c>
      <c r="DE29" s="655"/>
      <c r="DF29" s="655"/>
      <c r="DG29" s="655"/>
      <c r="DH29" s="655"/>
      <c r="DI29" s="655"/>
      <c r="DJ29" s="655"/>
      <c r="DK29" s="656"/>
      <c r="DL29" s="632">
        <v>6580281</v>
      </c>
      <c r="DM29" s="655"/>
      <c r="DN29" s="655"/>
      <c r="DO29" s="655"/>
      <c r="DP29" s="655"/>
      <c r="DQ29" s="655"/>
      <c r="DR29" s="655"/>
      <c r="DS29" s="655"/>
      <c r="DT29" s="655"/>
      <c r="DU29" s="655"/>
      <c r="DV29" s="656"/>
      <c r="DW29" s="628">
        <v>12.5</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1130211</v>
      </c>
      <c r="S30" s="624"/>
      <c r="T30" s="624"/>
      <c r="U30" s="624"/>
      <c r="V30" s="624"/>
      <c r="W30" s="624"/>
      <c r="X30" s="624"/>
      <c r="Y30" s="625"/>
      <c r="Z30" s="626">
        <v>1.3</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98.3</v>
      </c>
      <c r="BH30" s="682"/>
      <c r="BI30" s="682"/>
      <c r="BJ30" s="682"/>
      <c r="BK30" s="682"/>
      <c r="BL30" s="682"/>
      <c r="BM30" s="618">
        <v>91.7</v>
      </c>
      <c r="BN30" s="682"/>
      <c r="BO30" s="682"/>
      <c r="BP30" s="682"/>
      <c r="BQ30" s="683"/>
      <c r="BR30" s="681">
        <v>98.2</v>
      </c>
      <c r="BS30" s="682"/>
      <c r="BT30" s="682"/>
      <c r="BU30" s="682"/>
      <c r="BV30" s="682"/>
      <c r="BW30" s="682"/>
      <c r="BX30" s="618">
        <v>91.1</v>
      </c>
      <c r="BY30" s="682"/>
      <c r="BZ30" s="682"/>
      <c r="CA30" s="682"/>
      <c r="CB30" s="683"/>
      <c r="CD30" s="686"/>
      <c r="CE30" s="687"/>
      <c r="CF30" s="637" t="s">
        <v>291</v>
      </c>
      <c r="CG30" s="638"/>
      <c r="CH30" s="638"/>
      <c r="CI30" s="638"/>
      <c r="CJ30" s="638"/>
      <c r="CK30" s="638"/>
      <c r="CL30" s="638"/>
      <c r="CM30" s="638"/>
      <c r="CN30" s="638"/>
      <c r="CO30" s="638"/>
      <c r="CP30" s="638"/>
      <c r="CQ30" s="639"/>
      <c r="CR30" s="623">
        <v>6072694</v>
      </c>
      <c r="CS30" s="624"/>
      <c r="CT30" s="624"/>
      <c r="CU30" s="624"/>
      <c r="CV30" s="624"/>
      <c r="CW30" s="624"/>
      <c r="CX30" s="624"/>
      <c r="CY30" s="625"/>
      <c r="CZ30" s="657">
        <v>6.9</v>
      </c>
      <c r="DA30" s="658"/>
      <c r="DB30" s="658"/>
      <c r="DC30" s="659"/>
      <c r="DD30" s="632">
        <v>6001608</v>
      </c>
      <c r="DE30" s="624"/>
      <c r="DF30" s="624"/>
      <c r="DG30" s="624"/>
      <c r="DH30" s="624"/>
      <c r="DI30" s="624"/>
      <c r="DJ30" s="624"/>
      <c r="DK30" s="625"/>
      <c r="DL30" s="632">
        <v>6001608</v>
      </c>
      <c r="DM30" s="624"/>
      <c r="DN30" s="624"/>
      <c r="DO30" s="624"/>
      <c r="DP30" s="624"/>
      <c r="DQ30" s="624"/>
      <c r="DR30" s="624"/>
      <c r="DS30" s="624"/>
      <c r="DT30" s="624"/>
      <c r="DU30" s="624"/>
      <c r="DV30" s="625"/>
      <c r="DW30" s="628">
        <v>11.4</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1683668</v>
      </c>
      <c r="S31" s="624"/>
      <c r="T31" s="624"/>
      <c r="U31" s="624"/>
      <c r="V31" s="624"/>
      <c r="W31" s="624"/>
      <c r="X31" s="624"/>
      <c r="Y31" s="625"/>
      <c r="Z31" s="626">
        <v>1.9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97.3</v>
      </c>
      <c r="BH31" s="655"/>
      <c r="BI31" s="655"/>
      <c r="BJ31" s="655"/>
      <c r="BK31" s="655"/>
      <c r="BL31" s="655"/>
      <c r="BM31" s="629">
        <v>88.2</v>
      </c>
      <c r="BN31" s="679"/>
      <c r="BO31" s="679"/>
      <c r="BP31" s="679"/>
      <c r="BQ31" s="680"/>
      <c r="BR31" s="678">
        <v>97.3</v>
      </c>
      <c r="BS31" s="655"/>
      <c r="BT31" s="655"/>
      <c r="BU31" s="655"/>
      <c r="BV31" s="655"/>
      <c r="BW31" s="655"/>
      <c r="BX31" s="629">
        <v>87.3</v>
      </c>
      <c r="BY31" s="679"/>
      <c r="BZ31" s="679"/>
      <c r="CA31" s="679"/>
      <c r="CB31" s="680"/>
      <c r="CD31" s="686"/>
      <c r="CE31" s="687"/>
      <c r="CF31" s="637" t="s">
        <v>295</v>
      </c>
      <c r="CG31" s="638"/>
      <c r="CH31" s="638"/>
      <c r="CI31" s="638"/>
      <c r="CJ31" s="638"/>
      <c r="CK31" s="638"/>
      <c r="CL31" s="638"/>
      <c r="CM31" s="638"/>
      <c r="CN31" s="638"/>
      <c r="CO31" s="638"/>
      <c r="CP31" s="638"/>
      <c r="CQ31" s="639"/>
      <c r="CR31" s="623">
        <v>590560</v>
      </c>
      <c r="CS31" s="655"/>
      <c r="CT31" s="655"/>
      <c r="CU31" s="655"/>
      <c r="CV31" s="655"/>
      <c r="CW31" s="655"/>
      <c r="CX31" s="655"/>
      <c r="CY31" s="656"/>
      <c r="CZ31" s="657">
        <v>0.7</v>
      </c>
      <c r="DA31" s="658"/>
      <c r="DB31" s="658"/>
      <c r="DC31" s="659"/>
      <c r="DD31" s="632">
        <v>578673</v>
      </c>
      <c r="DE31" s="655"/>
      <c r="DF31" s="655"/>
      <c r="DG31" s="655"/>
      <c r="DH31" s="655"/>
      <c r="DI31" s="655"/>
      <c r="DJ31" s="655"/>
      <c r="DK31" s="656"/>
      <c r="DL31" s="632">
        <v>578673</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3871143</v>
      </c>
      <c r="S32" s="624"/>
      <c r="T32" s="624"/>
      <c r="U32" s="624"/>
      <c r="V32" s="624"/>
      <c r="W32" s="624"/>
      <c r="X32" s="624"/>
      <c r="Y32" s="625"/>
      <c r="Z32" s="626">
        <v>4.3</v>
      </c>
      <c r="AA32" s="626"/>
      <c r="AB32" s="626"/>
      <c r="AC32" s="626"/>
      <c r="AD32" s="627">
        <v>498</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98.9</v>
      </c>
      <c r="BH32" s="691"/>
      <c r="BI32" s="691"/>
      <c r="BJ32" s="691"/>
      <c r="BK32" s="691"/>
      <c r="BL32" s="691"/>
      <c r="BM32" s="692">
        <v>94.3</v>
      </c>
      <c r="BN32" s="691"/>
      <c r="BO32" s="691"/>
      <c r="BP32" s="691"/>
      <c r="BQ32" s="693"/>
      <c r="BR32" s="690">
        <v>98.8</v>
      </c>
      <c r="BS32" s="691"/>
      <c r="BT32" s="691"/>
      <c r="BU32" s="691"/>
      <c r="BV32" s="691"/>
      <c r="BW32" s="691"/>
      <c r="BX32" s="692">
        <v>93.9</v>
      </c>
      <c r="BY32" s="691"/>
      <c r="BZ32" s="691"/>
      <c r="CA32" s="691"/>
      <c r="CB32" s="693"/>
      <c r="CD32" s="688"/>
      <c r="CE32" s="689"/>
      <c r="CF32" s="637" t="s">
        <v>298</v>
      </c>
      <c r="CG32" s="638"/>
      <c r="CH32" s="638"/>
      <c r="CI32" s="638"/>
      <c r="CJ32" s="638"/>
      <c r="CK32" s="638"/>
      <c r="CL32" s="638"/>
      <c r="CM32" s="638"/>
      <c r="CN32" s="638"/>
      <c r="CO32" s="638"/>
      <c r="CP32" s="638"/>
      <c r="CQ32" s="639"/>
      <c r="CR32" s="623">
        <v>8</v>
      </c>
      <c r="CS32" s="624"/>
      <c r="CT32" s="624"/>
      <c r="CU32" s="624"/>
      <c r="CV32" s="624"/>
      <c r="CW32" s="624"/>
      <c r="CX32" s="624"/>
      <c r="CY32" s="625"/>
      <c r="CZ32" s="657">
        <v>0</v>
      </c>
      <c r="DA32" s="658"/>
      <c r="DB32" s="658"/>
      <c r="DC32" s="659"/>
      <c r="DD32" s="632">
        <v>8</v>
      </c>
      <c r="DE32" s="624"/>
      <c r="DF32" s="624"/>
      <c r="DG32" s="624"/>
      <c r="DH32" s="624"/>
      <c r="DI32" s="624"/>
      <c r="DJ32" s="624"/>
      <c r="DK32" s="625"/>
      <c r="DL32" s="632">
        <v>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4207411</v>
      </c>
      <c r="S33" s="624"/>
      <c r="T33" s="624"/>
      <c r="U33" s="624"/>
      <c r="V33" s="624"/>
      <c r="W33" s="624"/>
      <c r="X33" s="624"/>
      <c r="Y33" s="625"/>
      <c r="Z33" s="626">
        <v>4.7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31783417</v>
      </c>
      <c r="CS33" s="655"/>
      <c r="CT33" s="655"/>
      <c r="CU33" s="655"/>
      <c r="CV33" s="655"/>
      <c r="CW33" s="655"/>
      <c r="CX33" s="655"/>
      <c r="CY33" s="656"/>
      <c r="CZ33" s="657">
        <v>36.200000000000003</v>
      </c>
      <c r="DA33" s="658"/>
      <c r="DB33" s="658"/>
      <c r="DC33" s="659"/>
      <c r="DD33" s="632">
        <v>24623652</v>
      </c>
      <c r="DE33" s="655"/>
      <c r="DF33" s="655"/>
      <c r="DG33" s="655"/>
      <c r="DH33" s="655"/>
      <c r="DI33" s="655"/>
      <c r="DJ33" s="655"/>
      <c r="DK33" s="656"/>
      <c r="DL33" s="632">
        <v>18904075</v>
      </c>
      <c r="DM33" s="655"/>
      <c r="DN33" s="655"/>
      <c r="DO33" s="655"/>
      <c r="DP33" s="655"/>
      <c r="DQ33" s="655"/>
      <c r="DR33" s="655"/>
      <c r="DS33" s="655"/>
      <c r="DT33" s="655"/>
      <c r="DU33" s="655"/>
      <c r="DV33" s="656"/>
      <c r="DW33" s="628">
        <v>36</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14098001</v>
      </c>
      <c r="CS34" s="624"/>
      <c r="CT34" s="624"/>
      <c r="CU34" s="624"/>
      <c r="CV34" s="624"/>
      <c r="CW34" s="624"/>
      <c r="CX34" s="624"/>
      <c r="CY34" s="625"/>
      <c r="CZ34" s="657">
        <v>16</v>
      </c>
      <c r="DA34" s="658"/>
      <c r="DB34" s="658"/>
      <c r="DC34" s="659"/>
      <c r="DD34" s="632">
        <v>10646080</v>
      </c>
      <c r="DE34" s="624"/>
      <c r="DF34" s="624"/>
      <c r="DG34" s="624"/>
      <c r="DH34" s="624"/>
      <c r="DI34" s="624"/>
      <c r="DJ34" s="624"/>
      <c r="DK34" s="625"/>
      <c r="DL34" s="632">
        <v>9733584</v>
      </c>
      <c r="DM34" s="624"/>
      <c r="DN34" s="624"/>
      <c r="DO34" s="624"/>
      <c r="DP34" s="624"/>
      <c r="DQ34" s="624"/>
      <c r="DR34" s="624"/>
      <c r="DS34" s="624"/>
      <c r="DT34" s="624"/>
      <c r="DU34" s="624"/>
      <c r="DV34" s="625"/>
      <c r="DW34" s="628">
        <v>18.5</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551011</v>
      </c>
      <c r="S35" s="624"/>
      <c r="T35" s="624"/>
      <c r="U35" s="624"/>
      <c r="V35" s="624"/>
      <c r="W35" s="624"/>
      <c r="X35" s="624"/>
      <c r="Y35" s="625"/>
      <c r="Z35" s="626">
        <v>0.6</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11001933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52745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1129179</v>
      </c>
      <c r="CS35" s="655"/>
      <c r="CT35" s="655"/>
      <c r="CU35" s="655"/>
      <c r="CV35" s="655"/>
      <c r="CW35" s="655"/>
      <c r="CX35" s="655"/>
      <c r="CY35" s="656"/>
      <c r="CZ35" s="657">
        <v>1.3</v>
      </c>
      <c r="DA35" s="658"/>
      <c r="DB35" s="658"/>
      <c r="DC35" s="659"/>
      <c r="DD35" s="632">
        <v>905213</v>
      </c>
      <c r="DE35" s="655"/>
      <c r="DF35" s="655"/>
      <c r="DG35" s="655"/>
      <c r="DH35" s="655"/>
      <c r="DI35" s="655"/>
      <c r="DJ35" s="655"/>
      <c r="DK35" s="656"/>
      <c r="DL35" s="632">
        <v>905213</v>
      </c>
      <c r="DM35" s="655"/>
      <c r="DN35" s="655"/>
      <c r="DO35" s="655"/>
      <c r="DP35" s="655"/>
      <c r="DQ35" s="655"/>
      <c r="DR35" s="655"/>
      <c r="DS35" s="655"/>
      <c r="DT35" s="655"/>
      <c r="DU35" s="655"/>
      <c r="DV35" s="656"/>
      <c r="DW35" s="628">
        <v>1.7</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90399899</v>
      </c>
      <c r="S36" s="696"/>
      <c r="T36" s="696"/>
      <c r="U36" s="696"/>
      <c r="V36" s="696"/>
      <c r="W36" s="696"/>
      <c r="X36" s="696"/>
      <c r="Y36" s="697"/>
      <c r="Z36" s="698">
        <v>100</v>
      </c>
      <c r="AA36" s="698"/>
      <c r="AB36" s="698"/>
      <c r="AC36" s="698"/>
      <c r="AD36" s="699">
        <v>51934589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1465961</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-1879725</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4240673</v>
      </c>
      <c r="CS36" s="624"/>
      <c r="CT36" s="624"/>
      <c r="CU36" s="624"/>
      <c r="CV36" s="624"/>
      <c r="CW36" s="624"/>
      <c r="CX36" s="624"/>
      <c r="CY36" s="625"/>
      <c r="CZ36" s="657">
        <v>4.8</v>
      </c>
      <c r="DA36" s="658"/>
      <c r="DB36" s="658"/>
      <c r="DC36" s="659"/>
      <c r="DD36" s="632">
        <v>3801850</v>
      </c>
      <c r="DE36" s="624"/>
      <c r="DF36" s="624"/>
      <c r="DG36" s="624"/>
      <c r="DH36" s="624"/>
      <c r="DI36" s="624"/>
      <c r="DJ36" s="624"/>
      <c r="DK36" s="625"/>
      <c r="DL36" s="632">
        <v>1968790</v>
      </c>
      <c r="DM36" s="624"/>
      <c r="DN36" s="624"/>
      <c r="DO36" s="624"/>
      <c r="DP36" s="624"/>
      <c r="DQ36" s="624"/>
      <c r="DR36" s="624"/>
      <c r="DS36" s="624"/>
      <c r="DT36" s="624"/>
      <c r="DU36" s="624"/>
      <c r="DV36" s="625"/>
      <c r="DW36" s="628">
        <v>3.8</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1441992</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48191</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56165</v>
      </c>
      <c r="CS37" s="655"/>
      <c r="CT37" s="655"/>
      <c r="CU37" s="655"/>
      <c r="CV37" s="655"/>
      <c r="CW37" s="655"/>
      <c r="CX37" s="655"/>
      <c r="CY37" s="656"/>
      <c r="CZ37" s="657">
        <v>0.1</v>
      </c>
      <c r="DA37" s="658"/>
      <c r="DB37" s="658"/>
      <c r="DC37" s="659"/>
      <c r="DD37" s="632">
        <v>56165</v>
      </c>
      <c r="DE37" s="655"/>
      <c r="DF37" s="655"/>
      <c r="DG37" s="655"/>
      <c r="DH37" s="655"/>
      <c r="DI37" s="655"/>
      <c r="DJ37" s="655"/>
      <c r="DK37" s="656"/>
      <c r="DL37" s="632">
        <v>55885</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24011</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81056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9559941</v>
      </c>
      <c r="CS38" s="624"/>
      <c r="CT38" s="624"/>
      <c r="CU38" s="624"/>
      <c r="CV38" s="624"/>
      <c r="CW38" s="624"/>
      <c r="CX38" s="624"/>
      <c r="CY38" s="625"/>
      <c r="CZ38" s="657">
        <v>10.9</v>
      </c>
      <c r="DA38" s="658"/>
      <c r="DB38" s="658"/>
      <c r="DC38" s="659"/>
      <c r="DD38" s="632">
        <v>8303277</v>
      </c>
      <c r="DE38" s="624"/>
      <c r="DF38" s="624"/>
      <c r="DG38" s="624"/>
      <c r="DH38" s="624"/>
      <c r="DI38" s="624"/>
      <c r="DJ38" s="624"/>
      <c r="DK38" s="625"/>
      <c r="DL38" s="632">
        <v>6265838</v>
      </c>
      <c r="DM38" s="624"/>
      <c r="DN38" s="624"/>
      <c r="DO38" s="624"/>
      <c r="DP38" s="624"/>
      <c r="DQ38" s="624"/>
      <c r="DR38" s="624"/>
      <c r="DS38" s="624"/>
      <c r="DT38" s="624"/>
      <c r="DU38" s="624"/>
      <c r="DV38" s="625"/>
      <c r="DW38" s="628">
        <v>11.9</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91</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982663</v>
      </c>
      <c r="CS39" s="655"/>
      <c r="CT39" s="655"/>
      <c r="CU39" s="655"/>
      <c r="CV39" s="655"/>
      <c r="CW39" s="655"/>
      <c r="CX39" s="655"/>
      <c r="CY39" s="656"/>
      <c r="CZ39" s="657">
        <v>1.1000000000000001</v>
      </c>
      <c r="DA39" s="658"/>
      <c r="DB39" s="658"/>
      <c r="DC39" s="659"/>
      <c r="DD39" s="632">
        <v>936582</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3379864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84</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1772960</v>
      </c>
      <c r="CS40" s="624"/>
      <c r="CT40" s="624"/>
      <c r="CU40" s="624"/>
      <c r="CV40" s="624"/>
      <c r="CW40" s="624"/>
      <c r="CX40" s="624"/>
      <c r="CY40" s="625"/>
      <c r="CZ40" s="657">
        <v>2</v>
      </c>
      <c r="DA40" s="658"/>
      <c r="DB40" s="658"/>
      <c r="DC40" s="659"/>
      <c r="DD40" s="632">
        <v>30650</v>
      </c>
      <c r="DE40" s="624"/>
      <c r="DF40" s="624"/>
      <c r="DG40" s="624"/>
      <c r="DH40" s="624"/>
      <c r="DI40" s="624"/>
      <c r="DJ40" s="624"/>
      <c r="DK40" s="625"/>
      <c r="DL40" s="632">
        <v>30650</v>
      </c>
      <c r="DM40" s="624"/>
      <c r="DN40" s="624"/>
      <c r="DO40" s="624"/>
      <c r="DP40" s="624"/>
      <c r="DQ40" s="624"/>
      <c r="DR40" s="624"/>
      <c r="DS40" s="624"/>
      <c r="DT40" s="624"/>
      <c r="DU40" s="624"/>
      <c r="DV40" s="625"/>
      <c r="DW40" s="628">
        <v>0.1</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4690105</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269</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9699694</v>
      </c>
      <c r="CS42" s="624"/>
      <c r="CT42" s="624"/>
      <c r="CU42" s="624"/>
      <c r="CV42" s="624"/>
      <c r="CW42" s="624"/>
      <c r="CX42" s="624"/>
      <c r="CY42" s="625"/>
      <c r="CZ42" s="657">
        <v>11</v>
      </c>
      <c r="DA42" s="706"/>
      <c r="DB42" s="706"/>
      <c r="DC42" s="707"/>
      <c r="DD42" s="632">
        <v>2572583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462220</v>
      </c>
      <c r="CS43" s="655"/>
      <c r="CT43" s="655"/>
      <c r="CU43" s="655"/>
      <c r="CV43" s="655"/>
      <c r="CW43" s="655"/>
      <c r="CX43" s="655"/>
      <c r="CY43" s="656"/>
      <c r="CZ43" s="657">
        <v>0.5</v>
      </c>
      <c r="DA43" s="658"/>
      <c r="DB43" s="658"/>
      <c r="DC43" s="659"/>
      <c r="DD43" s="632">
        <v>462220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9570705</v>
      </c>
      <c r="CS44" s="624"/>
      <c r="CT44" s="624"/>
      <c r="CU44" s="624"/>
      <c r="CV44" s="624"/>
      <c r="CW44" s="624"/>
      <c r="CX44" s="624"/>
      <c r="CY44" s="625"/>
      <c r="CZ44" s="657">
        <v>10.9</v>
      </c>
      <c r="DA44" s="706"/>
      <c r="DB44" s="706"/>
      <c r="DC44" s="707"/>
      <c r="DD44" s="632">
        <v>2458947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4961900</v>
      </c>
      <c r="CS45" s="655"/>
      <c r="CT45" s="655"/>
      <c r="CU45" s="655"/>
      <c r="CV45" s="655"/>
      <c r="CW45" s="655"/>
      <c r="CX45" s="655"/>
      <c r="CY45" s="656"/>
      <c r="CZ45" s="657">
        <v>5.6</v>
      </c>
      <c r="DA45" s="658"/>
      <c r="DB45" s="658"/>
      <c r="DC45" s="659"/>
      <c r="DD45" s="632">
        <v>144222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4568799</v>
      </c>
      <c r="CS46" s="624"/>
      <c r="CT46" s="624"/>
      <c r="CU46" s="624"/>
      <c r="CV46" s="624"/>
      <c r="CW46" s="624"/>
      <c r="CX46" s="624"/>
      <c r="CY46" s="625"/>
      <c r="CZ46" s="657">
        <v>5.2</v>
      </c>
      <c r="DA46" s="706"/>
      <c r="DB46" s="706"/>
      <c r="DC46" s="707"/>
      <c r="DD46" s="632">
        <v>2303366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128989</v>
      </c>
      <c r="CS47" s="655"/>
      <c r="CT47" s="655"/>
      <c r="CU47" s="655"/>
      <c r="CV47" s="655"/>
      <c r="CW47" s="655"/>
      <c r="CX47" s="655"/>
      <c r="CY47" s="656"/>
      <c r="CZ47" s="657">
        <v>0.1</v>
      </c>
      <c r="DA47" s="658"/>
      <c r="DB47" s="658"/>
      <c r="DC47" s="659"/>
      <c r="DD47" s="632">
        <v>113636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87894716</v>
      </c>
      <c r="CS49" s="691"/>
      <c r="CT49" s="691"/>
      <c r="CU49" s="691"/>
      <c r="CV49" s="691"/>
      <c r="CW49" s="691"/>
      <c r="CX49" s="691"/>
      <c r="CY49" s="718"/>
      <c r="CZ49" s="719">
        <v>100</v>
      </c>
      <c r="DA49" s="720"/>
      <c r="DB49" s="720"/>
      <c r="DC49" s="721"/>
      <c r="DD49" s="722">
        <v>56813135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91428</v>
      </c>
      <c r="R7" s="753"/>
      <c r="S7" s="753"/>
      <c r="T7" s="753"/>
      <c r="U7" s="753"/>
      <c r="V7" s="753">
        <v>88922</v>
      </c>
      <c r="W7" s="753"/>
      <c r="X7" s="753"/>
      <c r="Y7" s="753"/>
      <c r="Z7" s="753"/>
      <c r="AA7" s="753">
        <v>2505</v>
      </c>
      <c r="AB7" s="753"/>
      <c r="AC7" s="753"/>
      <c r="AD7" s="753"/>
      <c r="AE7" s="754"/>
      <c r="AF7" s="755">
        <v>2095</v>
      </c>
      <c r="AG7" s="756"/>
      <c r="AH7" s="756"/>
      <c r="AI7" s="756"/>
      <c r="AJ7" s="757"/>
      <c r="AK7" s="792">
        <v>1306</v>
      </c>
      <c r="AL7" s="793"/>
      <c r="AM7" s="793"/>
      <c r="AN7" s="793"/>
      <c r="AO7" s="793"/>
      <c r="AP7" s="793">
        <v>52074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536</v>
      </c>
      <c r="BT7" s="797"/>
      <c r="BU7" s="797"/>
      <c r="BV7" s="797"/>
      <c r="BW7" s="797"/>
      <c r="BX7" s="797"/>
      <c r="BY7" s="797"/>
      <c r="BZ7" s="797"/>
      <c r="CA7" s="797"/>
      <c r="CB7" s="797"/>
      <c r="CC7" s="797"/>
      <c r="CD7" s="797"/>
      <c r="CE7" s="797"/>
      <c r="CF7" s="797"/>
      <c r="CG7" s="798"/>
      <c r="CH7" s="789">
        <v>-12</v>
      </c>
      <c r="CI7" s="790"/>
      <c r="CJ7" s="790"/>
      <c r="CK7" s="790"/>
      <c r="CL7" s="791"/>
      <c r="CM7" s="789">
        <v>27</v>
      </c>
      <c r="CN7" s="790"/>
      <c r="CO7" s="790"/>
      <c r="CP7" s="790"/>
      <c r="CQ7" s="791"/>
      <c r="CR7" s="789">
        <v>23</v>
      </c>
      <c r="CS7" s="790"/>
      <c r="CT7" s="790"/>
      <c r="CU7" s="790"/>
      <c r="CV7" s="791"/>
      <c r="CW7" s="789">
        <v>25</v>
      </c>
      <c r="CX7" s="790"/>
      <c r="CY7" s="790"/>
      <c r="CZ7" s="790"/>
      <c r="DA7" s="791"/>
      <c r="DB7" s="789" t="s">
        <v>551</v>
      </c>
      <c r="DC7" s="790"/>
      <c r="DD7" s="790"/>
      <c r="DE7" s="790"/>
      <c r="DF7" s="791"/>
      <c r="DG7" s="789" t="s">
        <v>551</v>
      </c>
      <c r="DH7" s="790"/>
      <c r="DI7" s="790"/>
      <c r="DJ7" s="790"/>
      <c r="DK7" s="791"/>
      <c r="DL7" s="789" t="s">
        <v>553</v>
      </c>
      <c r="DM7" s="790"/>
      <c r="DN7" s="790"/>
      <c r="DO7" s="790"/>
      <c r="DP7" s="791"/>
      <c r="DQ7" s="789" t="s">
        <v>553</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537</v>
      </c>
      <c r="BT8" s="787"/>
      <c r="BU8" s="787"/>
      <c r="BV8" s="787"/>
      <c r="BW8" s="787"/>
      <c r="BX8" s="787"/>
      <c r="BY8" s="787"/>
      <c r="BZ8" s="787"/>
      <c r="CA8" s="787"/>
      <c r="CB8" s="787"/>
      <c r="CC8" s="787"/>
      <c r="CD8" s="787"/>
      <c r="CE8" s="787"/>
      <c r="CF8" s="787"/>
      <c r="CG8" s="788"/>
      <c r="CH8" s="799">
        <v>43</v>
      </c>
      <c r="CI8" s="800"/>
      <c r="CJ8" s="800"/>
      <c r="CK8" s="800"/>
      <c r="CL8" s="801"/>
      <c r="CM8" s="799">
        <v>225</v>
      </c>
      <c r="CN8" s="800"/>
      <c r="CO8" s="800"/>
      <c r="CP8" s="800"/>
      <c r="CQ8" s="801"/>
      <c r="CR8" s="799">
        <v>8</v>
      </c>
      <c r="CS8" s="800"/>
      <c r="CT8" s="800"/>
      <c r="CU8" s="800"/>
      <c r="CV8" s="801"/>
      <c r="CW8" s="799" t="s">
        <v>551</v>
      </c>
      <c r="CX8" s="800"/>
      <c r="CY8" s="800"/>
      <c r="CZ8" s="800"/>
      <c r="DA8" s="801"/>
      <c r="DB8" s="799" t="s">
        <v>551</v>
      </c>
      <c r="DC8" s="800"/>
      <c r="DD8" s="800"/>
      <c r="DE8" s="800"/>
      <c r="DF8" s="801"/>
      <c r="DG8" s="799" t="s">
        <v>551</v>
      </c>
      <c r="DH8" s="800"/>
      <c r="DI8" s="800"/>
      <c r="DJ8" s="800"/>
      <c r="DK8" s="801"/>
      <c r="DL8" s="799" t="s">
        <v>553</v>
      </c>
      <c r="DM8" s="800"/>
      <c r="DN8" s="800"/>
      <c r="DO8" s="800"/>
      <c r="DP8" s="801"/>
      <c r="DQ8" s="799" t="s">
        <v>551</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538</v>
      </c>
      <c r="BT9" s="787"/>
      <c r="BU9" s="787"/>
      <c r="BV9" s="787"/>
      <c r="BW9" s="787"/>
      <c r="BX9" s="787"/>
      <c r="BY9" s="787"/>
      <c r="BZ9" s="787"/>
      <c r="CA9" s="787"/>
      <c r="CB9" s="787"/>
      <c r="CC9" s="787"/>
      <c r="CD9" s="787"/>
      <c r="CE9" s="787"/>
      <c r="CF9" s="787"/>
      <c r="CG9" s="788"/>
      <c r="CH9" s="799">
        <v>0</v>
      </c>
      <c r="CI9" s="800"/>
      <c r="CJ9" s="800"/>
      <c r="CK9" s="800"/>
      <c r="CL9" s="801"/>
      <c r="CM9" s="799">
        <v>81</v>
      </c>
      <c r="CN9" s="800"/>
      <c r="CO9" s="800"/>
      <c r="CP9" s="800"/>
      <c r="CQ9" s="801"/>
      <c r="CR9" s="799">
        <v>50</v>
      </c>
      <c r="CS9" s="800"/>
      <c r="CT9" s="800"/>
      <c r="CU9" s="800"/>
      <c r="CV9" s="801"/>
      <c r="CW9" s="799">
        <v>22</v>
      </c>
      <c r="CX9" s="800"/>
      <c r="CY9" s="800"/>
      <c r="CZ9" s="800"/>
      <c r="DA9" s="801"/>
      <c r="DB9" s="799" t="s">
        <v>551</v>
      </c>
      <c r="DC9" s="800"/>
      <c r="DD9" s="800"/>
      <c r="DE9" s="800"/>
      <c r="DF9" s="801"/>
      <c r="DG9" s="799" t="s">
        <v>551</v>
      </c>
      <c r="DH9" s="800"/>
      <c r="DI9" s="800"/>
      <c r="DJ9" s="800"/>
      <c r="DK9" s="801"/>
      <c r="DL9" s="799" t="s">
        <v>553</v>
      </c>
      <c r="DM9" s="800"/>
      <c r="DN9" s="800"/>
      <c r="DO9" s="800"/>
      <c r="DP9" s="801"/>
      <c r="DQ9" s="799" t="s">
        <v>553</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t="s">
        <v>540</v>
      </c>
      <c r="BS10" s="786" t="s">
        <v>539</v>
      </c>
      <c r="BT10" s="787"/>
      <c r="BU10" s="787"/>
      <c r="BV10" s="787"/>
      <c r="BW10" s="787"/>
      <c r="BX10" s="787"/>
      <c r="BY10" s="787"/>
      <c r="BZ10" s="787"/>
      <c r="CA10" s="787"/>
      <c r="CB10" s="787"/>
      <c r="CC10" s="787"/>
      <c r="CD10" s="787"/>
      <c r="CE10" s="787"/>
      <c r="CF10" s="787"/>
      <c r="CG10" s="788"/>
      <c r="CH10" s="799">
        <v>1</v>
      </c>
      <c r="CI10" s="800"/>
      <c r="CJ10" s="800"/>
      <c r="CK10" s="800"/>
      <c r="CL10" s="801"/>
      <c r="CM10" s="799">
        <v>343</v>
      </c>
      <c r="CN10" s="800"/>
      <c r="CO10" s="800"/>
      <c r="CP10" s="800"/>
      <c r="CQ10" s="801"/>
      <c r="CR10" s="799">
        <v>200</v>
      </c>
      <c r="CS10" s="800"/>
      <c r="CT10" s="800"/>
      <c r="CU10" s="800"/>
      <c r="CV10" s="801"/>
      <c r="CW10" s="799" t="s">
        <v>552</v>
      </c>
      <c r="CX10" s="800"/>
      <c r="CY10" s="800"/>
      <c r="CZ10" s="800"/>
      <c r="DA10" s="801"/>
      <c r="DB10" s="799" t="s">
        <v>551</v>
      </c>
      <c r="DC10" s="800"/>
      <c r="DD10" s="800"/>
      <c r="DE10" s="800"/>
      <c r="DF10" s="801"/>
      <c r="DG10" s="799" t="s">
        <v>553</v>
      </c>
      <c r="DH10" s="800"/>
      <c r="DI10" s="800"/>
      <c r="DJ10" s="800"/>
      <c r="DK10" s="801"/>
      <c r="DL10" s="799">
        <v>80</v>
      </c>
      <c r="DM10" s="800"/>
      <c r="DN10" s="800"/>
      <c r="DO10" s="800"/>
      <c r="DP10" s="801"/>
      <c r="DQ10" s="799">
        <v>8</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90400</v>
      </c>
      <c r="R23" s="812"/>
      <c r="S23" s="812"/>
      <c r="T23" s="812"/>
      <c r="U23" s="812"/>
      <c r="V23" s="812">
        <v>87895</v>
      </c>
      <c r="W23" s="812"/>
      <c r="X23" s="812"/>
      <c r="Y23" s="812"/>
      <c r="Z23" s="812"/>
      <c r="AA23" s="812">
        <v>2505</v>
      </c>
      <c r="AB23" s="812"/>
      <c r="AC23" s="812"/>
      <c r="AD23" s="812"/>
      <c r="AE23" s="813"/>
      <c r="AF23" s="814">
        <v>2095</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37420</v>
      </c>
      <c r="R28" s="841"/>
      <c r="S28" s="841"/>
      <c r="T28" s="841"/>
      <c r="U28" s="841"/>
      <c r="V28" s="841">
        <v>37367</v>
      </c>
      <c r="W28" s="841"/>
      <c r="X28" s="841"/>
      <c r="Y28" s="841"/>
      <c r="Z28" s="841"/>
      <c r="AA28" s="841">
        <v>53</v>
      </c>
      <c r="AB28" s="841"/>
      <c r="AC28" s="841"/>
      <c r="AD28" s="841"/>
      <c r="AE28" s="842"/>
      <c r="AF28" s="843">
        <v>53</v>
      </c>
      <c r="AG28" s="841"/>
      <c r="AH28" s="841"/>
      <c r="AI28" s="841"/>
      <c r="AJ28" s="844"/>
      <c r="AK28" s="845">
        <v>3371</v>
      </c>
      <c r="AL28" s="836"/>
      <c r="AM28" s="836"/>
      <c r="AN28" s="836"/>
      <c r="AO28" s="836"/>
      <c r="AP28" s="836" t="s">
        <v>547</v>
      </c>
      <c r="AQ28" s="836"/>
      <c r="AR28" s="836"/>
      <c r="AS28" s="836"/>
      <c r="AT28" s="836"/>
      <c r="AU28" s="836" t="s">
        <v>547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17200</v>
      </c>
      <c r="R29" s="777"/>
      <c r="S29" s="777"/>
      <c r="T29" s="777"/>
      <c r="U29" s="777"/>
      <c r="V29" s="777">
        <v>16928</v>
      </c>
      <c r="W29" s="777"/>
      <c r="X29" s="777"/>
      <c r="Y29" s="777"/>
      <c r="Z29" s="777"/>
      <c r="AA29" s="777">
        <v>272</v>
      </c>
      <c r="AB29" s="777"/>
      <c r="AC29" s="777"/>
      <c r="AD29" s="777"/>
      <c r="AE29" s="778"/>
      <c r="AF29" s="779">
        <v>272</v>
      </c>
      <c r="AG29" s="780"/>
      <c r="AH29" s="780"/>
      <c r="AI29" s="780"/>
      <c r="AJ29" s="781"/>
      <c r="AK29" s="848">
        <v>2455</v>
      </c>
      <c r="AL29" s="849"/>
      <c r="AM29" s="849"/>
      <c r="AN29" s="849"/>
      <c r="AO29" s="849"/>
      <c r="AP29" s="849" t="s">
        <v>547</v>
      </c>
      <c r="AQ29" s="849"/>
      <c r="AR29" s="849"/>
      <c r="AS29" s="849"/>
      <c r="AT29" s="849"/>
      <c r="AU29" s="849" t="s">
        <v>548</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2268</v>
      </c>
      <c r="R30" s="777"/>
      <c r="S30" s="777"/>
      <c r="T30" s="777"/>
      <c r="U30" s="777"/>
      <c r="V30" s="777">
        <v>2267</v>
      </c>
      <c r="W30" s="777"/>
      <c r="X30" s="777"/>
      <c r="Y30" s="777"/>
      <c r="Z30" s="777"/>
      <c r="AA30" s="777">
        <v>1</v>
      </c>
      <c r="AB30" s="777"/>
      <c r="AC30" s="777"/>
      <c r="AD30" s="777"/>
      <c r="AE30" s="778"/>
      <c r="AF30" s="779">
        <v>1</v>
      </c>
      <c r="AG30" s="780"/>
      <c r="AH30" s="780"/>
      <c r="AI30" s="780"/>
      <c r="AJ30" s="781"/>
      <c r="AK30" s="848">
        <v>463</v>
      </c>
      <c r="AL30" s="849"/>
      <c r="AM30" s="849"/>
      <c r="AN30" s="849"/>
      <c r="AO30" s="849"/>
      <c r="AP30" s="849" t="s">
        <v>547</v>
      </c>
      <c r="AQ30" s="849"/>
      <c r="AR30" s="849"/>
      <c r="AS30" s="849"/>
      <c r="AT30" s="849"/>
      <c r="AU30" s="849" t="s">
        <v>547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2646</v>
      </c>
      <c r="R31" s="777"/>
      <c r="S31" s="777"/>
      <c r="T31" s="777"/>
      <c r="U31" s="777"/>
      <c r="V31" s="777">
        <v>2645</v>
      </c>
      <c r="W31" s="777"/>
      <c r="X31" s="777"/>
      <c r="Y31" s="777"/>
      <c r="Z31" s="777"/>
      <c r="AA31" s="777">
        <v>0</v>
      </c>
      <c r="AB31" s="777"/>
      <c r="AC31" s="777"/>
      <c r="AD31" s="777"/>
      <c r="AE31" s="778"/>
      <c r="AF31" s="779">
        <v>3075</v>
      </c>
      <c r="AG31" s="780"/>
      <c r="AH31" s="780"/>
      <c r="AI31" s="780"/>
      <c r="AJ31" s="781"/>
      <c r="AK31" s="848">
        <v>1441</v>
      </c>
      <c r="AL31" s="849"/>
      <c r="AM31" s="849"/>
      <c r="AN31" s="849"/>
      <c r="AO31" s="849"/>
      <c r="AP31" s="849">
        <v>13609</v>
      </c>
      <c r="AQ31" s="849"/>
      <c r="AR31" s="849"/>
      <c r="AS31" s="849"/>
      <c r="AT31" s="849"/>
      <c r="AU31" s="849">
        <v>10111</v>
      </c>
      <c r="AV31" s="849"/>
      <c r="AW31" s="849"/>
      <c r="AX31" s="849"/>
      <c r="AY31" s="849"/>
      <c r="AZ31" s="850" t="s">
        <v>549</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66</v>
      </c>
      <c r="R32" s="777"/>
      <c r="S32" s="777"/>
      <c r="T32" s="777"/>
      <c r="U32" s="777"/>
      <c r="V32" s="777">
        <v>65</v>
      </c>
      <c r="W32" s="777"/>
      <c r="X32" s="777"/>
      <c r="Y32" s="777"/>
      <c r="Z32" s="777"/>
      <c r="AA32" s="777">
        <v>0</v>
      </c>
      <c r="AB32" s="777"/>
      <c r="AC32" s="777"/>
      <c r="AD32" s="777"/>
      <c r="AE32" s="778"/>
      <c r="AF32" s="779">
        <v>0</v>
      </c>
      <c r="AG32" s="780"/>
      <c r="AH32" s="780"/>
      <c r="AI32" s="780"/>
      <c r="AJ32" s="781"/>
      <c r="AK32" s="848">
        <v>58</v>
      </c>
      <c r="AL32" s="849"/>
      <c r="AM32" s="849"/>
      <c r="AN32" s="849"/>
      <c r="AO32" s="849"/>
      <c r="AP32" s="849">
        <v>395</v>
      </c>
      <c r="AQ32" s="849"/>
      <c r="AR32" s="849"/>
      <c r="AS32" s="849"/>
      <c r="AT32" s="849"/>
      <c r="AU32" s="849">
        <v>375</v>
      </c>
      <c r="AV32" s="849"/>
      <c r="AW32" s="849"/>
      <c r="AX32" s="849"/>
      <c r="AY32" s="849"/>
      <c r="AZ32" s="850" t="s">
        <v>547</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5612</v>
      </c>
      <c r="R33" s="777"/>
      <c r="S33" s="777"/>
      <c r="T33" s="777"/>
      <c r="U33" s="777"/>
      <c r="V33" s="777">
        <v>5576</v>
      </c>
      <c r="W33" s="777"/>
      <c r="X33" s="777"/>
      <c r="Y33" s="777"/>
      <c r="Z33" s="777"/>
      <c r="AA33" s="777">
        <v>36</v>
      </c>
      <c r="AB33" s="777"/>
      <c r="AC33" s="777"/>
      <c r="AD33" s="777"/>
      <c r="AE33" s="778"/>
      <c r="AF33" s="779">
        <v>29</v>
      </c>
      <c r="AG33" s="780"/>
      <c r="AH33" s="780"/>
      <c r="AI33" s="780"/>
      <c r="AJ33" s="781"/>
      <c r="AK33" s="848">
        <v>1408</v>
      </c>
      <c r="AL33" s="849"/>
      <c r="AM33" s="849"/>
      <c r="AN33" s="849"/>
      <c r="AO33" s="849"/>
      <c r="AP33" s="849">
        <v>21926</v>
      </c>
      <c r="AQ33" s="849"/>
      <c r="AR33" s="849"/>
      <c r="AS33" s="849"/>
      <c r="AT33" s="849"/>
      <c r="AU33" s="849">
        <v>12388</v>
      </c>
      <c r="AV33" s="849"/>
      <c r="AW33" s="849"/>
      <c r="AX33" s="849"/>
      <c r="AY33" s="849"/>
      <c r="AZ33" s="850" t="s">
        <v>547</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3430</v>
      </c>
      <c r="AG63" s="860"/>
      <c r="AH63" s="860"/>
      <c r="AI63" s="860"/>
      <c r="AJ63" s="861"/>
      <c r="AK63" s="862"/>
      <c r="AL63" s="857"/>
      <c r="AM63" s="857"/>
      <c r="AN63" s="857"/>
      <c r="AO63" s="857"/>
      <c r="AP63" s="860">
        <v>35930</v>
      </c>
      <c r="AQ63" s="860"/>
      <c r="AR63" s="860"/>
      <c r="AS63" s="860"/>
      <c r="AT63" s="860"/>
      <c r="AU63" s="860">
        <v>22874</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v>2695</v>
      </c>
      <c r="AL68" s="884"/>
      <c r="AM68" s="884"/>
      <c r="AN68" s="884"/>
      <c r="AO68" s="884"/>
      <c r="AP68" s="884" t="s">
        <v>550</v>
      </c>
      <c r="AQ68" s="884"/>
      <c r="AR68" s="884"/>
      <c r="AS68" s="884"/>
      <c r="AT68" s="884"/>
      <c r="AU68" s="884" t="s">
        <v>550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550</v>
      </c>
      <c r="AL69" s="849"/>
      <c r="AM69" s="849"/>
      <c r="AN69" s="849"/>
      <c r="AO69" s="849"/>
      <c r="AP69" s="849" t="s">
        <v>550</v>
      </c>
      <c r="AQ69" s="849"/>
      <c r="AR69" s="849"/>
      <c r="AS69" s="849"/>
      <c r="AT69" s="849"/>
      <c r="AU69" s="849" t="s">
        <v>550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v>2</v>
      </c>
      <c r="AL70" s="849"/>
      <c r="AM70" s="849"/>
      <c r="AN70" s="849"/>
      <c r="AO70" s="849"/>
      <c r="AP70" s="849" t="s">
        <v>550</v>
      </c>
      <c r="AQ70" s="849"/>
      <c r="AR70" s="849"/>
      <c r="AS70" s="849"/>
      <c r="AT70" s="849"/>
      <c r="AU70" s="849" t="s">
        <v>550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544</v>
      </c>
      <c r="C71" s="892"/>
      <c r="D71" s="892"/>
      <c r="E71" s="892"/>
      <c r="F71" s="892"/>
      <c r="G71" s="892"/>
      <c r="H71" s="892"/>
      <c r="I71" s="892"/>
      <c r="J71" s="892"/>
      <c r="K71" s="892"/>
      <c r="L71" s="892"/>
      <c r="M71" s="892"/>
      <c r="N71" s="892"/>
      <c r="O71" s="892"/>
      <c r="P71" s="893"/>
      <c r="Q71" s="894">
        <v>127</v>
      </c>
      <c r="R71" s="849"/>
      <c r="S71" s="849"/>
      <c r="T71" s="849"/>
      <c r="U71" s="849"/>
      <c r="V71" s="849">
        <v>104</v>
      </c>
      <c r="W71" s="849"/>
      <c r="X71" s="849"/>
      <c r="Y71" s="849"/>
      <c r="Z71" s="849"/>
      <c r="AA71" s="849">
        <v>23</v>
      </c>
      <c r="AB71" s="849"/>
      <c r="AC71" s="849"/>
      <c r="AD71" s="849"/>
      <c r="AE71" s="849"/>
      <c r="AF71" s="849">
        <v>23</v>
      </c>
      <c r="AG71" s="849"/>
      <c r="AH71" s="849"/>
      <c r="AI71" s="849"/>
      <c r="AJ71" s="849"/>
      <c r="AK71" s="849" t="s">
        <v>550</v>
      </c>
      <c r="AL71" s="849"/>
      <c r="AM71" s="849"/>
      <c r="AN71" s="849"/>
      <c r="AO71" s="849"/>
      <c r="AP71" s="849" t="s">
        <v>550</v>
      </c>
      <c r="AQ71" s="849"/>
      <c r="AR71" s="849"/>
      <c r="AS71" s="849"/>
      <c r="AT71" s="849"/>
      <c r="AU71" s="849" t="s">
        <v>550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545</v>
      </c>
      <c r="C72" s="892"/>
      <c r="D72" s="892"/>
      <c r="E72" s="892"/>
      <c r="F72" s="892"/>
      <c r="G72" s="892"/>
      <c r="H72" s="892"/>
      <c r="I72" s="892"/>
      <c r="J72" s="892"/>
      <c r="K72" s="892"/>
      <c r="L72" s="892"/>
      <c r="M72" s="892"/>
      <c r="N72" s="892"/>
      <c r="O72" s="892"/>
      <c r="P72" s="893"/>
      <c r="Q72" s="894">
        <v>4685</v>
      </c>
      <c r="R72" s="849"/>
      <c r="S72" s="849"/>
      <c r="T72" s="849"/>
      <c r="U72" s="849"/>
      <c r="V72" s="849">
        <v>4539</v>
      </c>
      <c r="W72" s="849"/>
      <c r="X72" s="849"/>
      <c r="Y72" s="849"/>
      <c r="Z72" s="849"/>
      <c r="AA72" s="849">
        <v>145</v>
      </c>
      <c r="AB72" s="849"/>
      <c r="AC72" s="849"/>
      <c r="AD72" s="849"/>
      <c r="AE72" s="849"/>
      <c r="AF72" s="849">
        <v>145</v>
      </c>
      <c r="AG72" s="849"/>
      <c r="AH72" s="849"/>
      <c r="AI72" s="849"/>
      <c r="AJ72" s="849"/>
      <c r="AK72" s="849">
        <v>73</v>
      </c>
      <c r="AL72" s="849"/>
      <c r="AM72" s="849"/>
      <c r="AN72" s="849"/>
      <c r="AO72" s="849"/>
      <c r="AP72" s="849" t="s">
        <v>550</v>
      </c>
      <c r="AQ72" s="849"/>
      <c r="AR72" s="849"/>
      <c r="AS72" s="849"/>
      <c r="AT72" s="849"/>
      <c r="AU72" s="849" t="s">
        <v>550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546</v>
      </c>
      <c r="C73" s="892"/>
      <c r="D73" s="892"/>
      <c r="E73" s="892"/>
      <c r="F73" s="892"/>
      <c r="G73" s="892"/>
      <c r="H73" s="892"/>
      <c r="I73" s="892"/>
      <c r="J73" s="892"/>
      <c r="K73" s="892"/>
      <c r="L73" s="892"/>
      <c r="M73" s="892"/>
      <c r="N73" s="892"/>
      <c r="O73" s="892"/>
      <c r="P73" s="893"/>
      <c r="Q73" s="894">
        <v>546090</v>
      </c>
      <c r="R73" s="849"/>
      <c r="S73" s="849"/>
      <c r="T73" s="849"/>
      <c r="U73" s="849"/>
      <c r="V73" s="849">
        <v>535514</v>
      </c>
      <c r="W73" s="849"/>
      <c r="X73" s="849"/>
      <c r="Y73" s="849"/>
      <c r="Z73" s="849"/>
      <c r="AA73" s="849">
        <v>10576</v>
      </c>
      <c r="AB73" s="849"/>
      <c r="AC73" s="849"/>
      <c r="AD73" s="849"/>
      <c r="AE73" s="849"/>
      <c r="AF73" s="849">
        <v>10576</v>
      </c>
      <c r="AG73" s="849"/>
      <c r="AH73" s="849"/>
      <c r="AI73" s="849"/>
      <c r="AJ73" s="849"/>
      <c r="AK73" s="849">
        <v>7248</v>
      </c>
      <c r="AL73" s="849"/>
      <c r="AM73" s="849"/>
      <c r="AN73" s="849"/>
      <c r="AO73" s="849"/>
      <c r="AP73" s="849" t="s">
        <v>550</v>
      </c>
      <c r="AQ73" s="849"/>
      <c r="AR73" s="849"/>
      <c r="AS73" s="849"/>
      <c r="AT73" s="849"/>
      <c r="AU73" s="849" t="s">
        <v>550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11228</v>
      </c>
      <c r="AG88" s="860"/>
      <c r="AH88" s="860"/>
      <c r="AI88" s="860"/>
      <c r="AJ88" s="860"/>
      <c r="AK88" s="857"/>
      <c r="AL88" s="857"/>
      <c r="AM88" s="857"/>
      <c r="AN88" s="857"/>
      <c r="AO88" s="857"/>
      <c r="AP88" s="860" t="s">
        <v>554</v>
      </c>
      <c r="AQ88" s="860"/>
      <c r="AR88" s="860"/>
      <c r="AS88" s="860"/>
      <c r="AT88" s="860"/>
      <c r="AU88" s="860" t="s">
        <v>554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281</v>
      </c>
      <c r="CS102" s="868"/>
      <c r="CT102" s="868"/>
      <c r="CU102" s="868"/>
      <c r="CV102" s="911"/>
      <c r="CW102" s="910">
        <v>47</v>
      </c>
      <c r="CX102" s="868"/>
      <c r="CY102" s="868"/>
      <c r="CZ102" s="868"/>
      <c r="DA102" s="911"/>
      <c r="DB102" s="910" t="s">
        <v>554</v>
      </c>
      <c r="DC102" s="868"/>
      <c r="DD102" s="868"/>
      <c r="DE102" s="868"/>
      <c r="DF102" s="911"/>
      <c r="DG102" s="910" t="s">
        <v>555</v>
      </c>
      <c r="DH102" s="868"/>
      <c r="DI102" s="868"/>
      <c r="DJ102" s="868"/>
      <c r="DK102" s="911"/>
      <c r="DL102" s="910">
        <v>80</v>
      </c>
      <c r="DM102" s="868"/>
      <c r="DN102" s="868"/>
      <c r="DO102" s="868"/>
      <c r="DP102" s="911"/>
      <c r="DQ102" s="910">
        <v>8</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6755803</v>
      </c>
      <c r="AB110" s="920"/>
      <c r="AC110" s="920"/>
      <c r="AD110" s="920"/>
      <c r="AE110" s="921"/>
      <c r="AF110" s="922">
        <v>7330462</v>
      </c>
      <c r="AG110" s="920"/>
      <c r="AH110" s="920"/>
      <c r="AI110" s="920"/>
      <c r="AJ110" s="921"/>
      <c r="AK110" s="922">
        <v>6663254</v>
      </c>
      <c r="AL110" s="920"/>
      <c r="AM110" s="920"/>
      <c r="AN110" s="920"/>
      <c r="AO110" s="921"/>
      <c r="AP110" s="923">
        <v>14.4</v>
      </c>
      <c r="AQ110" s="924"/>
      <c r="AR110" s="924"/>
      <c r="AS110" s="924"/>
      <c r="AT110" s="925"/>
      <c r="AU110" s="926" t="s">
        <v>61</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56449051</v>
      </c>
      <c r="BR110" s="957"/>
      <c r="BS110" s="957"/>
      <c r="BT110" s="957"/>
      <c r="BU110" s="957"/>
      <c r="BV110" s="957">
        <v>53939575</v>
      </c>
      <c r="BW110" s="957"/>
      <c r="BX110" s="957"/>
      <c r="BY110" s="957"/>
      <c r="BZ110" s="957"/>
      <c r="CA110" s="957">
        <v>52074292</v>
      </c>
      <c r="CB110" s="957"/>
      <c r="CC110" s="957"/>
      <c r="CD110" s="957"/>
      <c r="CE110" s="957"/>
      <c r="CF110" s="971">
        <v>112.2</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20000</v>
      </c>
      <c r="AB112" s="989"/>
      <c r="AC112" s="989"/>
      <c r="AD112" s="989"/>
      <c r="AE112" s="990"/>
      <c r="AF112" s="991">
        <v>30000</v>
      </c>
      <c r="AG112" s="989"/>
      <c r="AH112" s="989"/>
      <c r="AI112" s="989"/>
      <c r="AJ112" s="990"/>
      <c r="AK112" s="991">
        <v>30000</v>
      </c>
      <c r="AL112" s="989"/>
      <c r="AM112" s="989"/>
      <c r="AN112" s="989"/>
      <c r="AO112" s="990"/>
      <c r="AP112" s="992">
        <v>0.1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24739614</v>
      </c>
      <c r="BR112" s="950"/>
      <c r="BS112" s="950"/>
      <c r="BT112" s="950"/>
      <c r="BU112" s="950"/>
      <c r="BV112" s="950">
        <v>23713687</v>
      </c>
      <c r="BW112" s="950"/>
      <c r="BX112" s="950"/>
      <c r="BY112" s="950"/>
      <c r="BZ112" s="950"/>
      <c r="CA112" s="950">
        <v>22873815</v>
      </c>
      <c r="CB112" s="950"/>
      <c r="CC112" s="950"/>
      <c r="CD112" s="950"/>
      <c r="CE112" s="950"/>
      <c r="CF112" s="944">
        <v>49.3</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2362089</v>
      </c>
      <c r="AB113" s="964"/>
      <c r="AC113" s="964"/>
      <c r="AD113" s="964"/>
      <c r="AE113" s="965"/>
      <c r="AF113" s="966">
        <v>2315440</v>
      </c>
      <c r="AG113" s="964"/>
      <c r="AH113" s="964"/>
      <c r="AI113" s="964"/>
      <c r="AJ113" s="965"/>
      <c r="AK113" s="966">
        <v>2108695</v>
      </c>
      <c r="AL113" s="964"/>
      <c r="AM113" s="964"/>
      <c r="AN113" s="964"/>
      <c r="AO113" s="965"/>
      <c r="AP113" s="967">
        <v>4.5</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t="s">
        <v>408</v>
      </c>
      <c r="BR113" s="950"/>
      <c r="BS113" s="950"/>
      <c r="BT113" s="950"/>
      <c r="BU113" s="950"/>
      <c r="BV113" s="950" t="s">
        <v>408</v>
      </c>
      <c r="BW113" s="950"/>
      <c r="BX113" s="950"/>
      <c r="BY113" s="950"/>
      <c r="BZ113" s="950"/>
      <c r="CA113" s="950" t="s">
        <v>408</v>
      </c>
      <c r="CB113" s="950"/>
      <c r="CC113" s="950"/>
      <c r="CD113" s="950"/>
      <c r="CE113" s="950"/>
      <c r="CF113" s="944" t="s">
        <v>408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408</v>
      </c>
      <c r="AB114" s="989"/>
      <c r="AC114" s="989"/>
      <c r="AD114" s="989"/>
      <c r="AE114" s="990"/>
      <c r="AF114" s="991" t="s">
        <v>408</v>
      </c>
      <c r="AG114" s="989"/>
      <c r="AH114" s="989"/>
      <c r="AI114" s="989"/>
      <c r="AJ114" s="990"/>
      <c r="AK114" s="991" t="s">
        <v>408</v>
      </c>
      <c r="AL114" s="989"/>
      <c r="AM114" s="989"/>
      <c r="AN114" s="989"/>
      <c r="AO114" s="990"/>
      <c r="AP114" s="992" t="s">
        <v>408</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18755433</v>
      </c>
      <c r="BR114" s="950"/>
      <c r="BS114" s="950"/>
      <c r="BT114" s="950"/>
      <c r="BU114" s="950"/>
      <c r="BV114" s="950">
        <v>17267504</v>
      </c>
      <c r="BW114" s="950"/>
      <c r="BX114" s="950"/>
      <c r="BY114" s="950"/>
      <c r="BZ114" s="950"/>
      <c r="CA114" s="950">
        <v>16967327</v>
      </c>
      <c r="CB114" s="950"/>
      <c r="CC114" s="950"/>
      <c r="CD114" s="950"/>
      <c r="CE114" s="950"/>
      <c r="CF114" s="944">
        <v>36.6</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252826</v>
      </c>
      <c r="AB115" s="964"/>
      <c r="AC115" s="964"/>
      <c r="AD115" s="964"/>
      <c r="AE115" s="965"/>
      <c r="AF115" s="966">
        <v>223681</v>
      </c>
      <c r="AG115" s="964"/>
      <c r="AH115" s="964"/>
      <c r="AI115" s="964"/>
      <c r="AJ115" s="965"/>
      <c r="AK115" s="966">
        <v>223845</v>
      </c>
      <c r="AL115" s="964"/>
      <c r="AM115" s="964"/>
      <c r="AN115" s="964"/>
      <c r="AO115" s="965"/>
      <c r="AP115" s="967">
        <v>0.5</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8000</v>
      </c>
      <c r="BR115" s="950"/>
      <c r="BS115" s="950"/>
      <c r="BT115" s="950"/>
      <c r="BU115" s="950"/>
      <c r="BV115" s="950">
        <v>8000</v>
      </c>
      <c r="BW115" s="950"/>
      <c r="BX115" s="950"/>
      <c r="BY115" s="950"/>
      <c r="BZ115" s="950"/>
      <c r="CA115" s="950">
        <v>8000</v>
      </c>
      <c r="CB115" s="950"/>
      <c r="CC115" s="950"/>
      <c r="CD115" s="950"/>
      <c r="CE115" s="950"/>
      <c r="CF115" s="944">
        <v>0</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5676</v>
      </c>
      <c r="AB116" s="989"/>
      <c r="AC116" s="989"/>
      <c r="AD116" s="989"/>
      <c r="AE116" s="990"/>
      <c r="AF116" s="991">
        <v>1387</v>
      </c>
      <c r="AG116" s="989"/>
      <c r="AH116" s="989"/>
      <c r="AI116" s="989"/>
      <c r="AJ116" s="990"/>
      <c r="AK116" s="991">
        <v>1474</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9396394</v>
      </c>
      <c r="AB117" s="996"/>
      <c r="AC117" s="996"/>
      <c r="AD117" s="996"/>
      <c r="AE117" s="997"/>
      <c r="AF117" s="995">
        <v>9900970</v>
      </c>
      <c r="AG117" s="996"/>
      <c r="AH117" s="996"/>
      <c r="AI117" s="996"/>
      <c r="AJ117" s="997"/>
      <c r="AK117" s="995">
        <v>9027268</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429</v>
      </c>
      <c r="BP118" s="1024"/>
      <c r="BQ118" s="1015">
        <v>99952098</v>
      </c>
      <c r="BR118" s="1016"/>
      <c r="BS118" s="1016"/>
      <c r="BT118" s="1016"/>
      <c r="BU118" s="1016"/>
      <c r="BV118" s="1016">
        <v>94928766</v>
      </c>
      <c r="BW118" s="1016"/>
      <c r="BX118" s="1016"/>
      <c r="BY118" s="1016"/>
      <c r="BZ118" s="1016"/>
      <c r="CA118" s="1016">
        <v>91923434</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9221779</v>
      </c>
      <c r="BR119" s="957"/>
      <c r="BS119" s="957"/>
      <c r="BT119" s="957"/>
      <c r="BU119" s="957"/>
      <c r="BV119" s="957">
        <v>8323208</v>
      </c>
      <c r="BW119" s="957"/>
      <c r="BX119" s="957"/>
      <c r="BY119" s="957"/>
      <c r="BZ119" s="957"/>
      <c r="CA119" s="957">
        <v>9457631</v>
      </c>
      <c r="CB119" s="957"/>
      <c r="CC119" s="957"/>
      <c r="CD119" s="957"/>
      <c r="CE119" s="957"/>
      <c r="CF119" s="971">
        <v>20.399999999999999</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11795001</v>
      </c>
      <c r="BR120" s="950"/>
      <c r="BS120" s="950"/>
      <c r="BT120" s="950"/>
      <c r="BU120" s="950"/>
      <c r="BV120" s="950">
        <v>11429738</v>
      </c>
      <c r="BW120" s="950"/>
      <c r="BX120" s="950"/>
      <c r="BY120" s="950"/>
      <c r="BZ120" s="950"/>
      <c r="CA120" s="950">
        <v>13111770</v>
      </c>
      <c r="CB120" s="950"/>
      <c r="CC120" s="950"/>
      <c r="CD120" s="950"/>
      <c r="CE120" s="950"/>
      <c r="CF120" s="944">
        <v>28.2</v>
      </c>
      <c r="CG120" s="945"/>
      <c r="CH120" s="945"/>
      <c r="CI120" s="945"/>
      <c r="CJ120" s="945"/>
      <c r="CK120" s="1043" t="s">
        <v>435</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12284335</v>
      </c>
      <c r="DH120" s="957"/>
      <c r="DI120" s="957"/>
      <c r="DJ120" s="957"/>
      <c r="DK120" s="957"/>
      <c r="DL120" s="957">
        <v>12124173</v>
      </c>
      <c r="DM120" s="957"/>
      <c r="DN120" s="957"/>
      <c r="DO120" s="957"/>
      <c r="DP120" s="957"/>
      <c r="DQ120" s="957">
        <v>12388095</v>
      </c>
      <c r="DR120" s="957"/>
      <c r="DS120" s="957"/>
      <c r="DT120" s="957"/>
      <c r="DU120" s="957"/>
      <c r="DV120" s="958">
        <v>26.7</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46446131</v>
      </c>
      <c r="BR121" s="1016"/>
      <c r="BS121" s="1016"/>
      <c r="BT121" s="1016"/>
      <c r="BU121" s="1016"/>
      <c r="BV121" s="1016">
        <v>43290434</v>
      </c>
      <c r="BW121" s="1016"/>
      <c r="BX121" s="1016"/>
      <c r="BY121" s="1016"/>
      <c r="BZ121" s="1016"/>
      <c r="CA121" s="1016">
        <v>41417805</v>
      </c>
      <c r="CB121" s="1016"/>
      <c r="CC121" s="1016"/>
      <c r="CD121" s="1016"/>
      <c r="CE121" s="1016"/>
      <c r="CF121" s="1054">
        <v>89.2</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12044559</v>
      </c>
      <c r="DH121" s="950"/>
      <c r="DI121" s="950"/>
      <c r="DJ121" s="950"/>
      <c r="DK121" s="950"/>
      <c r="DL121" s="950">
        <v>11196955</v>
      </c>
      <c r="DM121" s="950"/>
      <c r="DN121" s="950"/>
      <c r="DO121" s="950"/>
      <c r="DP121" s="950"/>
      <c r="DQ121" s="950">
        <v>10111216</v>
      </c>
      <c r="DR121" s="950"/>
      <c r="DS121" s="950"/>
      <c r="DT121" s="950"/>
      <c r="DU121" s="950"/>
      <c r="DV121" s="951">
        <v>21.8</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438</v>
      </c>
      <c r="BP122" s="1024"/>
      <c r="BQ122" s="1064">
        <v>67462911</v>
      </c>
      <c r="BR122" s="1065"/>
      <c r="BS122" s="1065"/>
      <c r="BT122" s="1065"/>
      <c r="BU122" s="1065"/>
      <c r="BV122" s="1065">
        <v>63043380</v>
      </c>
      <c r="BW122" s="1065"/>
      <c r="BX122" s="1065"/>
      <c r="BY122" s="1065"/>
      <c r="BZ122" s="1065"/>
      <c r="CA122" s="1065">
        <v>63987206</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v>410720</v>
      </c>
      <c r="DH122" s="950"/>
      <c r="DI122" s="950"/>
      <c r="DJ122" s="950"/>
      <c r="DK122" s="950"/>
      <c r="DL122" s="950">
        <v>392559</v>
      </c>
      <c r="DM122" s="950"/>
      <c r="DN122" s="950"/>
      <c r="DO122" s="950"/>
      <c r="DP122" s="950"/>
      <c r="DQ122" s="950">
        <v>374504</v>
      </c>
      <c r="DR122" s="950"/>
      <c r="DS122" s="950"/>
      <c r="DT122" s="950"/>
      <c r="DU122" s="950"/>
      <c r="DV122" s="951">
        <v>0.8</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440</v>
      </c>
      <c r="AB123" s="989"/>
      <c r="AC123" s="989"/>
      <c r="AD123" s="989"/>
      <c r="AE123" s="990"/>
      <c r="AF123" s="991" t="s">
        <v>440</v>
      </c>
      <c r="AG123" s="989"/>
      <c r="AH123" s="989"/>
      <c r="AI123" s="989"/>
      <c r="AJ123" s="990"/>
      <c r="AK123" s="991" t="s">
        <v>440</v>
      </c>
      <c r="AL123" s="989"/>
      <c r="AM123" s="989"/>
      <c r="AN123" s="989"/>
      <c r="AO123" s="990"/>
      <c r="AP123" s="992" t="s">
        <v>440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69.599999999999994</v>
      </c>
      <c r="BR123" s="1057"/>
      <c r="BS123" s="1057"/>
      <c r="BT123" s="1057"/>
      <c r="BU123" s="1057"/>
      <c r="BV123" s="1057">
        <v>69.5</v>
      </c>
      <c r="BW123" s="1057"/>
      <c r="BX123" s="1057"/>
      <c r="BY123" s="1057"/>
      <c r="BZ123" s="1057"/>
      <c r="CA123" s="1057">
        <v>60.1</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71743</v>
      </c>
      <c r="AB126" s="989"/>
      <c r="AC126" s="989"/>
      <c r="AD126" s="989"/>
      <c r="AE126" s="990"/>
      <c r="AF126" s="991">
        <v>49187</v>
      </c>
      <c r="AG126" s="989"/>
      <c r="AH126" s="989"/>
      <c r="AI126" s="989"/>
      <c r="AJ126" s="990"/>
      <c r="AK126" s="991">
        <v>49187</v>
      </c>
      <c r="AL126" s="989"/>
      <c r="AM126" s="989"/>
      <c r="AN126" s="989"/>
      <c r="AO126" s="990"/>
      <c r="AP126" s="992">
        <v>0.1</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181083</v>
      </c>
      <c r="AB127" s="989"/>
      <c r="AC127" s="989"/>
      <c r="AD127" s="989"/>
      <c r="AE127" s="990"/>
      <c r="AF127" s="991">
        <v>174494</v>
      </c>
      <c r="AG127" s="989"/>
      <c r="AH127" s="989"/>
      <c r="AI127" s="989"/>
      <c r="AJ127" s="990"/>
      <c r="AK127" s="991">
        <v>174658</v>
      </c>
      <c r="AL127" s="989"/>
      <c r="AM127" s="989"/>
      <c r="AN127" s="989"/>
      <c r="AO127" s="990"/>
      <c r="AP127" s="992">
        <v>0.4</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v>8000</v>
      </c>
      <c r="DH127" s="1078"/>
      <c r="DI127" s="1078"/>
      <c r="DJ127" s="1078"/>
      <c r="DK127" s="1078"/>
      <c r="DL127" s="1078">
        <v>8000</v>
      </c>
      <c r="DM127" s="1078"/>
      <c r="DN127" s="1078"/>
      <c r="DO127" s="1078"/>
      <c r="DP127" s="1078"/>
      <c r="DQ127" s="1078">
        <v>8000</v>
      </c>
      <c r="DR127" s="1078"/>
      <c r="DS127" s="1078"/>
      <c r="DT127" s="1078"/>
      <c r="DU127" s="1078"/>
      <c r="DV127" s="1079">
        <v>0</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1637168</v>
      </c>
      <c r="AB128" s="1120"/>
      <c r="AC128" s="1120"/>
      <c r="AD128" s="1120"/>
      <c r="AE128" s="1121"/>
      <c r="AF128" s="1122">
        <v>1707181</v>
      </c>
      <c r="AG128" s="1120"/>
      <c r="AH128" s="1120"/>
      <c r="AI128" s="1120"/>
      <c r="AJ128" s="1121"/>
      <c r="AK128" s="1122">
        <v>1861723</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51570378</v>
      </c>
      <c r="AB129" s="989"/>
      <c r="AC129" s="989"/>
      <c r="AD129" s="989"/>
      <c r="AE129" s="990"/>
      <c r="AF129" s="991">
        <v>50847413</v>
      </c>
      <c r="AG129" s="989"/>
      <c r="AH129" s="989"/>
      <c r="AI129" s="989"/>
      <c r="AJ129" s="990"/>
      <c r="AK129" s="991">
        <v>50733458</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6.3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4941849</v>
      </c>
      <c r="AB130" s="989"/>
      <c r="AC130" s="989"/>
      <c r="AD130" s="989"/>
      <c r="AE130" s="990"/>
      <c r="AF130" s="991">
        <v>5031433</v>
      </c>
      <c r="AG130" s="989"/>
      <c r="AH130" s="989"/>
      <c r="AI130" s="989"/>
      <c r="AJ130" s="990"/>
      <c r="AK130" s="991">
        <v>4317236</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60.1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46628529</v>
      </c>
      <c r="AB131" s="1028"/>
      <c r="AC131" s="1028"/>
      <c r="AD131" s="1028"/>
      <c r="AE131" s="1029"/>
      <c r="AF131" s="1030">
        <v>45815980</v>
      </c>
      <c r="AG131" s="1028"/>
      <c r="AH131" s="1028"/>
      <c r="AI131" s="1028"/>
      <c r="AJ131" s="1029"/>
      <c r="AK131" s="1030">
        <v>46416222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6.042174309</v>
      </c>
      <c r="AB132" s="1134"/>
      <c r="AC132" s="1134"/>
      <c r="AD132" s="1134"/>
      <c r="AE132" s="1135"/>
      <c r="AF132" s="1136">
        <v>6.9022991539999996</v>
      </c>
      <c r="AG132" s="1134"/>
      <c r="AH132" s="1134"/>
      <c r="AI132" s="1134"/>
      <c r="AJ132" s="1135"/>
      <c r="AK132" s="1136">
        <v>6.1364516050000004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8</v>
      </c>
      <c r="AB133" s="1141"/>
      <c r="AC133" s="1141"/>
      <c r="AD133" s="1141"/>
      <c r="AE133" s="1142"/>
      <c r="AF133" s="1140">
        <v>7.2</v>
      </c>
      <c r="AG133" s="1141"/>
      <c r="AH133" s="1141"/>
      <c r="AI133" s="1141"/>
      <c r="AJ133" s="1142"/>
      <c r="AK133" s="1140">
        <v>6.3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16936527</v>
      </c>
      <c r="L9" s="264">
        <v>60553</v>
      </c>
      <c r="M9" s="265">
        <v>57806</v>
      </c>
      <c r="N9" s="266">
        <v>4.8</v>
      </c>
    </row>
    <row r="10" spans="1:16" x14ac:dyDescent="0.15">
      <c r="A10" s="248"/>
      <c r="B10" s="244"/>
      <c r="C10" s="244"/>
      <c r="D10" s="244"/>
      <c r="E10" s="244"/>
      <c r="F10" s="244"/>
      <c r="G10" s="1149" t="s">
        <v>475</v>
      </c>
      <c r="H10" s="1150"/>
      <c r="I10" s="1150"/>
      <c r="J10" s="1151"/>
      <c r="K10" s="267">
        <v>238637</v>
      </c>
      <c r="L10" s="268">
        <v>853</v>
      </c>
      <c r="M10" s="269">
        <v>2609</v>
      </c>
      <c r="N10" s="270">
        <v>-67.3</v>
      </c>
    </row>
    <row r="11" spans="1:16" ht="13.5" customHeight="1" x14ac:dyDescent="0.15">
      <c r="A11" s="248"/>
      <c r="B11" s="244"/>
      <c r="C11" s="244"/>
      <c r="D11" s="244"/>
      <c r="E11" s="244"/>
      <c r="F11" s="244"/>
      <c r="G11" s="1149" t="s">
        <v>476</v>
      </c>
      <c r="H11" s="1150"/>
      <c r="I11" s="1150"/>
      <c r="J11" s="1151"/>
      <c r="K11" s="267">
        <v>39859</v>
      </c>
      <c r="L11" s="268">
        <v>143</v>
      </c>
      <c r="M11" s="269">
        <v>989</v>
      </c>
      <c r="N11" s="270">
        <v>-85.5</v>
      </c>
    </row>
    <row r="12" spans="1:16" ht="13.5" customHeight="1" x14ac:dyDescent="0.15">
      <c r="A12" s="248"/>
      <c r="B12" s="244"/>
      <c r="C12" s="244"/>
      <c r="D12" s="244"/>
      <c r="E12" s="244"/>
      <c r="F12" s="244"/>
      <c r="G12" s="1149" t="s">
        <v>477</v>
      </c>
      <c r="H12" s="1150"/>
      <c r="I12" s="1150"/>
      <c r="J12" s="1151"/>
      <c r="K12" s="267">
        <v>138029</v>
      </c>
      <c r="L12" s="268">
        <v>493</v>
      </c>
      <c r="M12" s="269">
        <v>648</v>
      </c>
      <c r="N12" s="270">
        <v>-23.9</v>
      </c>
    </row>
    <row r="13" spans="1:16" ht="13.5" customHeight="1" x14ac:dyDescent="0.15">
      <c r="A13" s="248"/>
      <c r="B13" s="244"/>
      <c r="C13" s="244"/>
      <c r="D13" s="244"/>
      <c r="E13" s="244"/>
      <c r="F13" s="244"/>
      <c r="G13" s="1149" t="s">
        <v>478</v>
      </c>
      <c r="H13" s="1150"/>
      <c r="I13" s="1150"/>
      <c r="J13" s="1151"/>
      <c r="K13" s="267" t="s">
        <v>479</v>
      </c>
      <c r="L13" s="268" t="s">
        <v>479</v>
      </c>
      <c r="M13" s="269" t="s">
        <v>479</v>
      </c>
      <c r="N13" s="270" t="s">
        <v>479</v>
      </c>
    </row>
    <row r="14" spans="1:16" ht="13.5" customHeight="1" x14ac:dyDescent="0.15">
      <c r="A14" s="248"/>
      <c r="B14" s="244"/>
      <c r="C14" s="244"/>
      <c r="D14" s="244"/>
      <c r="E14" s="244"/>
      <c r="F14" s="244"/>
      <c r="G14" s="1149" t="s">
        <v>480</v>
      </c>
      <c r="H14" s="1150"/>
      <c r="I14" s="1150"/>
      <c r="J14" s="1151"/>
      <c r="K14" s="267">
        <v>292814</v>
      </c>
      <c r="L14" s="268">
        <v>1047</v>
      </c>
      <c r="M14" s="269">
        <v>2272</v>
      </c>
      <c r="N14" s="270">
        <v>-53.9</v>
      </c>
    </row>
    <row r="15" spans="1:16" ht="13.5" customHeight="1" x14ac:dyDescent="0.15">
      <c r="A15" s="248"/>
      <c r="B15" s="244"/>
      <c r="C15" s="244"/>
      <c r="D15" s="244"/>
      <c r="E15" s="244"/>
      <c r="F15" s="244"/>
      <c r="G15" s="1149" t="s">
        <v>481</v>
      </c>
      <c r="H15" s="1150"/>
      <c r="I15" s="1150"/>
      <c r="J15" s="1151"/>
      <c r="K15" s="267">
        <v>462220</v>
      </c>
      <c r="L15" s="268">
        <v>1653</v>
      </c>
      <c r="M15" s="269">
        <v>858</v>
      </c>
      <c r="N15" s="270">
        <v>92.7</v>
      </c>
    </row>
    <row r="16" spans="1:16" x14ac:dyDescent="0.15">
      <c r="A16" s="248"/>
      <c r="B16" s="244"/>
      <c r="C16" s="244"/>
      <c r="D16" s="244"/>
      <c r="E16" s="244"/>
      <c r="F16" s="244"/>
      <c r="G16" s="1152" t="s">
        <v>482</v>
      </c>
      <c r="H16" s="1153"/>
      <c r="I16" s="1153"/>
      <c r="J16" s="1154"/>
      <c r="K16" s="268">
        <v>-1871899</v>
      </c>
      <c r="L16" s="268">
        <v>-6693</v>
      </c>
      <c r="M16" s="269">
        <v>-5120</v>
      </c>
      <c r="N16" s="270">
        <v>30.7</v>
      </c>
    </row>
    <row r="17" spans="1:16" x14ac:dyDescent="0.15">
      <c r="A17" s="248"/>
      <c r="B17" s="244"/>
      <c r="C17" s="244"/>
      <c r="D17" s="244"/>
      <c r="E17" s="244"/>
      <c r="F17" s="244"/>
      <c r="G17" s="1152" t="s">
        <v>168</v>
      </c>
      <c r="H17" s="1153"/>
      <c r="I17" s="1153"/>
      <c r="J17" s="1154"/>
      <c r="K17" s="268">
        <v>16236187</v>
      </c>
      <c r="L17" s="268">
        <v>58049</v>
      </c>
      <c r="M17" s="269">
        <v>60061</v>
      </c>
      <c r="N17" s="270">
        <v>-3.3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6.55</v>
      </c>
      <c r="L21" s="281">
        <v>5.86</v>
      </c>
      <c r="M21" s="282">
        <v>0.69</v>
      </c>
      <c r="N21" s="249"/>
      <c r="O21" s="283"/>
      <c r="P21" s="279"/>
    </row>
    <row r="22" spans="1:16" s="284" customFormat="1" x14ac:dyDescent="0.15">
      <c r="A22" s="279"/>
      <c r="B22" s="249"/>
      <c r="C22" s="249"/>
      <c r="D22" s="249"/>
      <c r="E22" s="249"/>
      <c r="F22" s="249"/>
      <c r="G22" s="1144" t="s">
        <v>488</v>
      </c>
      <c r="H22" s="1145"/>
      <c r="I22" s="1145"/>
      <c r="J22" s="1146"/>
      <c r="K22" s="285">
        <v>101.5</v>
      </c>
      <c r="L22" s="286">
        <v>99.8</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6663254</v>
      </c>
      <c r="L32" s="294">
        <v>23823</v>
      </c>
      <c r="M32" s="295">
        <v>30148</v>
      </c>
      <c r="N32" s="296">
        <v>-21</v>
      </c>
    </row>
    <row r="33" spans="1:16" ht="13.5" customHeight="1" x14ac:dyDescent="0.15">
      <c r="A33" s="248"/>
      <c r="B33" s="244"/>
      <c r="C33" s="244"/>
      <c r="D33" s="244"/>
      <c r="E33" s="244"/>
      <c r="F33" s="244"/>
      <c r="G33" s="1160" t="s">
        <v>493</v>
      </c>
      <c r="H33" s="1161"/>
      <c r="I33" s="1161"/>
      <c r="J33" s="1162"/>
      <c r="K33" s="294" t="s">
        <v>479</v>
      </c>
      <c r="L33" s="294" t="s">
        <v>479</v>
      </c>
      <c r="M33" s="295">
        <v>27</v>
      </c>
      <c r="N33" s="296" t="s">
        <v>479</v>
      </c>
    </row>
    <row r="34" spans="1:16" ht="27" customHeight="1" x14ac:dyDescent="0.15">
      <c r="A34" s="248"/>
      <c r="B34" s="244"/>
      <c r="C34" s="244"/>
      <c r="D34" s="244"/>
      <c r="E34" s="244"/>
      <c r="F34" s="244"/>
      <c r="G34" s="1160" t="s">
        <v>494</v>
      </c>
      <c r="H34" s="1161"/>
      <c r="I34" s="1161"/>
      <c r="J34" s="1162"/>
      <c r="K34" s="294">
        <v>30000</v>
      </c>
      <c r="L34" s="294">
        <v>107</v>
      </c>
      <c r="M34" s="295">
        <v>22</v>
      </c>
      <c r="N34" s="296">
        <v>386.4</v>
      </c>
    </row>
    <row r="35" spans="1:16" ht="27" customHeight="1" x14ac:dyDescent="0.15">
      <c r="A35" s="248"/>
      <c r="B35" s="244"/>
      <c r="C35" s="244"/>
      <c r="D35" s="244"/>
      <c r="E35" s="244"/>
      <c r="F35" s="244"/>
      <c r="G35" s="1160" t="s">
        <v>495</v>
      </c>
      <c r="H35" s="1161"/>
      <c r="I35" s="1161"/>
      <c r="J35" s="1162"/>
      <c r="K35" s="294">
        <v>2108695</v>
      </c>
      <c r="L35" s="294">
        <v>7539</v>
      </c>
      <c r="M35" s="295">
        <v>7102</v>
      </c>
      <c r="N35" s="296">
        <v>6.2</v>
      </c>
    </row>
    <row r="36" spans="1:16" ht="27" customHeight="1" x14ac:dyDescent="0.15">
      <c r="A36" s="248"/>
      <c r="B36" s="244"/>
      <c r="C36" s="244"/>
      <c r="D36" s="244"/>
      <c r="E36" s="244"/>
      <c r="F36" s="244"/>
      <c r="G36" s="1160" t="s">
        <v>496</v>
      </c>
      <c r="H36" s="1161"/>
      <c r="I36" s="1161"/>
      <c r="J36" s="1162"/>
      <c r="K36" s="294" t="s">
        <v>479</v>
      </c>
      <c r="L36" s="294" t="s">
        <v>479</v>
      </c>
      <c r="M36" s="295">
        <v>981</v>
      </c>
      <c r="N36" s="296" t="s">
        <v>479</v>
      </c>
    </row>
    <row r="37" spans="1:16" ht="13.5" customHeight="1" x14ac:dyDescent="0.15">
      <c r="A37" s="248"/>
      <c r="B37" s="244"/>
      <c r="C37" s="244"/>
      <c r="D37" s="244"/>
      <c r="E37" s="244"/>
      <c r="F37" s="244"/>
      <c r="G37" s="1160" t="s">
        <v>497</v>
      </c>
      <c r="H37" s="1161"/>
      <c r="I37" s="1161"/>
      <c r="J37" s="1162"/>
      <c r="K37" s="294">
        <v>223845</v>
      </c>
      <c r="L37" s="294">
        <v>800</v>
      </c>
      <c r="M37" s="295">
        <v>1487</v>
      </c>
      <c r="N37" s="296">
        <v>-46.2</v>
      </c>
    </row>
    <row r="38" spans="1:16" ht="27" customHeight="1" x14ac:dyDescent="0.15">
      <c r="A38" s="248"/>
      <c r="B38" s="244"/>
      <c r="C38" s="244"/>
      <c r="D38" s="244"/>
      <c r="E38" s="244"/>
      <c r="F38" s="244"/>
      <c r="G38" s="1163" t="s">
        <v>498</v>
      </c>
      <c r="H38" s="1164"/>
      <c r="I38" s="1164"/>
      <c r="J38" s="1165"/>
      <c r="K38" s="297">
        <v>1474</v>
      </c>
      <c r="L38" s="297">
        <v>5</v>
      </c>
      <c r="M38" s="298">
        <v>1</v>
      </c>
      <c r="N38" s="299">
        <v>400</v>
      </c>
      <c r="O38" s="293"/>
    </row>
    <row r="39" spans="1:16" x14ac:dyDescent="0.15">
      <c r="A39" s="248"/>
      <c r="B39" s="244"/>
      <c r="C39" s="244"/>
      <c r="D39" s="244"/>
      <c r="E39" s="244"/>
      <c r="F39" s="244"/>
      <c r="G39" s="1163" t="s">
        <v>499</v>
      </c>
      <c r="H39" s="1164"/>
      <c r="I39" s="1164"/>
      <c r="J39" s="1165"/>
      <c r="K39" s="300">
        <v>-1861723</v>
      </c>
      <c r="L39" s="300">
        <v>-6656</v>
      </c>
      <c r="M39" s="301">
        <v>-7535</v>
      </c>
      <c r="N39" s="302">
        <v>-11.7</v>
      </c>
      <c r="O39" s="293"/>
    </row>
    <row r="40" spans="1:16" ht="27" customHeight="1" x14ac:dyDescent="0.15">
      <c r="A40" s="248"/>
      <c r="B40" s="244"/>
      <c r="C40" s="244"/>
      <c r="D40" s="244"/>
      <c r="E40" s="244"/>
      <c r="F40" s="244"/>
      <c r="G40" s="1160" t="s">
        <v>500</v>
      </c>
      <c r="H40" s="1161"/>
      <c r="I40" s="1161"/>
      <c r="J40" s="1162"/>
      <c r="K40" s="300">
        <v>-4317236</v>
      </c>
      <c r="L40" s="300">
        <v>-15435</v>
      </c>
      <c r="M40" s="301">
        <v>-25182</v>
      </c>
      <c r="N40" s="302">
        <v>-38.700000000000003</v>
      </c>
      <c r="O40" s="293"/>
    </row>
    <row r="41" spans="1:16" x14ac:dyDescent="0.15">
      <c r="A41" s="248"/>
      <c r="B41" s="244"/>
      <c r="C41" s="244"/>
      <c r="D41" s="244"/>
      <c r="E41" s="244"/>
      <c r="F41" s="244"/>
      <c r="G41" s="1166" t="s">
        <v>279</v>
      </c>
      <c r="H41" s="1167"/>
      <c r="I41" s="1167"/>
      <c r="J41" s="1168"/>
      <c r="K41" s="294">
        <v>2848309</v>
      </c>
      <c r="L41" s="300">
        <v>10184</v>
      </c>
      <c r="M41" s="301">
        <v>7050</v>
      </c>
      <c r="N41" s="302">
        <v>44.5</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10215507</v>
      </c>
      <c r="J51" s="320">
        <v>36710</v>
      </c>
      <c r="K51" s="321">
        <v>10.199999999999999</v>
      </c>
      <c r="L51" s="322">
        <v>38606</v>
      </c>
      <c r="M51" s="323">
        <v>-24</v>
      </c>
      <c r="N51" s="324">
        <v>34.200000000000003</v>
      </c>
    </row>
    <row r="52" spans="1:14" x14ac:dyDescent="0.15">
      <c r="A52" s="248"/>
      <c r="B52" s="244"/>
      <c r="C52" s="244"/>
      <c r="D52" s="244"/>
      <c r="E52" s="244"/>
      <c r="F52" s="244"/>
      <c r="G52" s="325"/>
      <c r="H52" s="326" t="s">
        <v>511</v>
      </c>
      <c r="I52" s="327">
        <v>6392437</v>
      </c>
      <c r="J52" s="328">
        <v>22972</v>
      </c>
      <c r="K52" s="329">
        <v>11.9</v>
      </c>
      <c r="L52" s="330">
        <v>22435</v>
      </c>
      <c r="M52" s="331">
        <v>-26.4</v>
      </c>
      <c r="N52" s="332">
        <v>38.299999999999997</v>
      </c>
    </row>
    <row r="53" spans="1:14" x14ac:dyDescent="0.15">
      <c r="A53" s="248"/>
      <c r="B53" s="244"/>
      <c r="C53" s="244"/>
      <c r="D53" s="244"/>
      <c r="E53" s="244"/>
      <c r="F53" s="244"/>
      <c r="G53" s="310" t="s">
        <v>512</v>
      </c>
      <c r="H53" s="311"/>
      <c r="I53" s="319">
        <v>10247609</v>
      </c>
      <c r="J53" s="320">
        <v>36385</v>
      </c>
      <c r="K53" s="321">
        <v>-0.9</v>
      </c>
      <c r="L53" s="322">
        <v>39425</v>
      </c>
      <c r="M53" s="323">
        <v>2.1</v>
      </c>
      <c r="N53" s="324">
        <v>-3</v>
      </c>
    </row>
    <row r="54" spans="1:14" x14ac:dyDescent="0.15">
      <c r="A54" s="248"/>
      <c r="B54" s="244"/>
      <c r="C54" s="244"/>
      <c r="D54" s="244"/>
      <c r="E54" s="244"/>
      <c r="F54" s="244"/>
      <c r="G54" s="325"/>
      <c r="H54" s="326" t="s">
        <v>511</v>
      </c>
      <c r="I54" s="327">
        <v>5115352</v>
      </c>
      <c r="J54" s="328">
        <v>18163</v>
      </c>
      <c r="K54" s="329">
        <v>-20.9</v>
      </c>
      <c r="L54" s="330">
        <v>22414</v>
      </c>
      <c r="M54" s="331">
        <v>-0.1</v>
      </c>
      <c r="N54" s="332">
        <v>-20.8</v>
      </c>
    </row>
    <row r="55" spans="1:14" x14ac:dyDescent="0.15">
      <c r="A55" s="248"/>
      <c r="B55" s="244"/>
      <c r="C55" s="244"/>
      <c r="D55" s="244"/>
      <c r="E55" s="244"/>
      <c r="F55" s="244"/>
      <c r="G55" s="310" t="s">
        <v>513</v>
      </c>
      <c r="H55" s="311"/>
      <c r="I55" s="319">
        <v>7496028</v>
      </c>
      <c r="J55" s="320">
        <v>26672</v>
      </c>
      <c r="K55" s="321">
        <v>-26.7</v>
      </c>
      <c r="L55" s="322">
        <v>43141</v>
      </c>
      <c r="M55" s="323">
        <v>9.4</v>
      </c>
      <c r="N55" s="324">
        <v>-36.1</v>
      </c>
    </row>
    <row r="56" spans="1:14" x14ac:dyDescent="0.15">
      <c r="A56" s="248"/>
      <c r="B56" s="244"/>
      <c r="C56" s="244"/>
      <c r="D56" s="244"/>
      <c r="E56" s="244"/>
      <c r="F56" s="244"/>
      <c r="G56" s="325"/>
      <c r="H56" s="326" t="s">
        <v>511</v>
      </c>
      <c r="I56" s="327">
        <v>4503746</v>
      </c>
      <c r="J56" s="328">
        <v>16025</v>
      </c>
      <c r="K56" s="329">
        <v>-11.8</v>
      </c>
      <c r="L56" s="330">
        <v>21887</v>
      </c>
      <c r="M56" s="331">
        <v>-2.4</v>
      </c>
      <c r="N56" s="332">
        <v>-9.4</v>
      </c>
    </row>
    <row r="57" spans="1:14" x14ac:dyDescent="0.15">
      <c r="A57" s="248"/>
      <c r="B57" s="244"/>
      <c r="C57" s="244"/>
      <c r="D57" s="244"/>
      <c r="E57" s="244"/>
      <c r="F57" s="244"/>
      <c r="G57" s="310" t="s">
        <v>514</v>
      </c>
      <c r="H57" s="311"/>
      <c r="I57" s="319">
        <v>9307732</v>
      </c>
      <c r="J57" s="320">
        <v>33202</v>
      </c>
      <c r="K57" s="321">
        <v>24.5</v>
      </c>
      <c r="L57" s="322">
        <v>45117</v>
      </c>
      <c r="M57" s="323">
        <v>4.5999999999999996</v>
      </c>
      <c r="N57" s="324">
        <v>19.899999999999999</v>
      </c>
    </row>
    <row r="58" spans="1:14" x14ac:dyDescent="0.15">
      <c r="A58" s="248"/>
      <c r="B58" s="244"/>
      <c r="C58" s="244"/>
      <c r="D58" s="244"/>
      <c r="E58" s="244"/>
      <c r="F58" s="244"/>
      <c r="G58" s="325"/>
      <c r="H58" s="326" t="s">
        <v>511</v>
      </c>
      <c r="I58" s="327">
        <v>5133895</v>
      </c>
      <c r="J58" s="328">
        <v>18313</v>
      </c>
      <c r="K58" s="329">
        <v>14.3</v>
      </c>
      <c r="L58" s="330">
        <v>25589</v>
      </c>
      <c r="M58" s="331">
        <v>16.899999999999999</v>
      </c>
      <c r="N58" s="332">
        <v>-2.6</v>
      </c>
    </row>
    <row r="59" spans="1:14" x14ac:dyDescent="0.15">
      <c r="A59" s="248"/>
      <c r="B59" s="244"/>
      <c r="C59" s="244"/>
      <c r="D59" s="244"/>
      <c r="E59" s="244"/>
      <c r="F59" s="244"/>
      <c r="G59" s="310" t="s">
        <v>515</v>
      </c>
      <c r="H59" s="311"/>
      <c r="I59" s="319">
        <v>9570705</v>
      </c>
      <c r="J59" s="320">
        <v>34218</v>
      </c>
      <c r="K59" s="321">
        <v>3.1</v>
      </c>
      <c r="L59" s="322">
        <v>43532</v>
      </c>
      <c r="M59" s="323">
        <v>-3.5</v>
      </c>
      <c r="N59" s="324">
        <v>6.6</v>
      </c>
    </row>
    <row r="60" spans="1:14" x14ac:dyDescent="0.15">
      <c r="A60" s="248"/>
      <c r="B60" s="244"/>
      <c r="C60" s="244"/>
      <c r="D60" s="244"/>
      <c r="E60" s="244"/>
      <c r="F60" s="244"/>
      <c r="G60" s="325"/>
      <c r="H60" s="326" t="s">
        <v>511</v>
      </c>
      <c r="I60" s="333">
        <v>4568799</v>
      </c>
      <c r="J60" s="328">
        <v>16335</v>
      </c>
      <c r="K60" s="329">
        <v>-10.8</v>
      </c>
      <c r="L60" s="330">
        <v>25435</v>
      </c>
      <c r="M60" s="331">
        <v>-0.6</v>
      </c>
      <c r="N60" s="332">
        <v>-10.199999999999999</v>
      </c>
    </row>
    <row r="61" spans="1:14" x14ac:dyDescent="0.15">
      <c r="A61" s="248"/>
      <c r="B61" s="244"/>
      <c r="C61" s="244"/>
      <c r="D61" s="244"/>
      <c r="E61" s="244"/>
      <c r="F61" s="244"/>
      <c r="G61" s="310" t="s">
        <v>516</v>
      </c>
      <c r="H61" s="334"/>
      <c r="I61" s="335">
        <v>9367516</v>
      </c>
      <c r="J61" s="336">
        <v>33437</v>
      </c>
      <c r="K61" s="337">
        <v>2</v>
      </c>
      <c r="L61" s="338">
        <v>41964</v>
      </c>
      <c r="M61" s="339">
        <v>-2.2999999999999998</v>
      </c>
      <c r="N61" s="324">
        <v>4.3</v>
      </c>
    </row>
    <row r="62" spans="1:14" x14ac:dyDescent="0.15">
      <c r="A62" s="248"/>
      <c r="B62" s="244"/>
      <c r="C62" s="244"/>
      <c r="D62" s="244"/>
      <c r="E62" s="244"/>
      <c r="F62" s="244"/>
      <c r="G62" s="325"/>
      <c r="H62" s="326" t="s">
        <v>511</v>
      </c>
      <c r="I62" s="327">
        <v>5142846</v>
      </c>
      <c r="J62" s="328">
        <v>18362</v>
      </c>
      <c r="K62" s="329">
        <v>-3.5</v>
      </c>
      <c r="L62" s="330">
        <v>23552</v>
      </c>
      <c r="M62" s="331">
        <v>-2.5</v>
      </c>
      <c r="N62" s="332">
        <v>-1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13.01</v>
      </c>
      <c r="G47" s="12">
        <v>12.93</v>
      </c>
      <c r="H47" s="12">
        <v>10.56</v>
      </c>
      <c r="I47" s="12">
        <v>9.2799999999999994</v>
      </c>
      <c r="J47" s="13">
        <v>10.51</v>
      </c>
    </row>
    <row r="48" spans="2:10" ht="57.75" customHeight="1" x14ac:dyDescent="0.15">
      <c r="B48" s="14"/>
      <c r="C48" s="1171" t="s">
        <v>4</v>
      </c>
      <c r="D48" s="1171"/>
      <c r="E48" s="1172"/>
      <c r="F48" s="15">
        <v>5.64</v>
      </c>
      <c r="G48" s="16">
        <v>3.83</v>
      </c>
      <c r="H48" s="16">
        <v>5.07</v>
      </c>
      <c r="I48" s="16">
        <v>5.49</v>
      </c>
      <c r="J48" s="17">
        <v>4.13</v>
      </c>
    </row>
    <row r="49" spans="2:10" ht="57.75" customHeight="1" thickBot="1" x14ac:dyDescent="0.2">
      <c r="B49" s="18"/>
      <c r="C49" s="1173" t="s">
        <v>5</v>
      </c>
      <c r="D49" s="1173"/>
      <c r="E49" s="1174"/>
      <c r="F49" s="19">
        <v>0.05</v>
      </c>
      <c r="G49" s="20" t="s">
        <v>523</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市原市</cp:lastModifiedBy>
  <cp:lastPrinted>2017-04-19T00:23:04Z</cp:lastPrinted>
  <dcterms:created xsi:type="dcterms:W3CDTF">2017-02-15T17:24:51Z</dcterms:created>
  <dcterms:modified xsi:type="dcterms:W3CDTF">2017-04-19T00:23:14Z</dcterms:modified>
</cp:coreProperties>
</file>