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0" yWindow="0" windowWidth="20490" windowHeight="747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C34" i="9"/>
  <c r="U34" i="9" s="1"/>
  <c r="U35" i="9" s="1"/>
  <c r="U36" i="9" s="1"/>
  <c r="AM34" i="9" l="1"/>
  <c r="BW34" i="9" s="1"/>
  <c r="BW35" i="9" s="1"/>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<sst xmlns="http://schemas.openxmlformats.org/spreadsheetml/2006/main" count="1043" uniqueCount="550">
  <si>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</si>
  <si>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</si>
  <si>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</si>
  <si>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</si>
  <si>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</si>
  <si>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</si>
  <si>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</si>
  <si>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</si>
  <si>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</si>
  <si>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</si>
  <si>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</si>
  <si>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</si>
  <si>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</si>
  <si>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</si>
  <si>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</si>
  <si>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</si>
  <si>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</si>
  <si>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</si>
  <si>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</si>
  <si>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</si>
  <si>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</si>
  <si>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</si>
  <si>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</si>
  <si>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</si>
  <si>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</si>
  <si>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</si>
  <si>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</si>
  <si>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</si>
  <si>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</si>
  <si>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</si>
  <si>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</si>
  <si>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</si>
  <si>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</si>
  <si>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</si>
  <si>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</si>
  <si>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</si>
  <si>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</si>
  <si>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</si>
  <si>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</si>
  <si>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</si>
  <si>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</si>
  <si>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</si>
  <si>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</si>
  <si>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</si>
  <si>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</si>
  <si>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</si>
  <si>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</si>
  <si>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</si>
  <si>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</si>
  <si>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</si>
  <si>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</si>
  <si>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</si>
  <si>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</si>
  <si>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</si>
  <si>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</si>
  <si>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</si>
  <si>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</si>
  <si>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</si>
  <si>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</si>
  <si>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</si>
  <si>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</si>
  <si>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</si>
  <si>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</si>
  <si>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</si>
  <si>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</si>
  <si>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</si>
  <si>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</si>
  <si>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</si>
  <si>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</si>
  <si>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</si>
  <si>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</si>
  <si>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</si>
  <si>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</si>
  <si>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</si>
  <si>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</si>
  <si>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</si>
  <si>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</si>
  <si>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</si>
  <si>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</si>
  <si>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</si>
  <si>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</si>
  <si>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</si>
  <si>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</si>
  <si>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</si>
  <si>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</si>
  <si>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</si>
  <si>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</si>
  <si>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</si>
  <si>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</si>
  <si>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</si>
  <si>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</si>
  <si>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</si>
  <si>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</si>
  <si>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</si>
  <si>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</si>
  <si>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</si>
  <si>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</si>
  <si>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</si>
  <si>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</si>
  <si>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</si>
  <si>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</si>
  <si>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</si>
  <si>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</si>
  <si>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</si>
  <si>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</si>
  <si>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</si>
  <si>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</si>
  <si>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</si>
  <si>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</si>
  <si>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</si>
  <si>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</si>
  <si>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</si>
  <si>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</si>
  <si>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</si>
  <si>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</si>
  <si>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</si>
  <si>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</si>
  <si>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</si>
  <si>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</si>
  <si>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</si>
  <si>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</si>
  <si>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</si>
  <si>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</si>
  <si>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</si>
  <si>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</si>
  <si>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</si>
  <si>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</si>
  <si>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</si>
  <si>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</si>
  <si>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</si>
  <si>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</si>
  <si>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</si>
  <si>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</si>
  <si>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</si>
  <si>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</si>
  <si>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</si>
  <si>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</si>
  <si>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</si>
  <si>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</si>
  <si>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</si>
  <si>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</si>
  <si>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</si>
  <si>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</si>
  <si>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</si>
  <si>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</si>
  <si>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</si>
  <si>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</si>
  <si>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</si>
  <si>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</si>
  <si>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</si>
  <si>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</si>
  <si>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</si>
  <si>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</si>
  <si>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</si>
  <si>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</si>
  <si>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</si>
  <si>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</si>
  <si>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</si>
  <si>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</si>
  <si>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</si>
  <si>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</si>
  <si>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</si>
  <si>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</si>
  <si>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</si>
  <si>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</si>
  <si>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</si>
  <si>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</si>
  <si>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</si>
  <si>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</si>
  <si>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</si>
  <si>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</si>
  <si>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</si>
  <si>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</si>
  <si>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</si>
  <si>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</si>
  <si>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</si>
  <si>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</si>
  <si>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</si>
  <si>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</si>
  <si>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</si>
  <si>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</si>
  <si>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</si>
  <si>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</si>
  <si>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</si>
  <si>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</si>
  <si>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</si>
  <si>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</si>
  <si>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</si>
  <si>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</si>
  <si>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</si>
  <si>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</si>
  <si>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</si>
  <si>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千葉県勝浦市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</si>
  <si>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</si>
  <si>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</si>
  <si>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</si>
  <si>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</si>
  <si>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</si>
  <si>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</si>
  <si>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</si>
  <si>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</si>
  <si>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</si>
  <si>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</si>
  <si>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</si>
  <si>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</si>
  <si>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</si>
  <si>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</si>
  <si>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</si>
  <si>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</si>
  <si>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</si>
  <si>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</si>
  <si>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</si>
  <si>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</si>
  <si>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</si>
  <si>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</si>
  <si>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</si>
  <si>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</si>
  <si>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</si>
  <si>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</si>
  <si>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</si>
  <si>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</si>
  <si>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</si>
  <si>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</si>
  <si>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</si>
  <si>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</si>
  <si>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</si>
  <si>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</si>
  <si>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</si>
  <si>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</si>
  <si>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</si>
  <si>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</si>
  <si>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</si>
  <si>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</si>
  <si>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</si>
  <si>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</si>
  <si>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</si>
  <si>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</si>
  <si>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</si>
  <si>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</si>
  <si>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</si>
  <si>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</si>
  <si>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</si>
  <si>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</si>
  <si>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</si>
  <si>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</si>
  <si>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</si>
  <si>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</si>
  <si>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</si>
  <si>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</si>
  <si>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</si>
  <si>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</si>
  <si>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</si>
  <si>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</si>
  <si>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</si>
  <si>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</si>
  <si>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</si>
  <si>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</si>
  <si>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</si>
  <si>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</si>
  <si>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</si>
  <si>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</si>
  <si>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</si>
  <si>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</si>
  <si>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</si>
  <si>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</si>
  <si>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</si>
  <si>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</si>
  <si>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</si>
  <si>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</si>
  <si>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</si>
  <si>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</si>
  <si>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</si>
  <si>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</si>
  <si>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</si>
  <si>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</si>
  <si>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</si>
  <si>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</si>
  <si>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</si>
  <si>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</si>
  <si>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</si>
  <si>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</si>
  <si>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</si>
  <si>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</si>
  <si>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</si>
  <si>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</si>
  <si>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</si>
  <si>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</si>
  <si>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</si>
  <si>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</si>
  <si>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</si>
  <si>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</si>
  <si>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</si>
  <si>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</si>
  <si>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</si>
  <si>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</si>
  <si>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</si>
  <si>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</si>
  <si>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</si>
  <si>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</si>
  <si>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</si>
  <si>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</si>
  <si>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</si>
  <si>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</si>
  <si>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</si>
  <si>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</si>
  <si>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</si>
  <si>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</si>
  <si>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</si>
  <si>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</si>
  <si>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</si>
  <si>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</si>
  <si>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</si>
  <si>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</si>
  <si>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</si>
  <si>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</si>
  <si>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</si>
  <si>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</si>
  <si>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</si>
  <si>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</si>
  <si>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</si>
  <si>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</si>
  <si>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</si>
  <si>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</si>
  <si>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</si>
  <si>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</si>
  <si>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</si>
  <si>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</si>
  <si>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</si>
  <si>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</si>
  <si>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</si>
  <si>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</si>
  <si>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</si>
  <si>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</si>
  <si>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</si>
  <si>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</si>
  <si>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</si>
  <si>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</si>
  <si>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</si>
  <si>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</si>
  <si>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</si>
  <si>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千葉県勝浦市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</si>
  <si>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</si>
  <si>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</si>
  <si>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</si>
  <si>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</si>
  <si>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</si>
  <si>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</si>
  <si>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</si>
  <si>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</si>
  <si>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</si>
  <si>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</si>
  <si>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</si>
  <si>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</si>
  <si>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</si>
  <si>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</si>
  <si>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</si>
  <si>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</si>
  <si>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</si>
  <si>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</si>
  <si>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</si>
  <si>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</si>
  <si>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</si>
  <si>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</si>
  <si>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</si>
  <si>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</si>
  <si>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</si>
  <si>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</si>
  <si>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</si>
  <si>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</si>
  <si>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</si>
  <si>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</si>
  <si>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</si>
  <si>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</si>
  <si>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</si>
  <si>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</si>
  <si>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</si>
  <si>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</si>
  <si>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</si>
  <si>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</si>
  <si>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</si>
  <si>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</si>
  <si>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</si>
  <si>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</si>
  <si>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</si>
  <si>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</si>
  <si>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</si>
  <si>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</si>
  <si>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</si>
  <si>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</si>
  <si>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</si>
  <si>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</si>
  <si>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</si>
  <si>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</si>
  <si>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</si>
  <si>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</si>
  <si>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</si>
  <si>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</si>
  <si>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</si>
  <si>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</si>
  <si>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</si>
  <si>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</si>
  <si>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</si>
  <si>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</si>
  <si>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</si>
  <si>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</si>
  <si>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</si>
  <si>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</si>
  <si>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</si>
  <si>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</si>
  <si>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</si>
  <si>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</si>
  <si>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</si>
  <si>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</si>
  <si>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</si>
  <si>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</si>
  <si>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</si>
  <si>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</si>
  <si>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</si>
  <si>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</si>
  <si>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</si>
  <si>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</si>
  <si>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</si>
  <si>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</si>
  <si>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</si>
  <si>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</si>
  <si>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</si>
  <si>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</si>
  <si>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</si>
  <si>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</si>
  <si>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</si>
  <si>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</si>
  <si>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</si>
  <si>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</si>
  <si>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</si>
  <si>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t>
    <phoneticPr fontId="5"/>
  </si>
  <si>
    <t>-</t>
    <phoneticPr fontId="5"/>
  </si>
  <si>
    <t>将来負担比率（(Ｅ)－(Ｆ)）／（(Ｃ)－(Ｄ)）×１００</t>
    <rPh sb="0" eb="2">
      <t>ショウライ</t>
    </rPh>
    <rPh sb="2" eb="4">
      <t>フタン</t>
    </rPh>
    <rPh sb="4" eb="6">
      <t>ヒリツ</t>
    </rPh>
    <phoneticPr fontId="5"/>
  </si>
  <si>
    <t>後期高齢者医療事業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</si>
  <si>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</si>
  <si>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</si>
  <si>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</si>
  <si>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</si>
  <si>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</si>
  <si>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</si>
  <si>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</si>
  <si>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</si>
  <si>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</si>
  <si>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</si>
  <si>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</si>
  <si>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</si>
  <si>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</si>
  <si>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</si>
  <si>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</si>
  <si>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</si>
  <si>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</si>
  <si>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</si>
  <si>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</si>
  <si>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</si>
  <si>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</si>
  <si>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</si>
  <si>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</si>
  <si>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</si>
  <si>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</si>
  <si>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</si>
  <si>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</si>
  <si>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</si>
  <si>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</si>
  <si>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</si>
  <si>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</si>
  <si>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</si>
  <si>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</si>
  <si>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</si>
  <si>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</si>
  <si>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</si>
  <si>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</si>
  <si>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</si>
  <si>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</si>
  <si>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</si>
  <si>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</si>
  <si>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</si>
  <si>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</si>
  <si>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</si>
  <si>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</si>
  <si>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</si>
  <si>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</si>
  <si>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</si>
  <si>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</si>
  <si>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</si>
  <si>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</si>
  <si>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</si>
  <si>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</si>
  <si>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</si>
  <si>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</si>
  <si>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</si>
  <si>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</si>
  <si>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</si>
  <si>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</si>
  <si>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</si>
  <si>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</si>
  <si>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</si>
  <si>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</si>
  <si>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</si>
  <si>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</si>
  <si>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</si>
  <si>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</si>
  <si>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</si>
  <si>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</si>
  <si>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</si>
  <si>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</si>
  <si>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</si>
  <si>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</si>
  <si>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</si>
  <si>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</si>
  <si>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</si>
  <si>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</si>
  <si>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</si>
  <si>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</si>
  <si>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</si>
  <si>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2.73</t>
  </si>
  <si>
    <t>▲ 14.06</t>
  </si>
  <si>
    <t>▲ 0.50</t>
  </si>
  <si>
    <t>水道事業</t>
  </si>
  <si>
    <t>一般会計</t>
  </si>
  <si>
    <t>国民健康保険事業</t>
  </si>
  <si>
    <t>介護保険事業</t>
  </si>
  <si>
    <t>後期高齢者医療事業</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</si>
  <si>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</si>
  <si>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</si>
  <si>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</si>
  <si>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</si>
  <si>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9">
      <t>ジチカイ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</si>
  <si>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</si>
  <si>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</si>
  <si>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</si>
  <si>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</si>
  <si>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夷隅郡市広域市町村圏事務組合（一般会計）</t>
    <rPh sb="0" eb="2">
      <t>イスミ</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</si>
  <si>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夷隅郡市広域市町村圏事務組合（外房複線化事業特別会計）</t>
    <rPh sb="0" eb="2">
      <t>イスミ</t>
    </rPh>
    <rPh sb="2" eb="4">
      <t>グンシ</t>
    </rPh>
    <rPh sb="4" eb="6">
      <t>コウイキ</t>
    </rPh>
    <rPh sb="6" eb="9">
      <t>シチョウソン</t>
    </rPh>
    <rPh sb="9" eb="10">
      <t>ケン</t>
    </rPh>
    <rPh sb="10" eb="12">
      <t>ジム</t>
    </rPh>
    <rPh sb="12" eb="14">
      <t>クミアイ</t>
    </rPh>
    <rPh sb="15" eb="17">
      <t>ソトボウ</t>
    </rPh>
    <rPh sb="17" eb="20">
      <t>フクセンカ</t>
    </rPh>
    <rPh sb="20" eb="22">
      <t>ジギョウ</t>
    </rPh>
    <rPh sb="22" eb="24">
      <t>トクベツ</t>
    </rPh>
    <rPh sb="24" eb="26">
      <t>カイケイ</t>
    </rPh>
    <phoneticPr fontId="2"/>
  </si>
  <si>
    <t>南房総広域水道企業団（水道用水供給事業会計）</t>
    <rPh sb="0" eb="1">
      <t>ミナミ</t>
    </rPh>
    <rPh sb="1" eb="3">
      <t>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</si>
  <si>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</si>
  <si>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</si>
  <si>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</si>
  <si>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</si>
  <si>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</si>
  <si>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</si>
  <si>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</si>
  <si>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</si>
  <si>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</si>
  <si>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</si>
  <si>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</si>
  <si>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実質公債費比率は、類似団体と比較して低い水準にあり、近年横ばいとなっているが、将来負担比率は類似団体と比較すると高い水準となっている。これは、平成22年度から26年度にかけ行った
芸術文化交流センター建設事業に際し、合計約15.6億円の地方債を発行したことが考えられる。これらの地方債の元利償還は平成26年度から始まり、今後実質公債費比率が上昇していくことが考え
られるため、これまで以上に公債費の適正化に取り組んでいく必要がある。</t>
    <rPh sb="0" eb="2">
      <t>ジッシツ</t>
    </rPh>
    <rPh sb="2" eb="4">
      <t>コウサイ</t>
    </rPh>
    <rPh sb="4" eb="5">
      <t>ヒ</t>
    </rPh>
    <rPh sb="5" eb="7">
      <t>ヒリツ</t>
    </rPh>
    <rPh sb="9" eb="11">
      <t>ルイジ</t>
    </rPh>
    <rPh sb="11" eb="13">
      <t>ダンタイ</t>
    </rPh>
    <rPh sb="14" eb="16">
      <t>ヒカク</t>
    </rPh>
    <rPh sb="18" eb="19">
      <t>ヒク</t>
    </rPh>
    <rPh sb="20" eb="22">
      <t>スイジュン</t>
    </rPh>
    <rPh sb="26" eb="28">
      <t>キンネン</t>
    </rPh>
    <rPh sb="28" eb="29">
      <t>ヨコ</t>
    </rPh>
    <rPh sb="39" eb="41">
      <t>ショウライ</t>
    </rPh>
    <rPh sb="41" eb="43">
      <t>フタン</t>
    </rPh>
    <rPh sb="43" eb="45">
      <t>ヒリツ</t>
    </rPh>
    <rPh sb="46" eb="48">
      <t>ルイジ</t>
    </rPh>
    <rPh sb="48" eb="50">
      <t>ダンタイ</t>
    </rPh>
    <rPh sb="51" eb="53">
      <t>ヒカク</t>
    </rPh>
    <rPh sb="56" eb="57">
      <t>タカ</t>
    </rPh>
    <rPh sb="58" eb="60">
      <t>スイジュン</t>
    </rPh>
    <rPh sb="71" eb="73">
      <t>ヘイセイ</t>
    </rPh>
    <rPh sb="75" eb="77">
      <t>ネンド</t>
    </rPh>
    <rPh sb="81" eb="83">
      <t>ネンド</t>
    </rPh>
    <rPh sb="86" eb="87">
      <t>オコナ</t>
    </rPh>
    <rPh sb="90" eb="92">
      <t>ゲイジュツ</t>
    </rPh>
    <rPh sb="92" eb="94">
      <t>ブンカ</t>
    </rPh>
    <rPh sb="94" eb="96">
      <t>コウリュウ</t>
    </rPh>
    <rPh sb="100" eb="102">
      <t>ケンセツ</t>
    </rPh>
    <rPh sb="102" eb="104">
      <t>ジギョウ</t>
    </rPh>
    <rPh sb="105" eb="106">
      <t>サイ</t>
    </rPh>
    <rPh sb="108" eb="110">
      <t>ゴウケイ</t>
    </rPh>
    <rPh sb="110" eb="111">
      <t>ヤク</t>
    </rPh>
    <rPh sb="115" eb="116">
      <t>オク</t>
    </rPh>
    <rPh sb="116" eb="117">
      <t>エン</t>
    </rPh>
    <rPh sb="118" eb="120">
      <t>チホウ</t>
    </rPh>
    <rPh sb="120" eb="121">
      <t>サイ</t>
    </rPh>
    <rPh sb="122" eb="124">
      <t>ハッコウ</t>
    </rPh>
    <rPh sb="129" eb="130">
      <t>カンガ</t>
    </rPh>
    <rPh sb="139" eb="141">
      <t>チホウ</t>
    </rPh>
    <rPh sb="141" eb="142">
      <t>サイ</t>
    </rPh>
    <rPh sb="143" eb="145">
      <t>ガンリ</t>
    </rPh>
    <rPh sb="145" eb="147">
      <t>ショウカン</t>
    </rPh>
    <rPh sb="148" eb="150">
      <t>ヘイセイ</t>
    </rPh>
    <rPh sb="152" eb="154">
      <t>ネンド</t>
    </rPh>
    <rPh sb="156" eb="157">
      <t>ハジ</t>
    </rPh>
    <rPh sb="160" eb="162">
      <t>コンゴ</t>
    </rPh>
    <rPh sb="162" eb="164">
      <t>ジッシツ</t>
    </rPh>
    <rPh sb="164" eb="166">
      <t>コウサイ</t>
    </rPh>
    <rPh sb="166" eb="167">
      <t>ヒ</t>
    </rPh>
    <rPh sb="167" eb="169">
      <t>ヒリツ</t>
    </rPh>
    <rPh sb="170" eb="172">
      <t>ジョウショウ</t>
    </rPh>
    <rPh sb="179" eb="180">
      <t>カンガ</t>
    </rPh>
    <rPh sb="192" eb="194">
      <t>イジョウ</t>
    </rPh>
    <rPh sb="195" eb="197">
      <t>コウサイ</t>
    </rPh>
    <rPh sb="197" eb="198">
      <t>ヒ</t>
    </rPh>
    <rPh sb="199" eb="202">
      <t>テキセイカ</t>
    </rPh>
    <rPh sb="203" eb="204">
      <t>ト</t>
    </rPh>
    <rPh sb="205" eb="206">
      <t>ク</t>
    </rPh>
    <rPh sb="210" eb="21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</si>
</sst>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3EBB-4652-AB6D-0EEA2DAEA8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22849</c:v>
                </c:pt>
                <c:pt idx="1">
                  <c:v>28535</c:v>
                </c:pt>
                <c:pt idx="2">
                  <c:v>169668</c:v>
                </c:pt>
                <c:pt idx="3">
                  <c:v>156367</c:v>
                </c:pt>
                <c:pt idx="4">
                  <c:v>18551</c:v>
                </c:pt>
              </c:numCache>
            </c:numRef>
          </c:val>
          <c:smooth val="0"/>
          <c:extLst>
            <c:ext xmlns:c16="http://schemas.microsoft.com/office/drawing/2014/chart" uri="{C3380CC4-5D6E-409C-BE32-E72D297353CC}">
              <c16:uniqueId val="{00000001-3EBB-4652-AB6D-0EEA2DAEA887}"/>
            </c:ext>
          </c:extLst>
        </c:ser>
        <c:dLbls>
          <c:showLegendKey val="0"/>
          <c:showVal val="0"/>
          <c:showCatName val="0"/>
          <c:showSerName val="0"/>
          <c:showPercent val="0"/>
          <c:showBubbleSize val="0"/>
        </c:dLbls>
        <c:marker val="1"/>
        <c:smooth val="0"/>
        <c:axId val="273771024"/>
        <c:axId val="390103024"/>
      </c:lineChart>
      <c:catAx>
        <c:axId val="273771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103024"/>
        <c:crosses val="autoZero"/>
        <c:auto val="1"/>
        <c:lblAlgn val="ctr"/>
        <c:lblOffset val="100"/>
        <c:tickLblSkip val="1"/>
        <c:tickMarkSkip val="1"/>
        <c:noMultiLvlLbl val="0"/>
      </c:catAx>
      <c:valAx>
        <c:axId val="3901030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77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8.6</c:v>
                </c:pt>
                <c:pt idx="1">
                  <c:v>8.43</c:v>
                </c:pt>
                <c:pt idx="2">
                  <c:v>9.5</c:v>
                </c:pt>
                <c:pt idx="3">
                  <c:v>8.67</c:v>
                </c:pt>
                <c:pt idx="4">
                  <c:v>8.0500000000000007</c:v>
                </c:pt>
              </c:numCache>
            </c:numRef>
          </c:val>
          <c:extLst>
            <c:ext xmlns:c16="http://schemas.microsoft.com/office/drawing/2014/chart" uri="{C3380CC4-5D6E-409C-BE32-E72D297353CC}">
              <c16:uniqueId val="{00000000-C73C-434C-9D42-1A9845CC92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19.54</c:v>
                </c:pt>
                <c:pt idx="1">
                  <c:v>18.34</c:v>
                </c:pt>
                <c:pt idx="2">
                  <c:v>25.3</c:v>
                </c:pt>
                <c:pt idx="3">
                  <c:v>12.25</c:v>
                </c:pt>
                <c:pt idx="4">
                  <c:v>11.64</c:v>
                </c:pt>
              </c:numCache>
            </c:numRef>
          </c:val>
          <c:extLst>
            <c:ext xmlns:c16="http://schemas.microsoft.com/office/drawing/2014/chart" uri="{C3380CC4-5D6E-409C-BE32-E72D297353CC}">
              <c16:uniqueId val="{00000001-C73C-434C-9D42-1A9845CC92DA}"/>
            </c:ext>
          </c:extLst>
        </c:ser>
        <c:dLbls>
          <c:showLegendKey val="0"/>
          <c:showVal val="0"/>
          <c:showCatName val="0"/>
          <c:showSerName val="0"/>
          <c:showPercent val="0"/>
          <c:showBubbleSize val="0"/>
        </c:dLbls>
        <c:gapWidth val="250"/>
        <c:overlap val="100"/>
        <c:axId val="274104744"/>
        <c:axId val="27316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3.11</c:v>
                </c:pt>
                <c:pt idx="1">
                  <c:v>-2.73</c:v>
                </c:pt>
                <c:pt idx="2">
                  <c:v>8.11</c:v>
                </c:pt>
                <c:pt idx="3">
                  <c:v>-14.06</c:v>
                </c:pt>
                <c:pt idx="4">
                  <c:v>-0.5</c:v>
                </c:pt>
              </c:numCache>
            </c:numRef>
          </c:val>
          <c:smooth val="0"/>
          <c:extLst>
            <c:ext xmlns:c16="http://schemas.microsoft.com/office/drawing/2014/chart" uri="{C3380CC4-5D6E-409C-BE32-E72D297353CC}">
              <c16:uniqueId val="{00000002-C73C-434C-9D42-1A9845CC92DA}"/>
            </c:ext>
          </c:extLst>
        </c:ser>
        <c:dLbls>
          <c:showLegendKey val="0"/>
          <c:showVal val="0"/>
          <c:showCatName val="0"/>
          <c:showSerName val="0"/>
          <c:showPercent val="0"/>
          <c:showBubbleSize val="0"/>
        </c:dLbls>
        <c:marker val="1"/>
        <c:smooth val="0"/>
        <c:axId val="274104744"/>
        <c:axId val="273168304"/>
      </c:lineChart>
      <c:catAx>
        <c:axId val="27410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3168304"/>
        <c:crosses val="autoZero"/>
        <c:auto val="1"/>
        <c:lblAlgn val="ctr"/>
        <c:lblOffset val="100"/>
        <c:tickLblSkip val="1"/>
        <c:tickMarkSkip val="1"/>
        <c:noMultiLvlLbl val="0"/>
      </c:catAx>
      <c:valAx>
        <c:axId val="27316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10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D4-45DF-AA94-CBA83B46FC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D4-45DF-AA94-CBA83B46FC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D4-45DF-AA94-CBA83B46FC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2D4-45DF-AA94-CBA83B46FC8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2D4-45DF-AA94-CBA83B46FC8A}"/>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F2D4-45DF-AA94-CBA83B46FC8A}"/>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0.59</c:v>
                </c:pt>
                <c:pt idx="2">
                  <c:v>#N/A</c:v>
                </c:pt>
                <c:pt idx="3">
                  <c:v>2.09</c:v>
                </c:pt>
                <c:pt idx="4">
                  <c:v>#N/A</c:v>
                </c:pt>
                <c:pt idx="5">
                  <c:v>2.02</c:v>
                </c:pt>
                <c:pt idx="6">
                  <c:v>#N/A</c:v>
                </c:pt>
                <c:pt idx="7">
                  <c:v>0.62</c:v>
                </c:pt>
                <c:pt idx="8">
                  <c:v>#N/A</c:v>
                </c:pt>
                <c:pt idx="9">
                  <c:v>1.1299999999999999</c:v>
                </c:pt>
              </c:numCache>
            </c:numRef>
          </c:val>
          <c:extLst>
            <c:ext xmlns:c16="http://schemas.microsoft.com/office/drawing/2014/chart" uri="{C3380CC4-5D6E-409C-BE32-E72D297353CC}">
              <c16:uniqueId val="{00000006-F2D4-45DF-AA94-CBA83B46FC8A}"/>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5.37</c:v>
                </c:pt>
                <c:pt idx="2">
                  <c:v>#N/A</c:v>
                </c:pt>
                <c:pt idx="3">
                  <c:v>6.35</c:v>
                </c:pt>
                <c:pt idx="4">
                  <c:v>#N/A</c:v>
                </c:pt>
                <c:pt idx="5">
                  <c:v>4.21</c:v>
                </c:pt>
                <c:pt idx="6">
                  <c:v>#N/A</c:v>
                </c:pt>
                <c:pt idx="7">
                  <c:v>3.21</c:v>
                </c:pt>
                <c:pt idx="8">
                  <c:v>#N/A</c:v>
                </c:pt>
                <c:pt idx="9">
                  <c:v>3.15</c:v>
                </c:pt>
              </c:numCache>
            </c:numRef>
          </c:val>
          <c:extLst>
            <c:ext xmlns:c16="http://schemas.microsoft.com/office/drawing/2014/chart" uri="{C3380CC4-5D6E-409C-BE32-E72D297353CC}">
              <c16:uniqueId val="{00000007-F2D4-45DF-AA94-CBA83B46FC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8.7100000000000009</c:v>
                </c:pt>
                <c:pt idx="2">
                  <c:v>#N/A</c:v>
                </c:pt>
                <c:pt idx="3">
                  <c:v>8.4600000000000009</c:v>
                </c:pt>
                <c:pt idx="4">
                  <c:v>#N/A</c:v>
                </c:pt>
                <c:pt idx="5">
                  <c:v>9.5500000000000007</c:v>
                </c:pt>
                <c:pt idx="6">
                  <c:v>#N/A</c:v>
                </c:pt>
                <c:pt idx="7">
                  <c:v>8.66</c:v>
                </c:pt>
                <c:pt idx="8">
                  <c:v>#N/A</c:v>
                </c:pt>
                <c:pt idx="9">
                  <c:v>8.01</c:v>
                </c:pt>
              </c:numCache>
            </c:numRef>
          </c:val>
          <c:extLst>
            <c:ext xmlns:c16="http://schemas.microsoft.com/office/drawing/2014/chart" uri="{C3380CC4-5D6E-409C-BE32-E72D297353CC}">
              <c16:uniqueId val="{00000008-F2D4-45DF-AA94-CBA83B46FC8A}"/>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10.14</c:v>
                </c:pt>
                <c:pt idx="2">
                  <c:v>#N/A</c:v>
                </c:pt>
                <c:pt idx="3">
                  <c:v>10.65</c:v>
                </c:pt>
                <c:pt idx="4">
                  <c:v>#N/A</c:v>
                </c:pt>
                <c:pt idx="5">
                  <c:v>10.41</c:v>
                </c:pt>
                <c:pt idx="6">
                  <c:v>#N/A</c:v>
                </c:pt>
                <c:pt idx="7">
                  <c:v>8.76</c:v>
                </c:pt>
                <c:pt idx="8">
                  <c:v>#N/A</c:v>
                </c:pt>
                <c:pt idx="9">
                  <c:v>12.37</c:v>
                </c:pt>
              </c:numCache>
            </c:numRef>
          </c:val>
          <c:extLst>
            <c:ext xmlns:c16="http://schemas.microsoft.com/office/drawing/2014/chart" uri="{C3380CC4-5D6E-409C-BE32-E72D297353CC}">
              <c16:uniqueId val="{00000009-F2D4-45DF-AA94-CBA83B46FC8A}"/>
            </c:ext>
          </c:extLst>
        </c:ser>
        <c:dLbls>
          <c:showLegendKey val="0"/>
          <c:showVal val="0"/>
          <c:showCatName val="0"/>
          <c:showSerName val="0"/>
          <c:showPercent val="0"/>
          <c:showBubbleSize val="0"/>
        </c:dLbls>
        <c:gapWidth val="150"/>
        <c:overlap val="100"/>
        <c:axId val="388485704"/>
        <c:axId val="394078256"/>
      </c:barChart>
      <c:catAx>
        <c:axId val="38848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078256"/>
        <c:crosses val="autoZero"/>
        <c:auto val="1"/>
        <c:lblAlgn val="ctr"/>
        <c:lblOffset val="100"/>
        <c:tickLblSkip val="1"/>
        <c:tickMarkSkip val="1"/>
        <c:noMultiLvlLbl val="0"/>
      </c:catAx>
      <c:valAx>
        <c:axId val="39407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85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577</c:v>
                </c:pt>
                <c:pt idx="5">
                  <c:v>539</c:v>
                </c:pt>
                <c:pt idx="8">
                  <c:v>564</c:v>
                </c:pt>
                <c:pt idx="11">
                  <c:v>564</c:v>
                </c:pt>
                <c:pt idx="14">
                  <c:v>580</c:v>
                </c:pt>
              </c:numCache>
            </c:numRef>
          </c:val>
          <c:extLst>
            <c:ext xmlns:c16="http://schemas.microsoft.com/office/drawing/2014/chart" uri="{C3380CC4-5D6E-409C-BE32-E72D297353CC}">
              <c16:uniqueId val="{00000000-AFC2-4C69-B8D6-D15EEEE7E1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C2-4C69-B8D6-D15EEEE7E1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C2-4C69-B8D6-D15EEEE7E1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c:v>
                </c:pt>
                <c:pt idx="3">
                  <c:v>63</c:v>
                </c:pt>
                <c:pt idx="6">
                  <c:v>59</c:v>
                </c:pt>
                <c:pt idx="9">
                  <c:v>54</c:v>
                </c:pt>
                <c:pt idx="12">
                  <c:v>50</c:v>
                </c:pt>
              </c:numCache>
            </c:numRef>
          </c:val>
          <c:extLst>
            <c:ext xmlns:c16="http://schemas.microsoft.com/office/drawing/2014/chart" uri="{C3380CC4-5D6E-409C-BE32-E72D297353CC}">
              <c16:uniqueId val="{00000003-AFC2-4C69-B8D6-D15EEEE7E1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c:v>
                </c:pt>
                <c:pt idx="3">
                  <c:v>7</c:v>
                </c:pt>
                <c:pt idx="6">
                  <c:v>6</c:v>
                </c:pt>
                <c:pt idx="9">
                  <c:v>5</c:v>
                </c:pt>
                <c:pt idx="12">
                  <c:v>5</c:v>
                </c:pt>
              </c:numCache>
            </c:numRef>
          </c:val>
          <c:extLst>
            <c:ext xmlns:c16="http://schemas.microsoft.com/office/drawing/2014/chart" uri="{C3380CC4-5D6E-409C-BE32-E72D297353CC}">
              <c16:uniqueId val="{00000004-AFC2-4C69-B8D6-D15EEEE7E1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C2-4C69-B8D6-D15EEEE7E1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C2-4C69-B8D6-D15EEEE7E1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908</c:v>
                </c:pt>
                <c:pt idx="3">
                  <c:v>868</c:v>
                </c:pt>
                <c:pt idx="6">
                  <c:v>870</c:v>
                </c:pt>
                <c:pt idx="9">
                  <c:v>904</c:v>
                </c:pt>
                <c:pt idx="12">
                  <c:v>877</c:v>
                </c:pt>
              </c:numCache>
            </c:numRef>
          </c:val>
          <c:extLst>
            <c:ext xmlns:c16="http://schemas.microsoft.com/office/drawing/2014/chart" uri="{C3380CC4-5D6E-409C-BE32-E72D297353CC}">
              <c16:uniqueId val="{00000007-AFC2-4C69-B8D6-D15EEEE7E1F6}"/>
            </c:ext>
          </c:extLst>
        </c:ser>
        <c:dLbls>
          <c:showLegendKey val="0"/>
          <c:showVal val="0"/>
          <c:showCatName val="0"/>
          <c:showSerName val="0"/>
          <c:showPercent val="0"/>
          <c:showBubbleSize val="0"/>
        </c:dLbls>
        <c:gapWidth val="100"/>
        <c:overlap val="100"/>
        <c:axId val="399686664"/>
        <c:axId val="274178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400</c:v>
                </c:pt>
                <c:pt idx="2">
                  <c:v>#N/A</c:v>
                </c:pt>
                <c:pt idx="3">
                  <c:v>#N/A</c:v>
                </c:pt>
                <c:pt idx="4">
                  <c:v>399</c:v>
                </c:pt>
                <c:pt idx="5">
                  <c:v>#N/A</c:v>
                </c:pt>
                <c:pt idx="6">
                  <c:v>#N/A</c:v>
                </c:pt>
                <c:pt idx="7">
                  <c:v>371</c:v>
                </c:pt>
                <c:pt idx="8">
                  <c:v>#N/A</c:v>
                </c:pt>
                <c:pt idx="9">
                  <c:v>#N/A</c:v>
                </c:pt>
                <c:pt idx="10">
                  <c:v>399</c:v>
                </c:pt>
                <c:pt idx="11">
                  <c:v>#N/A</c:v>
                </c:pt>
                <c:pt idx="12">
                  <c:v>#N/A</c:v>
                </c:pt>
                <c:pt idx="13">
                  <c:v>352</c:v>
                </c:pt>
                <c:pt idx="14">
                  <c:v>#N/A</c:v>
                </c:pt>
              </c:numCache>
            </c:numRef>
          </c:val>
          <c:smooth val="0"/>
          <c:extLst>
            <c:ext xmlns:c16="http://schemas.microsoft.com/office/drawing/2014/chart" uri="{C3380CC4-5D6E-409C-BE32-E72D297353CC}">
              <c16:uniqueId val="{00000008-AFC2-4C69-B8D6-D15EEEE7E1F6}"/>
            </c:ext>
          </c:extLst>
        </c:ser>
        <c:dLbls>
          <c:showLegendKey val="0"/>
          <c:showVal val="0"/>
          <c:showCatName val="0"/>
          <c:showSerName val="0"/>
          <c:showPercent val="0"/>
          <c:showBubbleSize val="0"/>
        </c:dLbls>
        <c:marker val="1"/>
        <c:smooth val="0"/>
        <c:axId val="399686664"/>
        <c:axId val="274178552"/>
      </c:lineChart>
      <c:catAx>
        <c:axId val="39968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178552"/>
        <c:crosses val="autoZero"/>
        <c:auto val="1"/>
        <c:lblAlgn val="ctr"/>
        <c:lblOffset val="100"/>
        <c:tickLblSkip val="1"/>
        <c:tickMarkSkip val="1"/>
        <c:noMultiLvlLbl val="0"/>
      </c:catAx>
      <c:valAx>
        <c:axId val="274178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68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5178</c:v>
                </c:pt>
                <c:pt idx="5">
                  <c:v>6119</c:v>
                </c:pt>
                <c:pt idx="8">
                  <c:v>6107</c:v>
                </c:pt>
                <c:pt idx="11">
                  <c:v>5717</c:v>
                </c:pt>
                <c:pt idx="14">
                  <c:v>6069</c:v>
                </c:pt>
              </c:numCache>
            </c:numRef>
          </c:val>
          <c:extLst>
            <c:ext xmlns:c16="http://schemas.microsoft.com/office/drawing/2014/chart" uri="{C3380CC4-5D6E-409C-BE32-E72D297353CC}">
              <c16:uniqueId val="{00000000-1DC7-4C2D-A5DA-1BCEE55B26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255</c:v>
                </c:pt>
                <c:pt idx="5">
                  <c:v>228</c:v>
                </c:pt>
                <c:pt idx="8">
                  <c:v>198</c:v>
                </c:pt>
                <c:pt idx="11">
                  <c:v>168</c:v>
                </c:pt>
                <c:pt idx="14">
                  <c:v>131</c:v>
                </c:pt>
              </c:numCache>
            </c:numRef>
          </c:val>
          <c:extLst>
            <c:ext xmlns:c16="http://schemas.microsoft.com/office/drawing/2014/chart" uri="{C3380CC4-5D6E-409C-BE32-E72D297353CC}">
              <c16:uniqueId val="{00000001-1DC7-4C2D-A5DA-1BCEE55B26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1548</c:v>
                </c:pt>
                <c:pt idx="5">
                  <c:v>1497</c:v>
                </c:pt>
                <c:pt idx="8">
                  <c:v>1655</c:v>
                </c:pt>
                <c:pt idx="11">
                  <c:v>1289</c:v>
                </c:pt>
                <c:pt idx="14">
                  <c:v>1503</c:v>
                </c:pt>
              </c:numCache>
            </c:numRef>
          </c:val>
          <c:extLst>
            <c:ext xmlns:c16="http://schemas.microsoft.com/office/drawing/2014/chart" uri="{C3380CC4-5D6E-409C-BE32-E72D297353CC}">
              <c16:uniqueId val="{00000002-1DC7-4C2D-A5DA-1BCEE55B26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C7-4C2D-A5DA-1BCEE55B26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C7-4C2D-A5DA-1BCEE55B26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32</c:v>
                </c:pt>
                <c:pt idx="3">
                  <c:v>3</c:v>
                </c:pt>
                <c:pt idx="6">
                  <c:v>2</c:v>
                </c:pt>
                <c:pt idx="9">
                  <c:v>2</c:v>
                </c:pt>
                <c:pt idx="12">
                  <c:v>1</c:v>
                </c:pt>
              </c:numCache>
            </c:numRef>
          </c:val>
          <c:extLst>
            <c:ext xmlns:c16="http://schemas.microsoft.com/office/drawing/2014/chart" uri="{C3380CC4-5D6E-409C-BE32-E72D297353CC}">
              <c16:uniqueId val="{00000005-1DC7-4C2D-A5DA-1BCEE55B26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3826</c:v>
                </c:pt>
                <c:pt idx="3">
                  <c:v>3766</c:v>
                </c:pt>
                <c:pt idx="6">
                  <c:v>3731</c:v>
                </c:pt>
                <c:pt idx="9">
                  <c:v>3474</c:v>
                </c:pt>
                <c:pt idx="12">
                  <c:v>3464</c:v>
                </c:pt>
              </c:numCache>
            </c:numRef>
          </c:val>
          <c:extLst>
            <c:ext xmlns:c16="http://schemas.microsoft.com/office/drawing/2014/chart" uri="{C3380CC4-5D6E-409C-BE32-E72D297353CC}">
              <c16:uniqueId val="{00000006-1DC7-4C2D-A5DA-1BCEE55B26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335</c:v>
                </c:pt>
                <c:pt idx="3">
                  <c:v>322</c:v>
                </c:pt>
                <c:pt idx="6">
                  <c:v>277</c:v>
                </c:pt>
                <c:pt idx="9">
                  <c:v>227</c:v>
                </c:pt>
                <c:pt idx="12">
                  <c:v>183</c:v>
                </c:pt>
              </c:numCache>
            </c:numRef>
          </c:val>
          <c:extLst>
            <c:ext xmlns:c16="http://schemas.microsoft.com/office/drawing/2014/chart" uri="{C3380CC4-5D6E-409C-BE32-E72D297353CC}">
              <c16:uniqueId val="{00000007-1DC7-4C2D-A5DA-1BCEE55B26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c:v>
                </c:pt>
                <c:pt idx="3">
                  <c:v>119</c:v>
                </c:pt>
                <c:pt idx="6">
                  <c:v>102</c:v>
                </c:pt>
                <c:pt idx="9">
                  <c:v>95</c:v>
                </c:pt>
                <c:pt idx="12">
                  <c:v>123</c:v>
                </c:pt>
              </c:numCache>
            </c:numRef>
          </c:val>
          <c:extLst>
            <c:ext xmlns:c16="http://schemas.microsoft.com/office/drawing/2014/chart" uri="{C3380CC4-5D6E-409C-BE32-E72D297353CC}">
              <c16:uniqueId val="{00000008-1DC7-4C2D-A5DA-1BCEE55B26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C7-4C2D-A5DA-1BCEE55B26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7287</c:v>
                </c:pt>
                <c:pt idx="3">
                  <c:v>7134</c:v>
                </c:pt>
                <c:pt idx="6">
                  <c:v>8391</c:v>
                </c:pt>
                <c:pt idx="9">
                  <c:v>9275</c:v>
                </c:pt>
                <c:pt idx="12">
                  <c:v>9024</c:v>
                </c:pt>
              </c:numCache>
            </c:numRef>
          </c:val>
          <c:extLst>
            <c:ext xmlns:c16="http://schemas.microsoft.com/office/drawing/2014/chart" uri="{C3380CC4-5D6E-409C-BE32-E72D297353CC}">
              <c16:uniqueId val="{0000000A-1DC7-4C2D-A5DA-1BCEE55B265D}"/>
            </c:ext>
          </c:extLst>
        </c:ser>
        <c:dLbls>
          <c:showLegendKey val="0"/>
          <c:showVal val="0"/>
          <c:showCatName val="0"/>
          <c:showSerName val="0"/>
          <c:showPercent val="0"/>
          <c:showBubbleSize val="0"/>
        </c:dLbls>
        <c:gapWidth val="100"/>
        <c:overlap val="100"/>
        <c:axId val="274058888"/>
        <c:axId val="392493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4606</c:v>
                </c:pt>
                <c:pt idx="2">
                  <c:v>#N/A</c:v>
                </c:pt>
                <c:pt idx="3">
                  <c:v>#N/A</c:v>
                </c:pt>
                <c:pt idx="4">
                  <c:v>3498</c:v>
                </c:pt>
                <c:pt idx="5">
                  <c:v>#N/A</c:v>
                </c:pt>
                <c:pt idx="6">
                  <c:v>#N/A</c:v>
                </c:pt>
                <c:pt idx="7">
                  <c:v>4543</c:v>
                </c:pt>
                <c:pt idx="8">
                  <c:v>#N/A</c:v>
                </c:pt>
                <c:pt idx="9">
                  <c:v>#N/A</c:v>
                </c:pt>
                <c:pt idx="10">
                  <c:v>5898</c:v>
                </c:pt>
                <c:pt idx="11">
                  <c:v>#N/A</c:v>
                </c:pt>
                <c:pt idx="12">
                  <c:v>#N/A</c:v>
                </c:pt>
                <c:pt idx="13">
                  <c:v>5091</c:v>
                </c:pt>
                <c:pt idx="14">
                  <c:v>#N/A</c:v>
                </c:pt>
              </c:numCache>
            </c:numRef>
          </c:val>
          <c:smooth val="0"/>
          <c:extLst>
            <c:ext xmlns:c16="http://schemas.microsoft.com/office/drawing/2014/chart" uri="{C3380CC4-5D6E-409C-BE32-E72D297353CC}">
              <c16:uniqueId val="{0000000B-1DC7-4C2D-A5DA-1BCEE55B265D}"/>
            </c:ext>
          </c:extLst>
        </c:ser>
        <c:dLbls>
          <c:showLegendKey val="0"/>
          <c:showVal val="0"/>
          <c:showCatName val="0"/>
          <c:showSerName val="0"/>
          <c:showPercent val="0"/>
          <c:showBubbleSize val="0"/>
        </c:dLbls>
        <c:marker val="1"/>
        <c:smooth val="0"/>
        <c:axId val="274058888"/>
        <c:axId val="392493400"/>
      </c:lineChart>
      <c:catAx>
        <c:axId val="27405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493400"/>
        <c:crosses val="autoZero"/>
        <c:auto val="1"/>
        <c:lblAlgn val="ctr"/>
        <c:lblOffset val="100"/>
        <c:tickLblSkip val="1"/>
        <c:tickMarkSkip val="1"/>
        <c:noMultiLvlLbl val="0"/>
      </c:catAx>
      <c:valAx>
        <c:axId val="392493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05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{767ADB35-148E-4366-89EA-E2A81D939CB1}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4E2-4898-8750-DE2A7A9F4DF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{107024C5-5F6D-498E-AFF9-BFEA1DB2287A}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4E2-4898-8750-DE2A7A9F4DF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{E1B27DCA-7736-42D9-993A-EEF05895175E}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4E2-4898-8750-DE2A7A9F4DF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{395A2802-1B69-46B5-BB63-C59B8D2F6406}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4E2-4898-8750-DE2A7A9F4DF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{BF2ABB33-3447-4734-A5C2-F0CC44B81943}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4E2-4898-8750-DE2A7A9F4DF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4E2-4898-8750-DE2A7A9F4DF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{383915AB-D505-4DED-8DD2-7934D376663F}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4E2-4898-8750-DE2A7A9F4DF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{5DB689F4-7A60-4666-B6E0-D7AF03456FC4}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4E2-4898-8750-DE2A7A9F4DF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{1AA26C09-C8D3-4D04-85FE-FCB657874008}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4E2-4898-8750-DE2A7A9F4DF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{BACF4907-D33C-410B-9741-0E73ACB4333B}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4E2-4898-8750-DE2A7A9F4DF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{1CA9B406-B878-4C6E-BE8F-82879E7210AA}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4E2-4898-8750-DE2A7A9F4DF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4E2-4898-8750-DE2A7A9F4DFB}"/>
            </c:ext>
          </c:extLst>
        </c:ser>
        <c:dLbls>
          <c:showLegendKey val="0"/>
          <c:showVal val="0"/>
          <c:showCatName val="0"/>
          <c:showSerName val="0"/>
          <c:showPercent val="0"/>
          <c:showBubbleSize val="0"/>
        </c:dLbls>
        <c:axId val="400985600"/>
        <c:axId val="400374888"/>
      </c:scatterChart>
      <c:valAx>
        <c:axId val="400985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374888"/>
        <c:crosses val="autoZero"/>
        <c:crossBetween val="midCat"/>
      </c:valAx>
      <c:valAx>
        <c:axId val="400374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985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{FD1F11DA-1514-438F-9983-B17BCEA1B84A}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E17-4274-968E-0B2843DB764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{33CF94E0-C11B-4513-A235-051E017F790E}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E17-4274-968E-0B2843DB764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{81255D7D-4CAB-4B0E-A40F-0F3856783020}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E17-4274-968E-0B2843DB764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{3D659A5B-6628-4EBA-956E-0E3D05414FFB}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E17-4274-968E-0B2843DB764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{C7E3B5CF-1362-4101-B176-D1CCDAC60BE3}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E17-4274-968E-0B2843DB764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9.3000000000000007</c:v>
                </c:pt>
                <c:pt idx="2">
                  <c:v>8.5</c:v>
                </c:pt>
                <c:pt idx="3">
                  <c:v>8.6999999999999993</c:v>
                </c:pt>
                <c:pt idx="4">
                  <c:v>8.1999999999999993</c:v>
                </c:pt>
              </c:numCache>
            </c:numRef>
          </c:xVal>
          <c:yVal>
            <c:numRef>
              <c:f>公会計指標分析・財政指標組合せ分析表!$K$73:$O$73</c:f>
              <c:numCache>
                <c:formatCode>#,##0.0;"▲ "#,##0.0</c:formatCode>
                <c:ptCount val="5"/>
                <c:pt idx="0">
                  <c:v>98.1</c:v>
                </c:pt>
                <c:pt idx="1">
                  <c:v>78</c:v>
                </c:pt>
                <c:pt idx="2">
                  <c:v>101.6</c:v>
                </c:pt>
                <c:pt idx="3">
                  <c:v>132.69999999999999</c:v>
                </c:pt>
                <c:pt idx="4">
                  <c:v>110.6</c:v>
                </c:pt>
              </c:numCache>
            </c:numRef>
          </c:yVal>
          <c:smooth val="0"/>
          <c:extLst>
            <c:ext xmlns:c16="http://schemas.microsoft.com/office/drawing/2014/chart" uri="{C3380CC4-5D6E-409C-BE32-E72D297353CC}">
              <c16:uniqueId val="{00000005-BE17-4274-968E-0B2843DB764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{AFF7BFB0-FCB3-48CD-9E94-0353506F9769}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E17-4274-968E-0B2843DB764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{20ED1220-C0A6-4004-BFDA-7DF1D5F8772C}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E17-4274-968E-0B2843DB764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{A32C2573-4C4E-475B-96FB-C5C216A72D08}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E17-4274-968E-0B2843DB764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{6995A1DC-6110-46ED-8426-715027DBA2FE}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E17-4274-968E-0B2843DB764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{E62EF04F-C6C6-4D61-899E-82856AA884B8}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E17-4274-968E-0B2843DB764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BE17-4274-968E-0B2843DB764F}"/>
            </c:ext>
          </c:extLst>
        </c:ser>
        <c:dLbls>
          <c:showLegendKey val="0"/>
          <c:showVal val="0"/>
          <c:showCatName val="0"/>
          <c:showSerName val="0"/>
          <c:showPercent val="0"/>
          <c:showBubbleSize val="0"/>
        </c:dLbls>
        <c:axId val="396846072"/>
        <c:axId val="397318960"/>
      </c:scatterChart>
      <c:valAx>
        <c:axId val="396846072"/>
        <c:scaling>
          <c:orientation val="minMax"/>
          <c:max val="14.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318960"/>
        <c:crosses val="autoZero"/>
        <c:crossBetween val="midCat"/>
      </c:valAx>
      <c:valAx>
        <c:axId val="397318960"/>
        <c:scaling>
          <c:orientation val="minMax"/>
          <c:max val="14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846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財政力指数においては、平成</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3</a:t>
          </a:r>
          <a:r>
            <a:rPr kumimoji="1" lang="ja-JP" altLang="en-US" sz="1300">
              <a:latin typeface="ＭＳ Ｐゴシック"/>
            </a:rPr>
            <a:t>ヵ年変化なしの値。類似団体の平均との比較においては</a:t>
          </a:r>
          <a:r>
            <a:rPr kumimoji="1" lang="en-US" altLang="ja-JP" sz="1300">
              <a:latin typeface="ＭＳ Ｐゴシック"/>
            </a:rPr>
            <a:t>0.08</a:t>
          </a:r>
          <a:r>
            <a:rPr kumimoji="1" lang="ja-JP" altLang="en-US" sz="1300">
              <a:latin typeface="ＭＳ Ｐゴシック"/>
            </a:rPr>
            <a:t>ポイント上回った。財政力指数は現状維持の状況にあるが、本市においては「人口減少」と「少子高齢化」が今後ますます進展する見込みであり依然厳しい状況が続くことが想定されることから、財政の根幹である市税について、今後も国や県を含めた関係機関との連携を密にして課税客体の把握と、より一層の滞納整理の強化による収納率の向上を図り、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45508</xdr:rowOff>
    </xdr:to>
    <xdr:cxnSp macro="">
      <xdr:nvCxnSpPr>
        <xdr:cNvPr id="68" name="直線コネクタ 67"/>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4" name="直線コネクタ 73"/>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経常収支比率においては、前年度と比較し</a:t>
          </a:r>
          <a:r>
            <a:rPr kumimoji="1" lang="en-US" altLang="ja-JP" sz="1300">
              <a:latin typeface="ＭＳ Ｐゴシック"/>
            </a:rPr>
            <a:t>3.2</a:t>
          </a:r>
          <a:r>
            <a:rPr kumimoji="1" lang="ja-JP" altLang="en-US" sz="1300">
              <a:latin typeface="ＭＳ Ｐゴシック"/>
            </a:rPr>
            <a:t>ポイント改善した。類似団体の平均との比較においては</a:t>
          </a:r>
          <a:r>
            <a:rPr kumimoji="1" lang="en-US" altLang="ja-JP" sz="1300">
              <a:latin typeface="ＭＳ Ｐゴシック"/>
            </a:rPr>
            <a:t>3.5</a:t>
          </a:r>
          <a:r>
            <a:rPr kumimoji="1" lang="ja-JP" altLang="en-US" sz="1300">
              <a:latin typeface="ＭＳ Ｐゴシック"/>
            </a:rPr>
            <a:t>ポイント上回っている。前年度比較における改善した要因は、歳入面において地方消費税交付金及び地方交付税が増加したことによるものであり、これは継続を見込めるものでないため、今後更なる適正な定員管理の推進、事務事業の見直しによる徹底した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30904</xdr:rowOff>
    </xdr:from>
    <xdr:to>
      <xdr:col>7</xdr:col>
      <xdr:colOff>152400</xdr:colOff>
      <xdr:row>61</xdr:row>
      <xdr:rowOff>159596</xdr:rowOff>
    </xdr:to>
    <xdr:cxnSp macro="">
      <xdr:nvCxnSpPr>
        <xdr:cNvPr id="131" name="直線コネクタ 130"/>
        <xdr:cNvCxnSpPr/>
      </xdr:nvCxnSpPr>
      <xdr:spPr>
        <a:xfrm flipV="1">
          <a:off x="4114800" y="104893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67098</xdr:rowOff>
    </xdr:from>
    <xdr:to>
      <xdr:col>6</xdr:col>
      <xdr:colOff>0</xdr:colOff>
      <xdr:row>61</xdr:row>
      <xdr:rowOff>159596</xdr:rowOff>
    </xdr:to>
    <xdr:cxnSp macro="">
      <xdr:nvCxnSpPr>
        <xdr:cNvPr id="134" name="直線コネクタ 133"/>
        <xdr:cNvCxnSpPr/>
      </xdr:nvCxnSpPr>
      <xdr:spPr>
        <a:xfrm>
          <a:off x="3225800" y="105255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67098</xdr:rowOff>
    </xdr:from>
    <xdr:to>
      <xdr:col>4</xdr:col>
      <xdr:colOff>482600</xdr:colOff>
      <xdr:row>61</xdr:row>
      <xdr:rowOff>127423</xdr:rowOff>
    </xdr:to>
    <xdr:cxnSp macro="">
      <xdr:nvCxnSpPr>
        <xdr:cNvPr id="137" name="直線コネクタ 136"/>
        <xdr:cNvCxnSpPr/>
      </xdr:nvCxnSpPr>
      <xdr:spPr>
        <a:xfrm flipV="1">
          <a:off x="2336800" y="105255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42969</xdr:rowOff>
    </xdr:from>
    <xdr:to>
      <xdr:col>3</xdr:col>
      <xdr:colOff>279400</xdr:colOff>
      <xdr:row>61</xdr:row>
      <xdr:rowOff>127423</xdr:rowOff>
    </xdr:to>
    <xdr:cxnSp macro="">
      <xdr:nvCxnSpPr>
        <xdr:cNvPr id="140" name="直線コネクタ 139"/>
        <xdr:cNvCxnSpPr/>
      </xdr:nvCxnSpPr>
      <xdr:spPr>
        <a:xfrm>
          <a:off x="1447800" y="1050141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123631</xdr:rowOff>
    </xdr:from>
    <xdr:ext cx="762000" cy="259045"/>
    <xdr:sp macro="" textlink="">
      <xdr:nvSpPr>
        <xdr:cNvPr id="151" name="財政構造の弾力性該当値テキスト"/>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108796</xdr:rowOff>
    </xdr:from>
    <xdr:to>
      <xdr:col>6</xdr:col>
      <xdr:colOff>50800</xdr:colOff>
      <xdr:row>62</xdr:row>
      <xdr:rowOff>38946</xdr:rowOff>
    </xdr:to>
    <xdr:sp macro="" textlink="">
      <xdr:nvSpPr>
        <xdr:cNvPr id="152" name="円/楕円 151"/>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23723</xdr:rowOff>
    </xdr:from>
    <xdr:ext cx="736600" cy="259045"/>
    <xdr:sp macro="" textlink="">
      <xdr:nvSpPr>
        <xdr:cNvPr id="153" name="テキスト ボックス 152"/>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16298</xdr:rowOff>
    </xdr:from>
    <xdr:to>
      <xdr:col>4</xdr:col>
      <xdr:colOff>533400</xdr:colOff>
      <xdr:row>61</xdr:row>
      <xdr:rowOff>117898</xdr:rowOff>
    </xdr:to>
    <xdr:sp macro="" textlink="">
      <xdr:nvSpPr>
        <xdr:cNvPr id="154" name="円/楕円 153"/>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102675</xdr:rowOff>
    </xdr:from>
    <xdr:ext cx="762000" cy="259045"/>
    <xdr:sp macro="" textlink="">
      <xdr:nvSpPr>
        <xdr:cNvPr id="155" name="テキスト ボックス 154"/>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57" name="テキスト ボックス 156"/>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163619</xdr:rowOff>
    </xdr:from>
    <xdr:to>
      <xdr:col>2</xdr:col>
      <xdr:colOff>127000</xdr:colOff>
      <xdr:row>61</xdr:row>
      <xdr:rowOff>93769</xdr:rowOff>
    </xdr:to>
    <xdr:sp macro="" textlink="">
      <xdr:nvSpPr>
        <xdr:cNvPr id="158" name="円/楕円 157"/>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78546</xdr:rowOff>
    </xdr:from>
    <xdr:ext cx="762000" cy="259045"/>
    <xdr:sp macro="" textlink="">
      <xdr:nvSpPr>
        <xdr:cNvPr id="159" name="テキスト ボックス 158"/>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人当たり人件費・物件費等決算額においては、前年度と比較して</a:t>
          </a:r>
          <a:r>
            <a:rPr kumimoji="1" lang="en-US" altLang="ja-JP" sz="1300">
              <a:latin typeface="ＭＳ Ｐゴシック"/>
            </a:rPr>
            <a:t>14,163</a:t>
          </a:r>
          <a:r>
            <a:rPr kumimoji="1" lang="ja-JP" altLang="en-US" sz="1300">
              <a:latin typeface="ＭＳ Ｐゴシック"/>
            </a:rPr>
            <a:t>円増額となった。類似団体の平均との比較においても、</a:t>
          </a:r>
          <a:r>
            <a:rPr kumimoji="1" lang="en-US" altLang="ja-JP" sz="1300">
              <a:latin typeface="ＭＳ Ｐゴシック"/>
            </a:rPr>
            <a:t>14,307</a:t>
          </a:r>
          <a:r>
            <a:rPr kumimoji="1" lang="ja-JP" altLang="en-US" sz="1300">
              <a:latin typeface="ＭＳ Ｐゴシック"/>
            </a:rPr>
            <a:t>円上回っている。前年度比較において増額となった主な要因としては、ふるさと応援寄付者特産品等贈呈事業及び芸術文化交流センター運営開始に伴う管理運営経費に係る物件費が増額となったことが考えられる。類似団体の平均との比較においても上回っていることから、今後はより効率的な行政運営に努めるとともに、公共施設の再編を検討するなど、その他事務事業全般にわたり行財政改革を推進し、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30524</xdr:rowOff>
    </xdr:from>
    <xdr:to>
      <xdr:col>7</xdr:col>
      <xdr:colOff>152400</xdr:colOff>
      <xdr:row>83</xdr:row>
      <xdr:rowOff>144442</xdr:rowOff>
    </xdr:to>
    <xdr:cxnSp macro="">
      <xdr:nvCxnSpPr>
        <xdr:cNvPr id="194" name="直線コネクタ 193"/>
        <xdr:cNvCxnSpPr/>
      </xdr:nvCxnSpPr>
      <xdr:spPr>
        <a:xfrm>
          <a:off x="4114800" y="14260874"/>
          <a:ext cx="8382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159296</xdr:rowOff>
    </xdr:from>
    <xdr:to>
      <xdr:col>6</xdr:col>
      <xdr:colOff>0</xdr:colOff>
      <xdr:row>83</xdr:row>
      <xdr:rowOff>30524</xdr:rowOff>
    </xdr:to>
    <xdr:cxnSp macro="">
      <xdr:nvCxnSpPr>
        <xdr:cNvPr id="197" name="直線コネクタ 196"/>
        <xdr:cNvCxnSpPr/>
      </xdr:nvCxnSpPr>
      <xdr:spPr>
        <a:xfrm>
          <a:off x="3225800" y="14218196"/>
          <a:ext cx="889000" cy="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133107</xdr:rowOff>
    </xdr:from>
    <xdr:to>
      <xdr:col>4</xdr:col>
      <xdr:colOff>482600</xdr:colOff>
      <xdr:row>82</xdr:row>
      <xdr:rowOff>159296</xdr:rowOff>
    </xdr:to>
    <xdr:cxnSp macro="">
      <xdr:nvCxnSpPr>
        <xdr:cNvPr id="200" name="直線コネクタ 199"/>
        <xdr:cNvCxnSpPr/>
      </xdr:nvCxnSpPr>
      <xdr:spPr>
        <a:xfrm>
          <a:off x="2336800" y="14192007"/>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113971</xdr:rowOff>
    </xdr:from>
    <xdr:to>
      <xdr:col>3</xdr:col>
      <xdr:colOff>279400</xdr:colOff>
      <xdr:row>82</xdr:row>
      <xdr:rowOff>133107</xdr:rowOff>
    </xdr:to>
    <xdr:cxnSp macro="">
      <xdr:nvCxnSpPr>
        <xdr:cNvPr id="203" name="直線コネクタ 202"/>
        <xdr:cNvCxnSpPr/>
      </xdr:nvCxnSpPr>
      <xdr:spPr>
        <a:xfrm>
          <a:off x="1447800" y="14172871"/>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93642</xdr:rowOff>
    </xdr:from>
    <xdr:to>
      <xdr:col>7</xdr:col>
      <xdr:colOff>203200</xdr:colOff>
      <xdr:row>84</xdr:row>
      <xdr:rowOff>23792</xdr:rowOff>
    </xdr:to>
    <xdr:sp macro="" textlink="">
      <xdr:nvSpPr>
        <xdr:cNvPr id="213" name="円/楕円 212"/>
        <xdr:cNvSpPr/>
      </xdr:nvSpPr>
      <xdr:spPr>
        <a:xfrm>
          <a:off x="4902200" y="143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65719</xdr:rowOff>
    </xdr:from>
    <xdr:ext cx="762000" cy="259045"/>
    <xdr:sp macro="" textlink="">
      <xdr:nvSpPr>
        <xdr:cNvPr id="214" name="人件費・物件費等の状況該当値テキスト"/>
        <xdr:cNvSpPr txBox="1"/>
      </xdr:nvSpPr>
      <xdr:spPr>
        <a:xfrm>
          <a:off x="5041900" y="142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151174</xdr:rowOff>
    </xdr:from>
    <xdr:to>
      <xdr:col>6</xdr:col>
      <xdr:colOff>50800</xdr:colOff>
      <xdr:row>83</xdr:row>
      <xdr:rowOff>81324</xdr:rowOff>
    </xdr:to>
    <xdr:sp macro="" textlink="">
      <xdr:nvSpPr>
        <xdr:cNvPr id="215" name="円/楕円 214"/>
        <xdr:cNvSpPr/>
      </xdr:nvSpPr>
      <xdr:spPr>
        <a:xfrm>
          <a:off x="4064000" y="14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66101</xdr:rowOff>
    </xdr:from>
    <xdr:ext cx="736600" cy="259045"/>
    <xdr:sp macro="" textlink="">
      <xdr:nvSpPr>
        <xdr:cNvPr id="216" name="テキスト ボックス 215"/>
        <xdr:cNvSpPr txBox="1"/>
      </xdr:nvSpPr>
      <xdr:spPr>
        <a:xfrm>
          <a:off x="3733800" y="1429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108496</xdr:rowOff>
    </xdr:from>
    <xdr:to>
      <xdr:col>4</xdr:col>
      <xdr:colOff>533400</xdr:colOff>
      <xdr:row>83</xdr:row>
      <xdr:rowOff>38646</xdr:rowOff>
    </xdr:to>
    <xdr:sp macro="" textlink="">
      <xdr:nvSpPr>
        <xdr:cNvPr id="217" name="円/楕円 216"/>
        <xdr:cNvSpPr/>
      </xdr:nvSpPr>
      <xdr:spPr>
        <a:xfrm>
          <a:off x="3175000" y="141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23423</xdr:rowOff>
    </xdr:from>
    <xdr:ext cx="762000" cy="259045"/>
    <xdr:sp macro="" textlink="">
      <xdr:nvSpPr>
        <xdr:cNvPr id="218" name="テキスト ボックス 217"/>
        <xdr:cNvSpPr txBox="1"/>
      </xdr:nvSpPr>
      <xdr:spPr>
        <a:xfrm>
          <a:off x="2844800" y="1425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151,910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82307</xdr:rowOff>
    </xdr:from>
    <xdr:to>
      <xdr:col>3</xdr:col>
      <xdr:colOff>330200</xdr:colOff>
      <xdr:row>83</xdr:row>
      <xdr:rowOff>12457</xdr:rowOff>
    </xdr:to>
    <xdr:sp macro="" textlink="">
      <xdr:nvSpPr>
        <xdr:cNvPr id="219" name="円/楕円 218"/>
        <xdr:cNvSpPr/>
      </xdr:nvSpPr>
      <xdr:spPr>
        <a:xfrm>
          <a:off x="2286000" y="141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22634</xdr:rowOff>
    </xdr:from>
    <xdr:ext cx="762000" cy="259045"/>
    <xdr:sp macro="" textlink="">
      <xdr:nvSpPr>
        <xdr:cNvPr id="220" name="テキスト ボックス 219"/>
        <xdr:cNvSpPr txBox="1"/>
      </xdr:nvSpPr>
      <xdr:spPr>
        <a:xfrm>
          <a:off x="1955800" y="139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63171</xdr:rowOff>
    </xdr:from>
    <xdr:to>
      <xdr:col>2</xdr:col>
      <xdr:colOff>127000</xdr:colOff>
      <xdr:row>82</xdr:row>
      <xdr:rowOff>164771</xdr:rowOff>
    </xdr:to>
    <xdr:sp macro="" textlink="">
      <xdr:nvSpPr>
        <xdr:cNvPr id="221" name="円/楕円 220"/>
        <xdr:cNvSpPr/>
      </xdr:nvSpPr>
      <xdr:spPr>
        <a:xfrm>
          <a:off x="1397000" y="141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3498</xdr:rowOff>
    </xdr:from>
    <xdr:ext cx="762000" cy="259045"/>
    <xdr:sp macro="" textlink="">
      <xdr:nvSpPr>
        <xdr:cNvPr id="222" name="テキスト ボックス 221"/>
        <xdr:cNvSpPr txBox="1"/>
      </xdr:nvSpPr>
      <xdr:spPr>
        <a:xfrm>
          <a:off x="1066800" y="138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ラスパイレス指数においては、前年度と比較し</a:t>
          </a:r>
          <a:r>
            <a:rPr kumimoji="1" lang="en-US" altLang="ja-JP" sz="1300">
              <a:latin typeface="ＭＳ Ｐゴシック"/>
            </a:rPr>
            <a:t>1.4</a:t>
          </a:r>
          <a:r>
            <a:rPr kumimoji="1" lang="ja-JP" altLang="en-US" sz="1300">
              <a:latin typeface="ＭＳ Ｐゴシック"/>
            </a:rPr>
            <a:t>ポイント増加した。また、類似団体の平均を</a:t>
          </a:r>
          <a:r>
            <a:rPr kumimoji="1" lang="en-US" altLang="ja-JP" sz="1300">
              <a:latin typeface="ＭＳ Ｐゴシック"/>
            </a:rPr>
            <a:t>3.2</a:t>
          </a:r>
          <a:r>
            <a:rPr kumimoji="1" lang="ja-JP" altLang="en-US" sz="1300">
              <a:latin typeface="ＭＳ Ｐゴシック"/>
            </a:rPr>
            <a:t>ポイント上回っている。当市のラスパイレス指数は増減を繰り返しているように見えるが、国家公務員の時限的な（</a:t>
          </a:r>
          <a:r>
            <a:rPr kumimoji="1" lang="en-US" altLang="ja-JP" sz="1300">
              <a:latin typeface="ＭＳ Ｐゴシック"/>
            </a:rPr>
            <a:t>2</a:t>
          </a:r>
          <a:r>
            <a:rPr kumimoji="1" lang="ja-JP" altLang="en-US" sz="1300">
              <a:latin typeface="ＭＳ Ｐゴシック"/>
            </a:rPr>
            <a:t>年間）給与改定特例法による措置が無いとした場合、平成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99.9</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100.4</a:t>
          </a:r>
          <a:r>
            <a:rPr kumimoji="1" lang="ja-JP" altLang="en-US" sz="1300">
              <a:latin typeface="ＭＳ Ｐゴシック"/>
            </a:rPr>
            <a:t>］であり、これを踏まえた場合、年々増加傾向にある。これらの要因は、勤続</a:t>
          </a:r>
          <a:r>
            <a:rPr kumimoji="1" lang="en-US" altLang="ja-JP" sz="1300">
              <a:latin typeface="ＭＳ Ｐゴシック"/>
            </a:rPr>
            <a:t>30</a:t>
          </a:r>
          <a:r>
            <a:rPr kumimoji="1" lang="ja-JP" altLang="en-US" sz="1300">
              <a:latin typeface="ＭＳ Ｐゴシック"/>
            </a:rPr>
            <a:t>年から</a:t>
          </a:r>
          <a:r>
            <a:rPr kumimoji="1" lang="en-US" altLang="ja-JP" sz="1300">
              <a:latin typeface="ＭＳ Ｐゴシック"/>
            </a:rPr>
            <a:t>35</a:t>
          </a:r>
          <a:r>
            <a:rPr kumimoji="1" lang="ja-JP" altLang="en-US" sz="1300">
              <a:latin typeface="ＭＳ Ｐゴシック"/>
            </a:rPr>
            <a:t>年の階層において国の水準を上回っていることが影響していると考えられる。今後については高年齢層の職員が退職することにより改善が図られるものと考えるが、更なる給与制度の適正化に努める。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149861</xdr:rowOff>
    </xdr:to>
    <xdr:cxnSp macro="">
      <xdr:nvCxnSpPr>
        <xdr:cNvPr id="254" name="直線コネクタ 253"/>
        <xdr:cNvCxnSpPr/>
      </xdr:nvCxnSpPr>
      <xdr:spPr>
        <a:xfrm>
          <a:off x="16179800" y="14826996"/>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140208</xdr:rowOff>
    </xdr:to>
    <xdr:cxnSp macro="">
      <xdr:nvCxnSpPr>
        <xdr:cNvPr id="257" name="直線コネクタ 256"/>
        <xdr:cNvCxnSpPr/>
      </xdr:nvCxnSpPr>
      <xdr:spPr>
        <a:xfrm flipV="1">
          <a:off x="15290800" y="1482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140208</xdr:rowOff>
    </xdr:from>
    <xdr:to>
      <xdr:col>22</xdr:col>
      <xdr:colOff>203200</xdr:colOff>
      <xdr:row>89</xdr:row>
      <xdr:rowOff>2287</xdr:rowOff>
    </xdr:to>
    <xdr:cxnSp macro="">
      <xdr:nvCxnSpPr>
        <xdr:cNvPr id="260" name="直線コネクタ 259"/>
        <xdr:cNvCxnSpPr/>
      </xdr:nvCxnSpPr>
      <xdr:spPr>
        <a:xfrm flipV="1">
          <a:off x="14401800" y="14884908"/>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149606</xdr:rowOff>
    </xdr:from>
    <xdr:to>
      <xdr:col>21</xdr:col>
      <xdr:colOff>0</xdr:colOff>
      <xdr:row>89</xdr:row>
      <xdr:rowOff>2287</xdr:rowOff>
    </xdr:to>
    <xdr:cxnSp macro="">
      <xdr:nvCxnSpPr>
        <xdr:cNvPr id="263" name="直線コネクタ 262"/>
        <xdr:cNvCxnSpPr/>
      </xdr:nvCxnSpPr>
      <xdr:spPr>
        <a:xfrm>
          <a:off x="13512800" y="15237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3" name="円/楕円 272"/>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4"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5" name="円/楕円 274"/>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6" name="テキスト ボックス 275"/>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89408</xdr:rowOff>
    </xdr:from>
    <xdr:to>
      <xdr:col>22</xdr:col>
      <xdr:colOff>254000</xdr:colOff>
      <xdr:row>87</xdr:row>
      <xdr:rowOff>19558</xdr:rowOff>
    </xdr:to>
    <xdr:sp macro="" textlink="">
      <xdr:nvSpPr>
        <xdr:cNvPr id="277" name="円/楕円 276"/>
        <xdr:cNvSpPr/>
      </xdr:nvSpPr>
      <xdr:spPr>
        <a:xfrm>
          <a:off x="15240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4335</xdr:rowOff>
    </xdr:from>
    <xdr:ext cx="762000" cy="259045"/>
    <xdr:sp macro="" textlink="">
      <xdr:nvSpPr>
        <xdr:cNvPr id="278" name="テキスト ボックス 277"/>
        <xdr:cNvSpPr txBox="1"/>
      </xdr:nvSpPr>
      <xdr:spPr>
        <a:xfrm>
          <a:off x="14909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9" name="円/楕円 278"/>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37864</xdr:rowOff>
    </xdr:from>
    <xdr:ext cx="762000" cy="259045"/>
    <xdr:sp macro="" textlink="">
      <xdr:nvSpPr>
        <xdr:cNvPr id="280" name="テキスト ボックス 279"/>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98806</xdr:rowOff>
    </xdr:from>
    <xdr:to>
      <xdr:col>19</xdr:col>
      <xdr:colOff>533400</xdr:colOff>
      <xdr:row>89</xdr:row>
      <xdr:rowOff>28956</xdr:rowOff>
    </xdr:to>
    <xdr:sp macro="" textlink="">
      <xdr:nvSpPr>
        <xdr:cNvPr id="281" name="円/楕円 280"/>
        <xdr:cNvSpPr/>
      </xdr:nvSpPr>
      <xdr:spPr>
        <a:xfrm>
          <a:off x="13462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13733</xdr:rowOff>
    </xdr:from>
    <xdr:ext cx="762000" cy="259045"/>
    <xdr:sp macro="" textlink="">
      <xdr:nvSpPr>
        <xdr:cNvPr id="282" name="テキスト ボックス 281"/>
        <xdr:cNvSpPr txBox="1"/>
      </xdr:nvSpPr>
      <xdr:spPr>
        <a:xfrm>
          <a:off x="13131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人口千人当たり職員数においては、前年度と比較し</a:t>
          </a:r>
          <a:r>
            <a:rPr kumimoji="1" lang="en-US" altLang="ja-JP" sz="1300">
              <a:latin typeface="ＭＳ Ｐゴシック"/>
            </a:rPr>
            <a:t>0.17</a:t>
          </a:r>
          <a:r>
            <a:rPr kumimoji="1" lang="ja-JP" altLang="en-US" sz="1300">
              <a:latin typeface="ＭＳ Ｐゴシック"/>
            </a:rPr>
            <a:t>ポイント増加した。類似団体の平均との比較においては、</a:t>
          </a:r>
          <a:r>
            <a:rPr kumimoji="1" lang="en-US" altLang="ja-JP" sz="1300">
              <a:latin typeface="ＭＳ Ｐゴシック"/>
            </a:rPr>
            <a:t>1.49</a:t>
          </a:r>
          <a:r>
            <a:rPr kumimoji="1" lang="ja-JP" altLang="en-US" sz="1300">
              <a:latin typeface="ＭＳ Ｐゴシック"/>
            </a:rPr>
            <a:t>ポイント上回っている。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16056</xdr:rowOff>
    </xdr:from>
    <xdr:to>
      <xdr:col>24</xdr:col>
      <xdr:colOff>558800</xdr:colOff>
      <xdr:row>63</xdr:row>
      <xdr:rowOff>45357</xdr:rowOff>
    </xdr:to>
    <xdr:cxnSp macro="">
      <xdr:nvCxnSpPr>
        <xdr:cNvPr id="319" name="直線コネクタ 318"/>
        <xdr:cNvCxnSpPr/>
      </xdr:nvCxnSpPr>
      <xdr:spPr>
        <a:xfrm>
          <a:off x="16179800" y="1081740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125458</xdr:rowOff>
    </xdr:from>
    <xdr:to>
      <xdr:col>23</xdr:col>
      <xdr:colOff>406400</xdr:colOff>
      <xdr:row>63</xdr:row>
      <xdr:rowOff>16056</xdr:rowOff>
    </xdr:to>
    <xdr:cxnSp macro="">
      <xdr:nvCxnSpPr>
        <xdr:cNvPr id="322" name="直線コネクタ 321"/>
        <xdr:cNvCxnSpPr/>
      </xdr:nvCxnSpPr>
      <xdr:spPr>
        <a:xfrm>
          <a:off x="15290800" y="1075535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120287</xdr:rowOff>
    </xdr:from>
    <xdr:to>
      <xdr:col>22</xdr:col>
      <xdr:colOff>203200</xdr:colOff>
      <xdr:row>62</xdr:row>
      <xdr:rowOff>125458</xdr:rowOff>
    </xdr:to>
    <xdr:cxnSp macro="">
      <xdr:nvCxnSpPr>
        <xdr:cNvPr id="325" name="直線コネクタ 324"/>
        <xdr:cNvCxnSpPr/>
      </xdr:nvCxnSpPr>
      <xdr:spPr>
        <a:xfrm>
          <a:off x="14401800" y="1075018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120287</xdr:rowOff>
    </xdr:to>
    <xdr:cxnSp macro="">
      <xdr:nvCxnSpPr>
        <xdr:cNvPr id="328" name="直線コネクタ 327"/>
        <xdr:cNvCxnSpPr/>
      </xdr:nvCxnSpPr>
      <xdr:spPr>
        <a:xfrm>
          <a:off x="13512800" y="1072261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166007</xdr:rowOff>
    </xdr:from>
    <xdr:to>
      <xdr:col>24</xdr:col>
      <xdr:colOff>609600</xdr:colOff>
      <xdr:row>63</xdr:row>
      <xdr:rowOff>96157</xdr:rowOff>
    </xdr:to>
    <xdr:sp macro="" textlink="">
      <xdr:nvSpPr>
        <xdr:cNvPr id="338" name="円/楕円 337"/>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138084</xdr:rowOff>
    </xdr:from>
    <xdr:ext cx="762000" cy="259045"/>
    <xdr:sp macro="" textlink="">
      <xdr:nvSpPr>
        <xdr:cNvPr id="339"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136706</xdr:rowOff>
    </xdr:from>
    <xdr:to>
      <xdr:col>23</xdr:col>
      <xdr:colOff>457200</xdr:colOff>
      <xdr:row>63</xdr:row>
      <xdr:rowOff>66856</xdr:rowOff>
    </xdr:to>
    <xdr:sp macro="" textlink="">
      <xdr:nvSpPr>
        <xdr:cNvPr id="340" name="円/楕円 339"/>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51633</xdr:rowOff>
    </xdr:from>
    <xdr:ext cx="736600" cy="259045"/>
    <xdr:sp macro="" textlink="">
      <xdr:nvSpPr>
        <xdr:cNvPr id="341" name="テキスト ボックス 340"/>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74658</xdr:rowOff>
    </xdr:from>
    <xdr:to>
      <xdr:col>22</xdr:col>
      <xdr:colOff>254000</xdr:colOff>
      <xdr:row>63</xdr:row>
      <xdr:rowOff>4808</xdr:rowOff>
    </xdr:to>
    <xdr:sp macro="" textlink="">
      <xdr:nvSpPr>
        <xdr:cNvPr id="342" name="円/楕円 341"/>
        <xdr:cNvSpPr/>
      </xdr:nvSpPr>
      <xdr:spPr>
        <a:xfrm>
          <a:off x="15240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161035</xdr:rowOff>
    </xdr:from>
    <xdr:ext cx="762000" cy="259045"/>
    <xdr:sp macro="" textlink="">
      <xdr:nvSpPr>
        <xdr:cNvPr id="343" name="テキスト ボックス 342"/>
        <xdr:cNvSpPr txBox="1"/>
      </xdr:nvSpPr>
      <xdr:spPr>
        <a:xfrm>
          <a:off x="14909800" y="107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69487</xdr:rowOff>
    </xdr:from>
    <xdr:to>
      <xdr:col>21</xdr:col>
      <xdr:colOff>50800</xdr:colOff>
      <xdr:row>62</xdr:row>
      <xdr:rowOff>171087</xdr:rowOff>
    </xdr:to>
    <xdr:sp macro="" textlink="">
      <xdr:nvSpPr>
        <xdr:cNvPr id="344" name="円/楕円 343"/>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155864</xdr:rowOff>
    </xdr:from>
    <xdr:ext cx="762000" cy="259045"/>
    <xdr:sp macro="" textlink="">
      <xdr:nvSpPr>
        <xdr:cNvPr id="345" name="テキスト ボックス 344"/>
        <xdr:cNvSpPr txBox="1"/>
      </xdr:nvSpPr>
      <xdr:spPr>
        <a:xfrm>
          <a:off x="14020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6" name="円/楕円 345"/>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47" name="テキスト ボックス 34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実質公債費比率においては、前年度と比較し</a:t>
          </a:r>
          <a:r>
            <a:rPr kumimoji="1" lang="en-US" altLang="ja-JP" sz="1300">
              <a:latin typeface="ＭＳ Ｐゴシック"/>
            </a:rPr>
            <a:t>0.5</a:t>
          </a:r>
          <a:r>
            <a:rPr kumimoji="1" lang="ja-JP" altLang="en-US" sz="1300">
              <a:latin typeface="ＭＳ Ｐゴシック"/>
            </a:rPr>
            <a:t>ポイント改善した。類似団体の平均との比較においても</a:t>
          </a:r>
          <a:r>
            <a:rPr kumimoji="1" lang="en-US" altLang="ja-JP" sz="1300">
              <a:latin typeface="ＭＳ Ｐゴシック"/>
            </a:rPr>
            <a:t>2.5</a:t>
          </a:r>
          <a:r>
            <a:rPr kumimoji="1" lang="ja-JP" altLang="en-US" sz="1300">
              <a:latin typeface="ＭＳ Ｐゴシック"/>
            </a:rPr>
            <a:t>ポイント下回ってる。前年度比較において実質公債費比率が改善した主な要因とし、庁舎建設事業、上野小学校屋内運動場改築事業などの償還額が大きなものが終了したことが影響していると考えられる。しかしながら、公債費においては後年度も高い水準で推移していくことが見込まれることから、指標の更なる改善が図れるよう、投資事業の厳選を行ない新規地方債発行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1905</xdr:rowOff>
    </xdr:from>
    <xdr:to>
      <xdr:col>24</xdr:col>
      <xdr:colOff>558800</xdr:colOff>
      <xdr:row>37</xdr:row>
      <xdr:rowOff>11959</xdr:rowOff>
    </xdr:to>
    <xdr:cxnSp macro="">
      <xdr:nvCxnSpPr>
        <xdr:cNvPr id="381" name="直線コネクタ 380"/>
        <xdr:cNvCxnSpPr/>
      </xdr:nvCxnSpPr>
      <xdr:spPr>
        <a:xfrm flipV="1">
          <a:off x="16179800" y="634555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158132</xdr:rowOff>
    </xdr:from>
    <xdr:ext cx="762000" cy="259045"/>
    <xdr:sp macro="" textlink="">
      <xdr:nvSpPr>
        <xdr:cNvPr id="382" name="公債費負担の状況平均値テキスト"/>
        <xdr:cNvSpPr txBox="1"/>
      </xdr:nvSpPr>
      <xdr:spPr>
        <a:xfrm>
          <a:off x="17106900" y="633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11959</xdr:rowOff>
    </xdr:to>
    <xdr:cxnSp macro="">
      <xdr:nvCxnSpPr>
        <xdr:cNvPr id="384" name="直線コネクタ 383"/>
        <xdr:cNvCxnSpPr/>
      </xdr:nvCxnSpPr>
      <xdr:spPr>
        <a:xfrm>
          <a:off x="15290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7938</xdr:rowOff>
    </xdr:from>
    <xdr:to>
      <xdr:col>22</xdr:col>
      <xdr:colOff>203200</xdr:colOff>
      <xdr:row>37</xdr:row>
      <xdr:rowOff>24024</xdr:rowOff>
    </xdr:to>
    <xdr:cxnSp macro="">
      <xdr:nvCxnSpPr>
        <xdr:cNvPr id="387" name="直線コネクタ 386"/>
        <xdr:cNvCxnSpPr/>
      </xdr:nvCxnSpPr>
      <xdr:spPr>
        <a:xfrm flipV="1">
          <a:off x="14401800" y="63515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24024</xdr:rowOff>
    </xdr:from>
    <xdr:to>
      <xdr:col>21</xdr:col>
      <xdr:colOff>0</xdr:colOff>
      <xdr:row>37</xdr:row>
      <xdr:rowOff>44133</xdr:rowOff>
    </xdr:to>
    <xdr:cxnSp macro="">
      <xdr:nvCxnSpPr>
        <xdr:cNvPr id="390" name="直線コネクタ 389"/>
        <xdr:cNvCxnSpPr/>
      </xdr:nvCxnSpPr>
      <xdr:spPr>
        <a:xfrm flipV="1">
          <a:off x="13512800" y="63676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122555</xdr:rowOff>
    </xdr:from>
    <xdr:to>
      <xdr:col>24</xdr:col>
      <xdr:colOff>609600</xdr:colOff>
      <xdr:row>37</xdr:row>
      <xdr:rowOff>52705</xdr:rowOff>
    </xdr:to>
    <xdr:sp macro="" textlink="">
      <xdr:nvSpPr>
        <xdr:cNvPr id="400" name="円/楕円 399"/>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43832</xdr:rowOff>
    </xdr:from>
    <xdr:ext cx="762000" cy="259045"/>
    <xdr:sp macro="" textlink="">
      <xdr:nvSpPr>
        <xdr:cNvPr id="401" name="公債費負担の状況該当値テキスト"/>
        <xdr:cNvSpPr txBox="1"/>
      </xdr:nvSpPr>
      <xdr:spPr>
        <a:xfrm>
          <a:off x="1710690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132609</xdr:rowOff>
    </xdr:from>
    <xdr:to>
      <xdr:col>23</xdr:col>
      <xdr:colOff>457200</xdr:colOff>
      <xdr:row>37</xdr:row>
      <xdr:rowOff>62759</xdr:rowOff>
    </xdr:to>
    <xdr:sp macro="" textlink="">
      <xdr:nvSpPr>
        <xdr:cNvPr id="402" name="円/楕円 401"/>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72936</xdr:rowOff>
    </xdr:from>
    <xdr:ext cx="736600" cy="259045"/>
    <xdr:sp macro="" textlink="">
      <xdr:nvSpPr>
        <xdr:cNvPr id="403" name="テキスト ボックス 402"/>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128588</xdr:rowOff>
    </xdr:from>
    <xdr:to>
      <xdr:col>22</xdr:col>
      <xdr:colOff>254000</xdr:colOff>
      <xdr:row>37</xdr:row>
      <xdr:rowOff>58738</xdr:rowOff>
    </xdr:to>
    <xdr:sp macro="" textlink="">
      <xdr:nvSpPr>
        <xdr:cNvPr id="404" name="円/楕円 403"/>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405" name="テキスト ボックス 404"/>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144674</xdr:rowOff>
    </xdr:from>
    <xdr:to>
      <xdr:col>21</xdr:col>
      <xdr:colOff>50800</xdr:colOff>
      <xdr:row>37</xdr:row>
      <xdr:rowOff>74824</xdr:rowOff>
    </xdr:to>
    <xdr:sp macro="" textlink="">
      <xdr:nvSpPr>
        <xdr:cNvPr id="406" name="円/楕円 405"/>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85001</xdr:rowOff>
    </xdr:from>
    <xdr:ext cx="762000" cy="259045"/>
    <xdr:sp macro="" textlink="">
      <xdr:nvSpPr>
        <xdr:cNvPr id="407" name="テキスト ボックス 406"/>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408" name="円/楕円 407"/>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409" name="テキスト ボックス 408"/>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将来負担比率においては、前年度と比較して</a:t>
          </a:r>
          <a:r>
            <a:rPr kumimoji="1" lang="en-US" altLang="ja-JP" sz="1300">
              <a:latin typeface="ＭＳ Ｐゴシック"/>
            </a:rPr>
            <a:t>22.1</a:t>
          </a:r>
          <a:r>
            <a:rPr kumimoji="1" lang="ja-JP" altLang="en-US" sz="1300">
              <a:latin typeface="ＭＳ Ｐゴシック"/>
            </a:rPr>
            <a:t>ポイント改善した。類似団体の平均との比較においては</a:t>
          </a:r>
          <a:r>
            <a:rPr kumimoji="1" lang="en-US" altLang="ja-JP" sz="1300">
              <a:latin typeface="ＭＳ Ｐゴシック"/>
            </a:rPr>
            <a:t>52.1</a:t>
          </a:r>
          <a:r>
            <a:rPr kumimoji="1" lang="ja-JP" altLang="en-US" sz="1300">
              <a:latin typeface="ＭＳ Ｐゴシック"/>
            </a:rPr>
            <a:t>ポイント上回っている。前年度との比較における改善要因は、平成</a:t>
          </a:r>
          <a:r>
            <a:rPr kumimoji="1" lang="en-US" altLang="ja-JP" sz="1300">
              <a:latin typeface="ＭＳ Ｐゴシック"/>
            </a:rPr>
            <a:t>26</a:t>
          </a:r>
          <a:r>
            <a:rPr kumimoji="1" lang="ja-JP" altLang="en-US" sz="1300">
              <a:latin typeface="ＭＳ Ｐゴシック"/>
            </a:rPr>
            <a:t>年度に芸術文化交流センターの大規模な建設事業に伴う地方債の発行を行ったため、平成</a:t>
          </a:r>
          <a:r>
            <a:rPr kumimoji="1" lang="en-US" altLang="ja-JP" sz="1300">
              <a:latin typeface="ＭＳ Ｐゴシック"/>
            </a:rPr>
            <a:t>27</a:t>
          </a:r>
          <a:r>
            <a:rPr kumimoji="1" lang="ja-JP" altLang="en-US" sz="1300">
              <a:latin typeface="ＭＳ Ｐゴシック"/>
            </a:rPr>
            <a:t>年度は財政の健全化に向け地方債の新規発行の抑制に努めるとともに、交付税措置のある有利な起債の発行のみとしたことによる。しかし、類似団体の平均との比較からも更なる改善が必要であり、公共施設再編などを見据え、引き続き新規地方債発行の抑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146228</xdr:rowOff>
    </xdr:from>
    <xdr:to>
      <xdr:col>24</xdr:col>
      <xdr:colOff>558800</xdr:colOff>
      <xdr:row>16</xdr:row>
      <xdr:rowOff>28105</xdr:rowOff>
    </xdr:to>
    <xdr:cxnSp macro="">
      <xdr:nvCxnSpPr>
        <xdr:cNvPr id="441" name="直線コネクタ 440"/>
        <xdr:cNvCxnSpPr/>
      </xdr:nvCxnSpPr>
      <xdr:spPr>
        <a:xfrm flipV="1">
          <a:off x="16179800" y="2717978"/>
          <a:ext cx="8382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124511</xdr:rowOff>
    </xdr:from>
    <xdr:to>
      <xdr:col>23</xdr:col>
      <xdr:colOff>406400</xdr:colOff>
      <xdr:row>16</xdr:row>
      <xdr:rowOff>28105</xdr:rowOff>
    </xdr:to>
    <xdr:cxnSp macro="">
      <xdr:nvCxnSpPr>
        <xdr:cNvPr id="444" name="直線コネクタ 443"/>
        <xdr:cNvCxnSpPr/>
      </xdr:nvCxnSpPr>
      <xdr:spPr>
        <a:xfrm>
          <a:off x="15290800" y="2696261"/>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67564</xdr:rowOff>
    </xdr:from>
    <xdr:to>
      <xdr:col>22</xdr:col>
      <xdr:colOff>203200</xdr:colOff>
      <xdr:row>15</xdr:row>
      <xdr:rowOff>124511</xdr:rowOff>
    </xdr:to>
    <xdr:cxnSp macro="">
      <xdr:nvCxnSpPr>
        <xdr:cNvPr id="447" name="直線コネクタ 446"/>
        <xdr:cNvCxnSpPr/>
      </xdr:nvCxnSpPr>
      <xdr:spPr>
        <a:xfrm>
          <a:off x="14401800" y="2639314"/>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67564</xdr:rowOff>
    </xdr:from>
    <xdr:to>
      <xdr:col>21</xdr:col>
      <xdr:colOff>0</xdr:colOff>
      <xdr:row>15</xdr:row>
      <xdr:rowOff>116065</xdr:rowOff>
    </xdr:to>
    <xdr:cxnSp macro="">
      <xdr:nvCxnSpPr>
        <xdr:cNvPr id="450" name="直線コネクタ 449"/>
        <xdr:cNvCxnSpPr/>
      </xdr:nvCxnSpPr>
      <xdr:spPr>
        <a:xfrm flipV="1">
          <a:off x="13512800" y="263931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95428</xdr:rowOff>
    </xdr:from>
    <xdr:to>
      <xdr:col>24</xdr:col>
      <xdr:colOff>609600</xdr:colOff>
      <xdr:row>16</xdr:row>
      <xdr:rowOff>25578</xdr:rowOff>
    </xdr:to>
    <xdr:sp macro="" textlink="">
      <xdr:nvSpPr>
        <xdr:cNvPr id="460" name="円/楕円 459"/>
        <xdr:cNvSpPr/>
      </xdr:nvSpPr>
      <xdr:spPr>
        <a:xfrm>
          <a:off x="16967200" y="2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67505</xdr:rowOff>
    </xdr:from>
    <xdr:ext cx="762000" cy="259045"/>
    <xdr:sp macro="" textlink="">
      <xdr:nvSpPr>
        <xdr:cNvPr id="461" name="将来負担の状況該当値テキスト"/>
        <xdr:cNvSpPr txBox="1"/>
      </xdr:nvSpPr>
      <xdr:spPr>
        <a:xfrm>
          <a:off x="17106900" y="26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148755</xdr:rowOff>
    </xdr:from>
    <xdr:to>
      <xdr:col>23</xdr:col>
      <xdr:colOff>457200</xdr:colOff>
      <xdr:row>16</xdr:row>
      <xdr:rowOff>78905</xdr:rowOff>
    </xdr:to>
    <xdr:sp macro="" textlink="">
      <xdr:nvSpPr>
        <xdr:cNvPr id="462" name="円/楕円 461"/>
        <xdr:cNvSpPr/>
      </xdr:nvSpPr>
      <xdr:spPr>
        <a:xfrm>
          <a:off x="16129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63682</xdr:rowOff>
    </xdr:from>
    <xdr:ext cx="736600" cy="259045"/>
    <xdr:sp macro="" textlink="">
      <xdr:nvSpPr>
        <xdr:cNvPr id="463" name="テキスト ボックス 462"/>
        <xdr:cNvSpPr txBox="1"/>
      </xdr:nvSpPr>
      <xdr:spPr>
        <a:xfrm>
          <a:off x="15798800" y="280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73711</xdr:rowOff>
    </xdr:from>
    <xdr:to>
      <xdr:col>22</xdr:col>
      <xdr:colOff>254000</xdr:colOff>
      <xdr:row>16</xdr:row>
      <xdr:rowOff>3861</xdr:rowOff>
    </xdr:to>
    <xdr:sp macro="" textlink="">
      <xdr:nvSpPr>
        <xdr:cNvPr id="464" name="円/楕円 463"/>
        <xdr:cNvSpPr/>
      </xdr:nvSpPr>
      <xdr:spPr>
        <a:xfrm>
          <a:off x="15240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160088</xdr:rowOff>
    </xdr:from>
    <xdr:ext cx="762000" cy="259045"/>
    <xdr:sp macro="" textlink="">
      <xdr:nvSpPr>
        <xdr:cNvPr id="465" name="テキスト ボックス 464"/>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16764</xdr:rowOff>
    </xdr:from>
    <xdr:to>
      <xdr:col>21</xdr:col>
      <xdr:colOff>50800</xdr:colOff>
      <xdr:row>15</xdr:row>
      <xdr:rowOff>118364</xdr:rowOff>
    </xdr:to>
    <xdr:sp macro="" textlink="">
      <xdr:nvSpPr>
        <xdr:cNvPr id="466" name="円/楕円 465"/>
        <xdr:cNvSpPr/>
      </xdr:nvSpPr>
      <xdr:spPr>
        <a:xfrm>
          <a:off x="14351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103141</xdr:rowOff>
    </xdr:from>
    <xdr:ext cx="762000" cy="259045"/>
    <xdr:sp macro="" textlink="">
      <xdr:nvSpPr>
        <xdr:cNvPr id="467" name="テキスト ボックス 466"/>
        <xdr:cNvSpPr txBox="1"/>
      </xdr:nvSpPr>
      <xdr:spPr>
        <a:xfrm>
          <a:off x="14020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65265</xdr:rowOff>
    </xdr:from>
    <xdr:to>
      <xdr:col>19</xdr:col>
      <xdr:colOff>533400</xdr:colOff>
      <xdr:row>15</xdr:row>
      <xdr:rowOff>166865</xdr:rowOff>
    </xdr:to>
    <xdr:sp macro="" textlink="">
      <xdr:nvSpPr>
        <xdr:cNvPr id="468" name="円/楕円 467"/>
        <xdr:cNvSpPr/>
      </xdr:nvSpPr>
      <xdr:spPr>
        <a:xfrm>
          <a:off x="13462000" y="26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151642</xdr:rowOff>
    </xdr:from>
    <xdr:ext cx="762000" cy="259045"/>
    <xdr:sp macro="" textlink="">
      <xdr:nvSpPr>
        <xdr:cNvPr id="469" name="テキスト ボックス 468"/>
        <xdr:cNvSpPr txBox="1"/>
      </xdr:nvSpPr>
      <xdr:spPr>
        <a:xfrm>
          <a:off x="13131800" y="27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人件費における経常収支比率において、前年度と比較して</a:t>
          </a:r>
          <a:r>
            <a:rPr kumimoji="1" lang="en-US" altLang="ja-JP" sz="1300">
              <a:latin typeface="ＭＳ Ｐゴシック"/>
            </a:rPr>
            <a:t>0.6</a:t>
          </a:r>
          <a:r>
            <a:rPr kumimoji="1" lang="ja-JP" altLang="en-US" sz="1300">
              <a:latin typeface="ＭＳ Ｐゴシック"/>
            </a:rPr>
            <a:t>ポイント改善した。類似団体の平均との比較においては、</a:t>
          </a:r>
          <a:r>
            <a:rPr kumimoji="1" lang="en-US" altLang="ja-JP" sz="1300">
              <a:latin typeface="ＭＳ Ｐゴシック"/>
            </a:rPr>
            <a:t>7.6</a:t>
          </a:r>
          <a:r>
            <a:rPr kumimoji="1" lang="ja-JP" altLang="en-US" sz="1300">
              <a:latin typeface="ＭＳ Ｐゴシック"/>
            </a:rPr>
            <a:t>ポイント上回っている。前年度比較において改善した要因は、歳入面において経常一般財源のうち地方消費税交付金や地方交付税の増加によるものであり、これは継続を見込めるものではない。また、類似団体の比較において平均を大きく上回っているため、今後も引き続き適正な定員管理の推進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35560</xdr:rowOff>
    </xdr:from>
    <xdr:to>
      <xdr:col>7</xdr:col>
      <xdr:colOff>15875</xdr:colOff>
      <xdr:row>40</xdr:row>
      <xdr:rowOff>81280</xdr:rowOff>
    </xdr:to>
    <xdr:cxnSp macro="">
      <xdr:nvCxnSpPr>
        <xdr:cNvPr id="66" name="直線コネクタ 65"/>
        <xdr:cNvCxnSpPr/>
      </xdr:nvCxnSpPr>
      <xdr:spPr>
        <a:xfrm flipV="1">
          <a:off x="3987800" y="6893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168910</xdr:rowOff>
    </xdr:from>
    <xdr:to>
      <xdr:col>5</xdr:col>
      <xdr:colOff>549275</xdr:colOff>
      <xdr:row>40</xdr:row>
      <xdr:rowOff>81280</xdr:rowOff>
    </xdr:to>
    <xdr:cxnSp macro="">
      <xdr:nvCxnSpPr>
        <xdr:cNvPr id="69" name="直線コネクタ 68"/>
        <xdr:cNvCxnSpPr/>
      </xdr:nvCxnSpPr>
      <xdr:spPr>
        <a:xfrm>
          <a:off x="3098800" y="6855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111760</xdr:rowOff>
    </xdr:to>
    <xdr:cxnSp macro="">
      <xdr:nvCxnSpPr>
        <xdr:cNvPr id="72" name="直線コネクタ 71"/>
        <xdr:cNvCxnSpPr/>
      </xdr:nvCxnSpPr>
      <xdr:spPr>
        <a:xfrm flipV="1">
          <a:off x="2209800" y="6855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43180</xdr:rowOff>
    </xdr:from>
    <xdr:to>
      <xdr:col>3</xdr:col>
      <xdr:colOff>142875</xdr:colOff>
      <xdr:row>40</xdr:row>
      <xdr:rowOff>111760</xdr:rowOff>
    </xdr:to>
    <xdr:cxnSp macro="">
      <xdr:nvCxnSpPr>
        <xdr:cNvPr id="75" name="直線コネクタ 74"/>
        <xdr:cNvCxnSpPr/>
      </xdr:nvCxnSpPr>
      <xdr:spPr>
        <a:xfrm>
          <a:off x="1320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5" name="円/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64787</xdr:rowOff>
    </xdr:from>
    <xdr:ext cx="762000" cy="259045"/>
    <xdr:sp macro="" textlink="">
      <xdr:nvSpPr>
        <xdr:cNvPr id="86"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7" name="円/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118110</xdr:rowOff>
    </xdr:from>
    <xdr:to>
      <xdr:col>4</xdr:col>
      <xdr:colOff>396875</xdr:colOff>
      <xdr:row>40</xdr:row>
      <xdr:rowOff>48260</xdr:rowOff>
    </xdr:to>
    <xdr:sp macro="" textlink="">
      <xdr:nvSpPr>
        <xdr:cNvPr id="89" name="円/楕円 88"/>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33037</xdr:rowOff>
    </xdr:from>
    <xdr:ext cx="762000" cy="259045"/>
    <xdr:sp macro="" textlink="">
      <xdr:nvSpPr>
        <xdr:cNvPr id="90" name="テキスト ボックス 89"/>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60960</xdr:rowOff>
    </xdr:from>
    <xdr:to>
      <xdr:col>3</xdr:col>
      <xdr:colOff>193675</xdr:colOff>
      <xdr:row>40</xdr:row>
      <xdr:rowOff>162560</xdr:rowOff>
    </xdr:to>
    <xdr:sp macro="" textlink="">
      <xdr:nvSpPr>
        <xdr:cNvPr id="91" name="円/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163830</xdr:rowOff>
    </xdr:from>
    <xdr:to>
      <xdr:col>1</xdr:col>
      <xdr:colOff>676275</xdr:colOff>
      <xdr:row>40</xdr:row>
      <xdr:rowOff>93980</xdr:rowOff>
    </xdr:to>
    <xdr:sp macro="" textlink="">
      <xdr:nvSpPr>
        <xdr:cNvPr id="93" name="円/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物件費における経常収支比率は、前年度と比較して</a:t>
          </a:r>
          <a:r>
            <a:rPr kumimoji="1" lang="en-US" altLang="ja-JP" sz="1300">
              <a:latin typeface="ＭＳ Ｐゴシック"/>
            </a:rPr>
            <a:t>0.3</a:t>
          </a:r>
          <a:r>
            <a:rPr kumimoji="1" lang="ja-JP" altLang="en-US" sz="1300">
              <a:latin typeface="ＭＳ Ｐゴシック"/>
            </a:rPr>
            <a:t>ポイント改善した。類似団体との比較においては、</a:t>
          </a:r>
          <a:r>
            <a:rPr kumimoji="1" lang="en-US" altLang="ja-JP" sz="1300">
              <a:latin typeface="ＭＳ Ｐゴシック"/>
            </a:rPr>
            <a:t>3.0</a:t>
          </a:r>
          <a:r>
            <a:rPr kumimoji="1" lang="ja-JP" altLang="en-US" sz="1300">
              <a:latin typeface="ＭＳ Ｐゴシック"/>
            </a:rPr>
            <a:t>ポイント上回っている。前年度比較において改善した要因は、歳入面において経常一般財源のうち地方消費税交付金や地方交付税の増加によるもので、継続を見込めるものでない。物件費は年々増加傾向にあることから、事務事業の見直し等により一層の内部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137886</xdr:rowOff>
    </xdr:to>
    <xdr:cxnSp macro="">
      <xdr:nvCxnSpPr>
        <xdr:cNvPr id="129" name="直線コネクタ 128"/>
        <xdr:cNvCxnSpPr/>
      </xdr:nvCxnSpPr>
      <xdr:spPr>
        <a:xfrm flipV="1">
          <a:off x="15671800" y="3191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137886</xdr:rowOff>
    </xdr:to>
    <xdr:cxnSp macro="">
      <xdr:nvCxnSpPr>
        <xdr:cNvPr id="132" name="直線コネクタ 131"/>
        <xdr:cNvCxnSpPr/>
      </xdr:nvCxnSpPr>
      <xdr:spPr>
        <a:xfrm>
          <a:off x="14782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29029</xdr:rowOff>
    </xdr:to>
    <xdr:cxnSp macro="">
      <xdr:nvCxnSpPr>
        <xdr:cNvPr id="135" name="直線コネクタ 134"/>
        <xdr:cNvCxnSpPr/>
      </xdr:nvCxnSpPr>
      <xdr:spPr>
        <a:xfrm>
          <a:off x="13893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156936</xdr:rowOff>
    </xdr:from>
    <xdr:to>
      <xdr:col>20</xdr:col>
      <xdr:colOff>158750</xdr:colOff>
      <xdr:row>18</xdr:row>
      <xdr:rowOff>18143</xdr:rowOff>
    </xdr:to>
    <xdr:cxnSp macro="">
      <xdr:nvCxnSpPr>
        <xdr:cNvPr id="138" name="直線コネクタ 137"/>
        <xdr:cNvCxnSpPr/>
      </xdr:nvCxnSpPr>
      <xdr:spPr>
        <a:xfrm>
          <a:off x="13004800" y="3071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87086</xdr:rowOff>
    </xdr:from>
    <xdr:to>
      <xdr:col>22</xdr:col>
      <xdr:colOff>615950</xdr:colOff>
      <xdr:row>19</xdr:row>
      <xdr:rowOff>17236</xdr:rowOff>
    </xdr:to>
    <xdr:sp macro="" textlink="">
      <xdr:nvSpPr>
        <xdr:cNvPr id="150" name="円/楕円 149"/>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2013</xdr:rowOff>
    </xdr:from>
    <xdr:ext cx="736600" cy="259045"/>
    <xdr:sp macro="" textlink="">
      <xdr:nvSpPr>
        <xdr:cNvPr id="151" name="テキスト ボックス 150"/>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2" name="円/楕円 151"/>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3" name="テキスト ボックス 152"/>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4" name="円/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106136</xdr:rowOff>
    </xdr:from>
    <xdr:to>
      <xdr:col>19</xdr:col>
      <xdr:colOff>6350</xdr:colOff>
      <xdr:row>18</xdr:row>
      <xdr:rowOff>36286</xdr:rowOff>
    </xdr:to>
    <xdr:sp macro="" textlink="">
      <xdr:nvSpPr>
        <xdr:cNvPr id="156" name="円/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扶助費における経常収支比率において、前年度と比較して</a:t>
          </a:r>
          <a:r>
            <a:rPr kumimoji="1" lang="en-US" altLang="ja-JP" sz="1300">
              <a:latin typeface="ＭＳ Ｐゴシック"/>
            </a:rPr>
            <a:t>0.7</a:t>
          </a:r>
          <a:r>
            <a:rPr kumimoji="1" lang="ja-JP" altLang="en-US" sz="1300">
              <a:latin typeface="ＭＳ Ｐゴシック"/>
            </a:rPr>
            <a:t>ポイント改善した。類似団体の平均との比較においても、</a:t>
          </a:r>
          <a:r>
            <a:rPr kumimoji="1" lang="en-US" altLang="ja-JP" sz="1300">
              <a:latin typeface="ＭＳ Ｐゴシック"/>
            </a:rPr>
            <a:t>4.4</a:t>
          </a:r>
          <a:r>
            <a:rPr kumimoji="1" lang="ja-JP" altLang="en-US" sz="1300">
              <a:latin typeface="ＭＳ Ｐゴシック"/>
            </a:rPr>
            <a:t>ポイント下回っている。前年度比較における改善した要因は、人口減少及び少子化の進展に伴い、生活保護受給者の減少及び児童手当支給対象者の大幅な減少によるものと考えられる。今後も引き続き、受給資格の審査等について適正化を図るとともに、適正執行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95250</xdr:rowOff>
    </xdr:from>
    <xdr:to>
      <xdr:col>7</xdr:col>
      <xdr:colOff>15875</xdr:colOff>
      <xdr:row>54</xdr:row>
      <xdr:rowOff>12700</xdr:rowOff>
    </xdr:to>
    <xdr:cxnSp macro="">
      <xdr:nvCxnSpPr>
        <xdr:cNvPr id="190" name="直線コネクタ 189"/>
        <xdr:cNvCxnSpPr/>
      </xdr:nvCxnSpPr>
      <xdr:spPr>
        <a:xfrm flipV="1">
          <a:off x="3987800" y="918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152400</xdr:rowOff>
    </xdr:to>
    <xdr:cxnSp macro="">
      <xdr:nvCxnSpPr>
        <xdr:cNvPr id="193" name="直線コネクタ 192"/>
        <xdr:cNvCxnSpPr/>
      </xdr:nvCxnSpPr>
      <xdr:spPr>
        <a:xfrm flipV="1">
          <a:off x="3098800" y="927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6350</xdr:rowOff>
    </xdr:to>
    <xdr:cxnSp macro="">
      <xdr:nvCxnSpPr>
        <xdr:cNvPr id="196" name="直線コネクタ 195"/>
        <xdr:cNvCxnSpPr/>
      </xdr:nvCxnSpPr>
      <xdr:spPr>
        <a:xfrm flipV="1">
          <a:off x="2209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6350</xdr:rowOff>
    </xdr:to>
    <xdr:cxnSp macro="">
      <xdr:nvCxnSpPr>
        <xdr:cNvPr id="199" name="直線コネクタ 198"/>
        <xdr:cNvCxnSpPr/>
      </xdr:nvCxnSpPr>
      <xdr:spPr>
        <a:xfrm>
          <a:off x="1320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44450</xdr:rowOff>
    </xdr:from>
    <xdr:to>
      <xdr:col>7</xdr:col>
      <xdr:colOff>66675</xdr:colOff>
      <xdr:row>53</xdr:row>
      <xdr:rowOff>146050</xdr:rowOff>
    </xdr:to>
    <xdr:sp macro="" textlink="">
      <xdr:nvSpPr>
        <xdr:cNvPr id="209" name="円/楕円 208"/>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10"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13" name="円/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5" name="円/楕円 214"/>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6" name="テキスト ボックス 21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7" name="円/楕円 216"/>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8" name="テキスト ボックス 217"/>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その他における経常収支比率は、前年度と比較して</a:t>
          </a:r>
          <a:r>
            <a:rPr kumimoji="1" lang="en-US" altLang="ja-JP" sz="1300">
              <a:latin typeface="ＭＳ Ｐゴシック"/>
            </a:rPr>
            <a:t>0.2</a:t>
          </a:r>
          <a:r>
            <a:rPr kumimoji="1" lang="ja-JP" altLang="en-US" sz="1300">
              <a:latin typeface="ＭＳ Ｐゴシック"/>
            </a:rPr>
            <a:t>ポイント改善。類似団体の平均との比較も</a:t>
          </a:r>
          <a:r>
            <a:rPr kumimoji="1" lang="en-US" altLang="ja-JP" sz="1300">
              <a:latin typeface="ＭＳ Ｐゴシック"/>
            </a:rPr>
            <a:t>0.5</a:t>
          </a:r>
          <a:r>
            <a:rPr kumimoji="1" lang="ja-JP" altLang="en-US" sz="1300">
              <a:latin typeface="ＭＳ Ｐゴシック"/>
            </a:rPr>
            <a:t>ポイント下回った。前年度比較において改善した要因は、歳入面において経常一般財源のうち地方消費税交付金や地方交付税の増加によるもので継続を見込めるものでない。歳出面は、国民健康保険特別会計の繰出金が増加傾向。これは、医療費増が要因と考えられ、病気の予防や重篤化防止事業など強化し繰出増加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24130</xdr:rowOff>
    </xdr:to>
    <xdr:cxnSp macro="">
      <xdr:nvCxnSpPr>
        <xdr:cNvPr id="251" name="直線コネクタ 250"/>
        <xdr:cNvCxnSpPr/>
      </xdr:nvCxnSpPr>
      <xdr:spPr>
        <a:xfrm flipV="1">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24130</xdr:rowOff>
    </xdr:to>
    <xdr:cxnSp macro="">
      <xdr:nvCxnSpPr>
        <xdr:cNvPr id="254" name="直線コネクタ 253"/>
        <xdr:cNvCxnSpPr/>
      </xdr:nvCxnSpPr>
      <xdr:spPr>
        <a:xfrm>
          <a:off x="14782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165100</xdr:rowOff>
    </xdr:to>
    <xdr:cxnSp macro="">
      <xdr:nvCxnSpPr>
        <xdr:cNvPr id="257" name="直線コネクタ 256"/>
        <xdr:cNvCxnSpPr/>
      </xdr:nvCxnSpPr>
      <xdr:spPr>
        <a:xfrm>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127000</xdr:rowOff>
    </xdr:to>
    <xdr:cxnSp macro="">
      <xdr:nvCxnSpPr>
        <xdr:cNvPr id="260" name="直線コネクタ 259"/>
        <xdr:cNvCxnSpPr/>
      </xdr:nvCxnSpPr>
      <xdr:spPr>
        <a:xfrm>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補助費等における経常収支比率は、前年度と比較して</a:t>
          </a:r>
          <a:r>
            <a:rPr kumimoji="1" lang="en-US" altLang="ja-JP" sz="1300">
              <a:latin typeface="ＭＳ Ｐゴシック"/>
            </a:rPr>
            <a:t>0.2</a:t>
          </a:r>
          <a:r>
            <a:rPr kumimoji="1" lang="ja-JP" altLang="en-US" sz="1300">
              <a:latin typeface="ＭＳ Ｐゴシック"/>
            </a:rPr>
            <a:t>ポイント改善。類似団体の平均との比較においては、</a:t>
          </a:r>
          <a:r>
            <a:rPr kumimoji="1" lang="en-US" altLang="ja-JP" sz="1300">
              <a:latin typeface="ＭＳ Ｐゴシック"/>
            </a:rPr>
            <a:t>1.3</a:t>
          </a:r>
          <a:r>
            <a:rPr kumimoji="1" lang="ja-JP" altLang="en-US" sz="1300">
              <a:latin typeface="ＭＳ Ｐゴシック"/>
            </a:rPr>
            <a:t>ポイント上回っている。前年度比較において改善した要因は、歳入面において経常一般財源のうち地方消費税交付金や地方交付税の増加で、継続を見込めない。補助費等は年々増加傾向にあることから、引き続き市単独事業に係る補助金について、その費用対効果や事業の必要性等の再点検を定期的に行い経費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99568</xdr:rowOff>
    </xdr:to>
    <xdr:cxnSp macro="">
      <xdr:nvCxnSpPr>
        <xdr:cNvPr id="309" name="直線コネクタ 308"/>
        <xdr:cNvCxnSpPr/>
      </xdr:nvCxnSpPr>
      <xdr:spPr>
        <a:xfrm flipV="1">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99568</xdr:rowOff>
    </xdr:to>
    <xdr:cxnSp macro="">
      <xdr:nvCxnSpPr>
        <xdr:cNvPr id="312" name="直線コネクタ 311"/>
        <xdr:cNvCxnSpPr/>
      </xdr:nvCxnSpPr>
      <xdr:spPr>
        <a:xfrm>
          <a:off x="14782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113284</xdr:rowOff>
    </xdr:to>
    <xdr:cxnSp macro="">
      <xdr:nvCxnSpPr>
        <xdr:cNvPr id="315" name="直線コネクタ 314"/>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113284</xdr:rowOff>
    </xdr:to>
    <xdr:cxnSp macro="">
      <xdr:nvCxnSpPr>
        <xdr:cNvPr id="318" name="直線コネクタ 317"/>
        <xdr:cNvCxnSpPr/>
      </xdr:nvCxnSpPr>
      <xdr:spPr>
        <a:xfrm>
          <a:off x="13004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8" name="円/楕円 327"/>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11701</xdr:rowOff>
    </xdr:from>
    <xdr:ext cx="762000" cy="259045"/>
    <xdr:sp macro="" textlink="">
      <xdr:nvSpPr>
        <xdr:cNvPr id="329"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0" name="円/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1" name="テキスト ボックス 330"/>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2" name="円/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33" name="テキスト ボックス 332"/>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4" name="円/楕円 33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35" name="テキスト ボックス 334"/>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37" name="テキスト ボックス 336"/>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公債費における経常収支比率において、前年度と比較して</a:t>
          </a:r>
          <a:r>
            <a:rPr kumimoji="1" lang="en-US" altLang="ja-JP" sz="1300">
              <a:latin typeface="ＭＳ Ｐゴシック"/>
            </a:rPr>
            <a:t>1.2</a:t>
          </a:r>
          <a:r>
            <a:rPr kumimoji="1" lang="ja-JP" altLang="en-US" sz="1300">
              <a:latin typeface="ＭＳ Ｐゴシック"/>
            </a:rPr>
            <a:t>ポイント改善した。類似団体の平均との比較においても</a:t>
          </a:r>
          <a:r>
            <a:rPr kumimoji="1" lang="en-US" altLang="ja-JP" sz="1300">
              <a:latin typeface="ＭＳ Ｐゴシック"/>
            </a:rPr>
            <a:t>3.5</a:t>
          </a:r>
          <a:r>
            <a:rPr kumimoji="1" lang="ja-JP" altLang="en-US" sz="1300">
              <a:latin typeface="ＭＳ Ｐゴシック"/>
            </a:rPr>
            <a:t>ポイント下回っている。前年度比較において改善した要因は、庁舎建設事業、上野小学校屋内運動場改築事業などの償還額が大きなものが終了したことが影響していると考えられる。今後も事業の優先度を精査し、地方債の新規発行額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149860</xdr:rowOff>
    </xdr:to>
    <xdr:cxnSp macro="">
      <xdr:nvCxnSpPr>
        <xdr:cNvPr id="369" name="直線コネクタ 368"/>
        <xdr:cNvCxnSpPr/>
      </xdr:nvCxnSpPr>
      <xdr:spPr>
        <a:xfrm flipV="1">
          <a:off x="3987800" y="12814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132715</xdr:rowOff>
    </xdr:from>
    <xdr:to>
      <xdr:col>5</xdr:col>
      <xdr:colOff>549275</xdr:colOff>
      <xdr:row>74</xdr:row>
      <xdr:rowOff>149860</xdr:rowOff>
    </xdr:to>
    <xdr:cxnSp macro="">
      <xdr:nvCxnSpPr>
        <xdr:cNvPr id="372" name="直線コネクタ 371"/>
        <xdr:cNvCxnSpPr/>
      </xdr:nvCxnSpPr>
      <xdr:spPr>
        <a:xfrm>
          <a:off x="3098800" y="12820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132715</xdr:rowOff>
    </xdr:from>
    <xdr:to>
      <xdr:col>4</xdr:col>
      <xdr:colOff>346075</xdr:colOff>
      <xdr:row>74</xdr:row>
      <xdr:rowOff>134620</xdr:rowOff>
    </xdr:to>
    <xdr:cxnSp macro="">
      <xdr:nvCxnSpPr>
        <xdr:cNvPr id="375" name="直線コネクタ 374"/>
        <xdr:cNvCxnSpPr/>
      </xdr:nvCxnSpPr>
      <xdr:spPr>
        <a:xfrm flipV="1">
          <a:off x="2209800" y="12820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132715</xdr:rowOff>
    </xdr:from>
    <xdr:to>
      <xdr:col>3</xdr:col>
      <xdr:colOff>142875</xdr:colOff>
      <xdr:row>74</xdr:row>
      <xdr:rowOff>134620</xdr:rowOff>
    </xdr:to>
    <xdr:cxnSp macro="">
      <xdr:nvCxnSpPr>
        <xdr:cNvPr id="378" name="直線コネクタ 377"/>
        <xdr:cNvCxnSpPr/>
      </xdr:nvCxnSpPr>
      <xdr:spPr>
        <a:xfrm>
          <a:off x="1320800" y="12820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8" name="円/楕円 387"/>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156227</xdr:rowOff>
    </xdr:from>
    <xdr:ext cx="762000" cy="259045"/>
    <xdr:sp macro="" textlink="">
      <xdr:nvSpPr>
        <xdr:cNvPr id="389"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0" name="円/楕円 389"/>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91" name="テキスト ボックス 390"/>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81915</xdr:rowOff>
    </xdr:from>
    <xdr:to>
      <xdr:col>4</xdr:col>
      <xdr:colOff>396875</xdr:colOff>
      <xdr:row>75</xdr:row>
      <xdr:rowOff>12065</xdr:rowOff>
    </xdr:to>
    <xdr:sp macro="" textlink="">
      <xdr:nvSpPr>
        <xdr:cNvPr id="392" name="円/楕円 391"/>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22242</xdr:rowOff>
    </xdr:from>
    <xdr:ext cx="762000" cy="259045"/>
    <xdr:sp macro="" textlink="">
      <xdr:nvSpPr>
        <xdr:cNvPr id="393" name="テキスト ボックス 392"/>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4" name="円/楕円 393"/>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5" name="テキスト ボックス 394"/>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81915</xdr:rowOff>
    </xdr:from>
    <xdr:to>
      <xdr:col>1</xdr:col>
      <xdr:colOff>676275</xdr:colOff>
      <xdr:row>75</xdr:row>
      <xdr:rowOff>12065</xdr:rowOff>
    </xdr:to>
    <xdr:sp macro="" textlink="">
      <xdr:nvSpPr>
        <xdr:cNvPr id="396" name="円/楕円 395"/>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22242</xdr:rowOff>
    </xdr:from>
    <xdr:ext cx="762000" cy="259045"/>
    <xdr:sp macro="" textlink="">
      <xdr:nvSpPr>
        <xdr:cNvPr id="397" name="テキスト ボックス 396"/>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公債費以外における経常収支比率は、前年度と比較して</a:t>
          </a:r>
          <a:r>
            <a:rPr kumimoji="1" lang="en-US" altLang="ja-JP" sz="1300">
              <a:latin typeface="ＭＳ Ｐゴシック"/>
            </a:rPr>
            <a:t>2.0</a:t>
          </a:r>
          <a:r>
            <a:rPr kumimoji="1" lang="ja-JP" altLang="en-US" sz="1300">
              <a:latin typeface="ＭＳ Ｐゴシック"/>
            </a:rPr>
            <a:t>ポイント改善した。類似団体の平均との比較においては、</a:t>
          </a:r>
          <a:r>
            <a:rPr kumimoji="1" lang="en-US" altLang="ja-JP" sz="1300">
              <a:latin typeface="ＭＳ Ｐゴシック"/>
            </a:rPr>
            <a:t>7.0</a:t>
          </a:r>
          <a:r>
            <a:rPr kumimoji="1" lang="ja-JP" altLang="en-US" sz="1300">
              <a:latin typeface="ＭＳ Ｐゴシック"/>
            </a:rPr>
            <a:t>ポイント上回っている。前年度比較において改善した要因は、歳入面において経常一般財源のうち地方消費税交付金や地方交付税の増加によるもので、継続を見込めるものでない。人件費及び物件費の経常収支比率は類似団体内の順位が低いことから、更なる管理徹底を図り、健全な財政運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76708</xdr:rowOff>
    </xdr:from>
    <xdr:to>
      <xdr:col>24</xdr:col>
      <xdr:colOff>31750</xdr:colOff>
      <xdr:row>80</xdr:row>
      <xdr:rowOff>168148</xdr:rowOff>
    </xdr:to>
    <xdr:cxnSp macro="">
      <xdr:nvCxnSpPr>
        <xdr:cNvPr id="428" name="直線コネクタ 427"/>
        <xdr:cNvCxnSpPr/>
      </xdr:nvCxnSpPr>
      <xdr:spPr>
        <a:xfrm flipV="1">
          <a:off x="15671800" y="13792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104139</xdr:rowOff>
    </xdr:from>
    <xdr:to>
      <xdr:col>22</xdr:col>
      <xdr:colOff>565150</xdr:colOff>
      <xdr:row>80</xdr:row>
      <xdr:rowOff>168148</xdr:rowOff>
    </xdr:to>
    <xdr:cxnSp macro="">
      <xdr:nvCxnSpPr>
        <xdr:cNvPr id="431" name="直線コネクタ 430"/>
        <xdr:cNvCxnSpPr/>
      </xdr:nvCxnSpPr>
      <xdr:spPr>
        <a:xfrm>
          <a:off x="14782800" y="138201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104139</xdr:rowOff>
    </xdr:from>
    <xdr:to>
      <xdr:col>21</xdr:col>
      <xdr:colOff>361950</xdr:colOff>
      <xdr:row>80</xdr:row>
      <xdr:rowOff>168148</xdr:rowOff>
    </xdr:to>
    <xdr:cxnSp macro="">
      <xdr:nvCxnSpPr>
        <xdr:cNvPr id="434" name="直線コネクタ 433"/>
        <xdr:cNvCxnSpPr/>
      </xdr:nvCxnSpPr>
      <xdr:spPr>
        <a:xfrm flipV="1">
          <a:off x="13893800" y="138201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76708</xdr:rowOff>
    </xdr:from>
    <xdr:to>
      <xdr:col>20</xdr:col>
      <xdr:colOff>158750</xdr:colOff>
      <xdr:row>80</xdr:row>
      <xdr:rowOff>168148</xdr:rowOff>
    </xdr:to>
    <xdr:cxnSp macro="">
      <xdr:nvCxnSpPr>
        <xdr:cNvPr id="437" name="直線コネクタ 436"/>
        <xdr:cNvCxnSpPr/>
      </xdr:nvCxnSpPr>
      <xdr:spPr>
        <a:xfrm>
          <a:off x="13004800" y="13792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25908</xdr:rowOff>
    </xdr:from>
    <xdr:to>
      <xdr:col>24</xdr:col>
      <xdr:colOff>82550</xdr:colOff>
      <xdr:row>80</xdr:row>
      <xdr:rowOff>127508</xdr:rowOff>
    </xdr:to>
    <xdr:sp macro="" textlink="">
      <xdr:nvSpPr>
        <xdr:cNvPr id="447" name="円/楕円 446"/>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169435</xdr:rowOff>
    </xdr:from>
    <xdr:ext cx="762000" cy="259045"/>
    <xdr:sp macro="" textlink="">
      <xdr:nvSpPr>
        <xdr:cNvPr id="448" name="公債費以外該当値テキスト"/>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117348</xdr:rowOff>
    </xdr:from>
    <xdr:to>
      <xdr:col>22</xdr:col>
      <xdr:colOff>615950</xdr:colOff>
      <xdr:row>81</xdr:row>
      <xdr:rowOff>47498</xdr:rowOff>
    </xdr:to>
    <xdr:sp macro="" textlink="">
      <xdr:nvSpPr>
        <xdr:cNvPr id="449" name="円/楕円 448"/>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32275</xdr:rowOff>
    </xdr:from>
    <xdr:ext cx="736600" cy="259045"/>
    <xdr:sp macro="" textlink="">
      <xdr:nvSpPr>
        <xdr:cNvPr id="450" name="テキスト ボックス 449"/>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53339</xdr:rowOff>
    </xdr:from>
    <xdr:to>
      <xdr:col>21</xdr:col>
      <xdr:colOff>412750</xdr:colOff>
      <xdr:row>80</xdr:row>
      <xdr:rowOff>154939</xdr:rowOff>
    </xdr:to>
    <xdr:sp macro="" textlink="">
      <xdr:nvSpPr>
        <xdr:cNvPr id="451" name="円/楕円 450"/>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139716</xdr:rowOff>
    </xdr:from>
    <xdr:ext cx="762000" cy="259045"/>
    <xdr:sp macro="" textlink="">
      <xdr:nvSpPr>
        <xdr:cNvPr id="452" name="テキスト ボックス 451"/>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117348</xdr:rowOff>
    </xdr:from>
    <xdr:to>
      <xdr:col>20</xdr:col>
      <xdr:colOff>209550</xdr:colOff>
      <xdr:row>81</xdr:row>
      <xdr:rowOff>47498</xdr:rowOff>
    </xdr:to>
    <xdr:sp macro="" textlink="">
      <xdr:nvSpPr>
        <xdr:cNvPr id="453" name="円/楕円 452"/>
        <xdr:cNvSpPr/>
      </xdr:nvSpPr>
      <xdr:spPr>
        <a:xfrm>
          <a:off x="13843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32275</xdr:rowOff>
    </xdr:from>
    <xdr:ext cx="762000" cy="259045"/>
    <xdr:sp macro="" textlink="">
      <xdr:nvSpPr>
        <xdr:cNvPr id="454" name="テキスト ボックス 453"/>
        <xdr:cNvSpPr txBox="1"/>
      </xdr:nvSpPr>
      <xdr:spPr>
        <a:xfrm>
          <a:off x="13512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25908</xdr:rowOff>
    </xdr:from>
    <xdr:to>
      <xdr:col>19</xdr:col>
      <xdr:colOff>6350</xdr:colOff>
      <xdr:row>80</xdr:row>
      <xdr:rowOff>127508</xdr:rowOff>
    </xdr:to>
    <xdr:sp macro="" textlink="">
      <xdr:nvSpPr>
        <xdr:cNvPr id="455" name="円/楕円 454"/>
        <xdr:cNvSpPr/>
      </xdr:nvSpPr>
      <xdr:spPr>
        <a:xfrm>
          <a:off x="12954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112285</xdr:rowOff>
    </xdr:from>
    <xdr:ext cx="762000" cy="259045"/>
    <xdr:sp macro="" textlink="">
      <xdr:nvSpPr>
        <xdr:cNvPr id="456" name="テキスト ボックス 455"/>
        <xdr:cNvSpPr txBox="1"/>
      </xdr:nvSpPr>
      <xdr:spPr>
        <a:xfrm>
          <a:off x="12623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千葉県勝浦市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141952</xdr:rowOff>
    </xdr:from>
    <xdr:to>
      <xdr:col>4</xdr:col>
      <xdr:colOff>1117600</xdr:colOff>
      <xdr:row>16</xdr:row>
      <xdr:rowOff>22459</xdr:rowOff>
    </xdr:to>
    <xdr:cxnSp macro="">
      <xdr:nvCxnSpPr>
        <xdr:cNvPr id="52" name="直線コネクタ 51"/>
        <xdr:cNvCxnSpPr/>
      </xdr:nvCxnSpPr>
      <xdr:spPr bwMode="auto">
        <a:xfrm flipV="1">
          <a:off x="5003800" y="2761327"/>
          <a:ext cx="647700" cy="5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22459</xdr:rowOff>
    </xdr:from>
    <xdr:to>
      <xdr:col>4</xdr:col>
      <xdr:colOff>469900</xdr:colOff>
      <xdr:row>16</xdr:row>
      <xdr:rowOff>121998</xdr:rowOff>
    </xdr:to>
    <xdr:cxnSp macro="">
      <xdr:nvCxnSpPr>
        <xdr:cNvPr id="55" name="直線コネクタ 54"/>
        <xdr:cNvCxnSpPr/>
      </xdr:nvCxnSpPr>
      <xdr:spPr bwMode="auto">
        <a:xfrm flipV="1">
          <a:off x="4305300" y="2813284"/>
          <a:ext cx="698500" cy="99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115369</xdr:rowOff>
    </xdr:from>
    <xdr:to>
      <xdr:col>3</xdr:col>
      <xdr:colOff>904875</xdr:colOff>
      <xdr:row>16</xdr:row>
      <xdr:rowOff>121998</xdr:rowOff>
    </xdr:to>
    <xdr:cxnSp macro="">
      <xdr:nvCxnSpPr>
        <xdr:cNvPr id="58" name="直線コネクタ 57"/>
        <xdr:cNvCxnSpPr/>
      </xdr:nvCxnSpPr>
      <xdr:spPr bwMode="auto">
        <a:xfrm>
          <a:off x="3606800" y="290619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115369</xdr:rowOff>
    </xdr:from>
    <xdr:to>
      <xdr:col>3</xdr:col>
      <xdr:colOff>206375</xdr:colOff>
      <xdr:row>16</xdr:row>
      <xdr:rowOff>139323</xdr:rowOff>
    </xdr:to>
    <xdr:cxnSp macro="">
      <xdr:nvCxnSpPr>
        <xdr:cNvPr id="61" name="直線コネクタ 60"/>
        <xdr:cNvCxnSpPr/>
      </xdr:nvCxnSpPr>
      <xdr:spPr bwMode="auto">
        <a:xfrm flipV="1">
          <a:off x="2908300" y="2906194"/>
          <a:ext cx="698500" cy="2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91152</xdr:rowOff>
    </xdr:from>
    <xdr:to>
      <xdr:col>5</xdr:col>
      <xdr:colOff>34925</xdr:colOff>
      <xdr:row>16</xdr:row>
      <xdr:rowOff>21302</xdr:rowOff>
    </xdr:to>
    <xdr:sp macro="" textlink="">
      <xdr:nvSpPr>
        <xdr:cNvPr id="71" name="円/楕円 70"/>
        <xdr:cNvSpPr/>
      </xdr:nvSpPr>
      <xdr:spPr bwMode="auto">
        <a:xfrm>
          <a:off x="5600700" y="271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107679</xdr:rowOff>
    </xdr:from>
    <xdr:ext cx="762000" cy="259045"/>
    <xdr:sp macro="" textlink="">
      <xdr:nvSpPr>
        <xdr:cNvPr id="72" name="人口1人当たり決算額の推移該当値テキスト130"/>
        <xdr:cNvSpPr txBox="1"/>
      </xdr:nvSpPr>
      <xdr:spPr>
        <a:xfrm>
          <a:off x="5740400" y="255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143109</xdr:rowOff>
    </xdr:from>
    <xdr:to>
      <xdr:col>4</xdr:col>
      <xdr:colOff>520700</xdr:colOff>
      <xdr:row>16</xdr:row>
      <xdr:rowOff>73259</xdr:rowOff>
    </xdr:to>
    <xdr:sp macro="" textlink="">
      <xdr:nvSpPr>
        <xdr:cNvPr id="73" name="円/楕円 72"/>
        <xdr:cNvSpPr/>
      </xdr:nvSpPr>
      <xdr:spPr bwMode="auto">
        <a:xfrm>
          <a:off x="4953000" y="276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83436</xdr:rowOff>
    </xdr:from>
    <xdr:ext cx="736600" cy="259045"/>
    <xdr:sp macro="" textlink="">
      <xdr:nvSpPr>
        <xdr:cNvPr id="74" name="テキスト ボックス 73"/>
        <xdr:cNvSpPr txBox="1"/>
      </xdr:nvSpPr>
      <xdr:spPr>
        <a:xfrm>
          <a:off x="4622800" y="2531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71198</xdr:rowOff>
    </xdr:from>
    <xdr:to>
      <xdr:col>3</xdr:col>
      <xdr:colOff>955675</xdr:colOff>
      <xdr:row>17</xdr:row>
      <xdr:rowOff>1348</xdr:rowOff>
    </xdr:to>
    <xdr:sp macro="" textlink="">
      <xdr:nvSpPr>
        <xdr:cNvPr id="75" name="円/楕円 74"/>
        <xdr:cNvSpPr/>
      </xdr:nvSpPr>
      <xdr:spPr bwMode="auto">
        <a:xfrm>
          <a:off x="4254500" y="286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11525</xdr:rowOff>
    </xdr:from>
    <xdr:ext cx="762000" cy="259045"/>
    <xdr:sp macro="" textlink="">
      <xdr:nvSpPr>
        <xdr:cNvPr id="76" name="テキスト ボックス 75"/>
        <xdr:cNvSpPr txBox="1"/>
      </xdr:nvSpPr>
      <xdr:spPr>
        <a:xfrm>
          <a:off x="3924300" y="263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64569</xdr:rowOff>
    </xdr:from>
    <xdr:to>
      <xdr:col>3</xdr:col>
      <xdr:colOff>257175</xdr:colOff>
      <xdr:row>16</xdr:row>
      <xdr:rowOff>166169</xdr:rowOff>
    </xdr:to>
    <xdr:sp macro="" textlink="">
      <xdr:nvSpPr>
        <xdr:cNvPr id="77" name="円/楕円 76"/>
        <xdr:cNvSpPr/>
      </xdr:nvSpPr>
      <xdr:spPr bwMode="auto">
        <a:xfrm>
          <a:off x="3556000" y="285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4896</xdr:rowOff>
    </xdr:from>
    <xdr:ext cx="762000" cy="259045"/>
    <xdr:sp macro="" textlink="">
      <xdr:nvSpPr>
        <xdr:cNvPr id="78" name="テキスト ボックス 77"/>
        <xdr:cNvSpPr txBox="1"/>
      </xdr:nvSpPr>
      <xdr:spPr>
        <a:xfrm>
          <a:off x="3225800" y="262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88523</xdr:rowOff>
    </xdr:from>
    <xdr:to>
      <xdr:col>2</xdr:col>
      <xdr:colOff>692150</xdr:colOff>
      <xdr:row>17</xdr:row>
      <xdr:rowOff>18673</xdr:rowOff>
    </xdr:to>
    <xdr:sp macro="" textlink="">
      <xdr:nvSpPr>
        <xdr:cNvPr id="79" name="円/楕円 78"/>
        <xdr:cNvSpPr/>
      </xdr:nvSpPr>
      <xdr:spPr bwMode="auto">
        <a:xfrm>
          <a:off x="2857500" y="287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28850</xdr:rowOff>
    </xdr:from>
    <xdr:ext cx="762000" cy="259045"/>
    <xdr:sp macro="" textlink="">
      <xdr:nvSpPr>
        <xdr:cNvPr id="80" name="テキスト ボックス 79"/>
        <xdr:cNvSpPr txBox="1"/>
      </xdr:nvSpPr>
      <xdr:spPr>
        <a:xfrm>
          <a:off x="2527300" y="26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11492</xdr:rowOff>
    </xdr:from>
    <xdr:to>
      <xdr:col>4</xdr:col>
      <xdr:colOff>1117600</xdr:colOff>
      <xdr:row>38</xdr:row>
      <xdr:rowOff>18700</xdr:rowOff>
    </xdr:to>
    <xdr:cxnSp macro="">
      <xdr:nvCxnSpPr>
        <xdr:cNvPr id="114" name="直線コネクタ 113"/>
        <xdr:cNvCxnSpPr/>
      </xdr:nvCxnSpPr>
      <xdr:spPr bwMode="auto">
        <a:xfrm>
          <a:off x="5003800" y="7479092"/>
          <a:ext cx="647700" cy="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11492</xdr:rowOff>
    </xdr:from>
    <xdr:to>
      <xdr:col>4</xdr:col>
      <xdr:colOff>469900</xdr:colOff>
      <xdr:row>38</xdr:row>
      <xdr:rowOff>18137</xdr:rowOff>
    </xdr:to>
    <xdr:cxnSp macro="">
      <xdr:nvCxnSpPr>
        <xdr:cNvPr id="117" name="直線コネクタ 116"/>
        <xdr:cNvCxnSpPr/>
      </xdr:nvCxnSpPr>
      <xdr:spPr bwMode="auto">
        <a:xfrm flipV="1">
          <a:off x="4305300" y="7479092"/>
          <a:ext cx="6985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13504</xdr:rowOff>
    </xdr:from>
    <xdr:to>
      <xdr:col>3</xdr:col>
      <xdr:colOff>904875</xdr:colOff>
      <xdr:row>38</xdr:row>
      <xdr:rowOff>18137</xdr:rowOff>
    </xdr:to>
    <xdr:cxnSp macro="">
      <xdr:nvCxnSpPr>
        <xdr:cNvPr id="120" name="直線コネクタ 119"/>
        <xdr:cNvCxnSpPr/>
      </xdr:nvCxnSpPr>
      <xdr:spPr bwMode="auto">
        <a:xfrm>
          <a:off x="3606800" y="7481104"/>
          <a:ext cx="6985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13504</xdr:rowOff>
    </xdr:from>
    <xdr:to>
      <xdr:col>3</xdr:col>
      <xdr:colOff>206375</xdr:colOff>
      <xdr:row>38</xdr:row>
      <xdr:rowOff>13794</xdr:rowOff>
    </xdr:to>
    <xdr:cxnSp macro="">
      <xdr:nvCxnSpPr>
        <xdr:cNvPr id="123" name="直線コネクタ 122"/>
        <xdr:cNvCxnSpPr/>
      </xdr:nvCxnSpPr>
      <xdr:spPr bwMode="auto">
        <a:xfrm flipV="1">
          <a:off x="2908300" y="7481104"/>
          <a:ext cx="698500" cy="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310800</xdr:rowOff>
    </xdr:from>
    <xdr:to>
      <xdr:col>5</xdr:col>
      <xdr:colOff>34925</xdr:colOff>
      <xdr:row>38</xdr:row>
      <xdr:rowOff>69500</xdr:rowOff>
    </xdr:to>
    <xdr:sp macro="" textlink="">
      <xdr:nvSpPr>
        <xdr:cNvPr id="133" name="円/楕円 132"/>
        <xdr:cNvSpPr/>
      </xdr:nvSpPr>
      <xdr:spPr bwMode="auto">
        <a:xfrm>
          <a:off x="5600700" y="743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236923</xdr:rowOff>
    </xdr:from>
    <xdr:ext cx="762000" cy="259045"/>
    <xdr:sp macro="" textlink="">
      <xdr:nvSpPr>
        <xdr:cNvPr id="134" name="人口1人当たり決算額の推移該当値テキスト445"/>
        <xdr:cNvSpPr txBox="1"/>
      </xdr:nvSpPr>
      <xdr:spPr>
        <a:xfrm>
          <a:off x="5740400" y="736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303592</xdr:rowOff>
    </xdr:from>
    <xdr:to>
      <xdr:col>4</xdr:col>
      <xdr:colOff>520700</xdr:colOff>
      <xdr:row>38</xdr:row>
      <xdr:rowOff>62292</xdr:rowOff>
    </xdr:to>
    <xdr:sp macro="" textlink="">
      <xdr:nvSpPr>
        <xdr:cNvPr id="135" name="円/楕円 134"/>
        <xdr:cNvSpPr/>
      </xdr:nvSpPr>
      <xdr:spPr bwMode="auto">
        <a:xfrm>
          <a:off x="4953000" y="74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47069</xdr:rowOff>
    </xdr:from>
    <xdr:ext cx="736600" cy="259045"/>
    <xdr:sp macro="" textlink="">
      <xdr:nvSpPr>
        <xdr:cNvPr id="136" name="テキスト ボックス 135"/>
        <xdr:cNvSpPr txBox="1"/>
      </xdr:nvSpPr>
      <xdr:spPr>
        <a:xfrm>
          <a:off x="4622800" y="751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310237</xdr:rowOff>
    </xdr:from>
    <xdr:to>
      <xdr:col>3</xdr:col>
      <xdr:colOff>955675</xdr:colOff>
      <xdr:row>38</xdr:row>
      <xdr:rowOff>68937</xdr:rowOff>
    </xdr:to>
    <xdr:sp macro="" textlink="">
      <xdr:nvSpPr>
        <xdr:cNvPr id="137" name="円/楕円 136"/>
        <xdr:cNvSpPr/>
      </xdr:nvSpPr>
      <xdr:spPr bwMode="auto">
        <a:xfrm>
          <a:off x="4254500" y="743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53714</xdr:rowOff>
    </xdr:from>
    <xdr:ext cx="762000" cy="259045"/>
    <xdr:sp macro="" textlink="">
      <xdr:nvSpPr>
        <xdr:cNvPr id="138" name="テキスト ボックス 137"/>
        <xdr:cNvSpPr txBox="1"/>
      </xdr:nvSpPr>
      <xdr:spPr>
        <a:xfrm>
          <a:off x="3924300" y="75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305604</xdr:rowOff>
    </xdr:from>
    <xdr:to>
      <xdr:col>3</xdr:col>
      <xdr:colOff>257175</xdr:colOff>
      <xdr:row>38</xdr:row>
      <xdr:rowOff>64304</xdr:rowOff>
    </xdr:to>
    <xdr:sp macro="" textlink="">
      <xdr:nvSpPr>
        <xdr:cNvPr id="139" name="円/楕円 138"/>
        <xdr:cNvSpPr/>
      </xdr:nvSpPr>
      <xdr:spPr bwMode="auto">
        <a:xfrm>
          <a:off x="3556000" y="743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49081</xdr:rowOff>
    </xdr:from>
    <xdr:ext cx="762000" cy="259045"/>
    <xdr:sp macro="" textlink="">
      <xdr:nvSpPr>
        <xdr:cNvPr id="140" name="テキスト ボックス 139"/>
        <xdr:cNvSpPr txBox="1"/>
      </xdr:nvSpPr>
      <xdr:spPr>
        <a:xfrm>
          <a:off x="3225800" y="751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305894</xdr:rowOff>
    </xdr:from>
    <xdr:to>
      <xdr:col>2</xdr:col>
      <xdr:colOff>692150</xdr:colOff>
      <xdr:row>38</xdr:row>
      <xdr:rowOff>64594</xdr:rowOff>
    </xdr:to>
    <xdr:sp macro="" textlink="">
      <xdr:nvSpPr>
        <xdr:cNvPr id="141" name="円/楕円 140"/>
        <xdr:cNvSpPr/>
      </xdr:nvSpPr>
      <xdr:spPr bwMode="auto">
        <a:xfrm>
          <a:off x="2857500" y="743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49371</xdr:rowOff>
    </xdr:from>
    <xdr:ext cx="762000" cy="259045"/>
    <xdr:sp macro="" textlink="">
      <xdr:nvSpPr>
        <xdr:cNvPr id="142" name="テキスト ボックス 141"/>
        <xdr:cNvSpPr txBox="1"/>
      </xdr:nvSpPr>
      <xdr:spPr>
        <a:xfrm>
          <a:off x="2527300" y="751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92294</xdr:rowOff>
    </xdr:from>
    <xdr:to>
      <xdr:col>6</xdr:col>
      <xdr:colOff>511175</xdr:colOff>
      <xdr:row>35</xdr:row>
      <xdr:rowOff>142315</xdr:rowOff>
    </xdr:to>
    <xdr:cxnSp macro="">
      <xdr:nvCxnSpPr>
        <xdr:cNvPr id="65" name="直線コネクタ 64"/>
        <xdr:cNvCxnSpPr/>
      </xdr:nvCxnSpPr>
      <xdr:spPr>
        <a:xfrm flipV="1">
          <a:off x="3797300" y="6093044"/>
          <a:ext cx="838200" cy="5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142315</xdr:rowOff>
    </xdr:from>
    <xdr:to>
      <xdr:col>5</xdr:col>
      <xdr:colOff>358775</xdr:colOff>
      <xdr:row>36</xdr:row>
      <xdr:rowOff>22614</xdr:rowOff>
    </xdr:to>
    <xdr:cxnSp macro="">
      <xdr:nvCxnSpPr>
        <xdr:cNvPr id="68" name="直線コネクタ 67"/>
        <xdr:cNvCxnSpPr/>
      </xdr:nvCxnSpPr>
      <xdr:spPr>
        <a:xfrm flipV="1">
          <a:off x="2908300" y="6143065"/>
          <a:ext cx="889000" cy="5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155816</xdr:rowOff>
    </xdr:from>
    <xdr:to>
      <xdr:col>4</xdr:col>
      <xdr:colOff>155575</xdr:colOff>
      <xdr:row>36</xdr:row>
      <xdr:rowOff>22614</xdr:rowOff>
    </xdr:to>
    <xdr:cxnSp macro="">
      <xdr:nvCxnSpPr>
        <xdr:cNvPr id="71" name="直線コネクタ 70"/>
        <xdr:cNvCxnSpPr/>
      </xdr:nvCxnSpPr>
      <xdr:spPr>
        <a:xfrm>
          <a:off x="2019300" y="6156566"/>
          <a:ext cx="889000" cy="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155816</xdr:rowOff>
    </xdr:from>
    <xdr:to>
      <xdr:col>2</xdr:col>
      <xdr:colOff>638175</xdr:colOff>
      <xdr:row>35</xdr:row>
      <xdr:rowOff>164174</xdr:rowOff>
    </xdr:to>
    <xdr:cxnSp macro="">
      <xdr:nvCxnSpPr>
        <xdr:cNvPr id="74" name="直線コネクタ 73"/>
        <xdr:cNvCxnSpPr/>
      </xdr:nvCxnSpPr>
      <xdr:spPr>
        <a:xfrm flipV="1">
          <a:off x="1130300" y="6156566"/>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41494</xdr:rowOff>
    </xdr:from>
    <xdr:to>
      <xdr:col>6</xdr:col>
      <xdr:colOff>561975</xdr:colOff>
      <xdr:row>35</xdr:row>
      <xdr:rowOff>143094</xdr:rowOff>
    </xdr:to>
    <xdr:sp macro="" textlink="">
      <xdr:nvSpPr>
        <xdr:cNvPr id="84" name="円/楕円 83"/>
        <xdr:cNvSpPr/>
      </xdr:nvSpPr>
      <xdr:spPr>
        <a:xfrm>
          <a:off x="4584700" y="60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64371</xdr:rowOff>
    </xdr:from>
    <xdr:ext cx="534377" cy="259045"/>
    <xdr:sp macro="" textlink="">
      <xdr:nvSpPr>
        <xdr:cNvPr id="85" name="人件費該当値テキスト"/>
        <xdr:cNvSpPr txBox="1"/>
      </xdr:nvSpPr>
      <xdr:spPr>
        <a:xfrm>
          <a:off x="4686300" y="58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91515</xdr:rowOff>
    </xdr:from>
    <xdr:to>
      <xdr:col>5</xdr:col>
      <xdr:colOff>409575</xdr:colOff>
      <xdr:row>36</xdr:row>
      <xdr:rowOff>21665</xdr:rowOff>
    </xdr:to>
    <xdr:sp macro="" textlink="">
      <xdr:nvSpPr>
        <xdr:cNvPr id="86" name="円/楕円 85"/>
        <xdr:cNvSpPr/>
      </xdr:nvSpPr>
      <xdr:spPr>
        <a:xfrm>
          <a:off x="3746500" y="60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38192</xdr:rowOff>
    </xdr:from>
    <xdr:ext cx="534377" cy="259045"/>
    <xdr:sp macro="" textlink="">
      <xdr:nvSpPr>
        <xdr:cNvPr id="87" name="テキスト ボックス 86"/>
        <xdr:cNvSpPr txBox="1"/>
      </xdr:nvSpPr>
      <xdr:spPr>
        <a:xfrm>
          <a:off x="3530111" y="58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143264</xdr:rowOff>
    </xdr:from>
    <xdr:to>
      <xdr:col>4</xdr:col>
      <xdr:colOff>206375</xdr:colOff>
      <xdr:row>36</xdr:row>
      <xdr:rowOff>73414</xdr:rowOff>
    </xdr:to>
    <xdr:sp macro="" textlink="">
      <xdr:nvSpPr>
        <xdr:cNvPr id="88" name="円/楕円 87"/>
        <xdr:cNvSpPr/>
      </xdr:nvSpPr>
      <xdr:spPr>
        <a:xfrm>
          <a:off x="2857500" y="61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89941</xdr:rowOff>
    </xdr:from>
    <xdr:ext cx="534377" cy="259045"/>
    <xdr:sp macro="" textlink="">
      <xdr:nvSpPr>
        <xdr:cNvPr id="89" name="テキスト ボックス 88"/>
        <xdr:cNvSpPr txBox="1"/>
      </xdr:nvSpPr>
      <xdr:spPr>
        <a:xfrm>
          <a:off x="2641111" y="59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105016</xdr:rowOff>
    </xdr:from>
    <xdr:to>
      <xdr:col>3</xdr:col>
      <xdr:colOff>3175</xdr:colOff>
      <xdr:row>36</xdr:row>
      <xdr:rowOff>35166</xdr:rowOff>
    </xdr:to>
    <xdr:sp macro="" textlink="">
      <xdr:nvSpPr>
        <xdr:cNvPr id="90" name="円/楕円 89"/>
        <xdr:cNvSpPr/>
      </xdr:nvSpPr>
      <xdr:spPr>
        <a:xfrm>
          <a:off x="1968500" y="61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51693</xdr:rowOff>
    </xdr:from>
    <xdr:ext cx="534377" cy="259045"/>
    <xdr:sp macro="" textlink="">
      <xdr:nvSpPr>
        <xdr:cNvPr id="91" name="テキスト ボックス 90"/>
        <xdr:cNvSpPr txBox="1"/>
      </xdr:nvSpPr>
      <xdr:spPr>
        <a:xfrm>
          <a:off x="1752111" y="58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113374</xdr:rowOff>
    </xdr:from>
    <xdr:to>
      <xdr:col>1</xdr:col>
      <xdr:colOff>485775</xdr:colOff>
      <xdr:row>36</xdr:row>
      <xdr:rowOff>43524</xdr:rowOff>
    </xdr:to>
    <xdr:sp macro="" textlink="">
      <xdr:nvSpPr>
        <xdr:cNvPr id="92" name="円/楕円 91"/>
        <xdr:cNvSpPr/>
      </xdr:nvSpPr>
      <xdr:spPr>
        <a:xfrm>
          <a:off x="1079500" y="61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34651</xdr:rowOff>
    </xdr:from>
    <xdr:ext cx="534377" cy="259045"/>
    <xdr:sp macro="" textlink="">
      <xdr:nvSpPr>
        <xdr:cNvPr id="93" name="テキスト ボックス 92"/>
        <xdr:cNvSpPr txBox="1"/>
      </xdr:nvSpPr>
      <xdr:spPr>
        <a:xfrm>
          <a:off x="863111" y="62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11976</xdr:rowOff>
    </xdr:from>
    <xdr:to>
      <xdr:col>6</xdr:col>
      <xdr:colOff>511175</xdr:colOff>
      <xdr:row>55</xdr:row>
      <xdr:rowOff>168593</xdr:rowOff>
    </xdr:to>
    <xdr:cxnSp macro="">
      <xdr:nvCxnSpPr>
        <xdr:cNvPr id="123" name="直線コネクタ 122"/>
        <xdr:cNvCxnSpPr/>
      </xdr:nvCxnSpPr>
      <xdr:spPr>
        <a:xfrm flipV="1">
          <a:off x="3797300" y="9441726"/>
          <a:ext cx="838200" cy="1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168593</xdr:rowOff>
    </xdr:from>
    <xdr:to>
      <xdr:col>5</xdr:col>
      <xdr:colOff>358775</xdr:colOff>
      <xdr:row>56</xdr:row>
      <xdr:rowOff>17818</xdr:rowOff>
    </xdr:to>
    <xdr:cxnSp macro="">
      <xdr:nvCxnSpPr>
        <xdr:cNvPr id="126" name="直線コネクタ 125"/>
        <xdr:cNvCxnSpPr/>
      </xdr:nvCxnSpPr>
      <xdr:spPr>
        <a:xfrm flipV="1">
          <a:off x="2908300" y="9598343"/>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17818</xdr:rowOff>
    </xdr:from>
    <xdr:to>
      <xdr:col>4</xdr:col>
      <xdr:colOff>155575</xdr:colOff>
      <xdr:row>56</xdr:row>
      <xdr:rowOff>70256</xdr:rowOff>
    </xdr:to>
    <xdr:cxnSp macro="">
      <xdr:nvCxnSpPr>
        <xdr:cNvPr id="129" name="直線コネクタ 128"/>
        <xdr:cNvCxnSpPr/>
      </xdr:nvCxnSpPr>
      <xdr:spPr>
        <a:xfrm flipV="1">
          <a:off x="2019300" y="9619018"/>
          <a:ext cx="889000" cy="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70256</xdr:rowOff>
    </xdr:from>
    <xdr:to>
      <xdr:col>2</xdr:col>
      <xdr:colOff>638175</xdr:colOff>
      <xdr:row>56</xdr:row>
      <xdr:rowOff>104470</xdr:rowOff>
    </xdr:to>
    <xdr:cxnSp macro="">
      <xdr:nvCxnSpPr>
        <xdr:cNvPr id="132" name="直線コネクタ 131"/>
        <xdr:cNvCxnSpPr/>
      </xdr:nvCxnSpPr>
      <xdr:spPr>
        <a:xfrm flipV="1">
          <a:off x="1130300" y="9671456"/>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132626</xdr:rowOff>
    </xdr:from>
    <xdr:to>
      <xdr:col>6</xdr:col>
      <xdr:colOff>561975</xdr:colOff>
      <xdr:row>55</xdr:row>
      <xdr:rowOff>62776</xdr:rowOff>
    </xdr:to>
    <xdr:sp macro="" textlink="">
      <xdr:nvSpPr>
        <xdr:cNvPr id="142" name="円/楕円 141"/>
        <xdr:cNvSpPr/>
      </xdr:nvSpPr>
      <xdr:spPr>
        <a:xfrm>
          <a:off x="4584700" y="93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155503</xdr:rowOff>
    </xdr:from>
    <xdr:ext cx="534377" cy="259045"/>
    <xdr:sp macro="" textlink="">
      <xdr:nvSpPr>
        <xdr:cNvPr id="143" name="物件費該当値テキスト"/>
        <xdr:cNvSpPr txBox="1"/>
      </xdr:nvSpPr>
      <xdr:spPr>
        <a:xfrm>
          <a:off x="4686300" y="92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117793</xdr:rowOff>
    </xdr:from>
    <xdr:to>
      <xdr:col>5</xdr:col>
      <xdr:colOff>409575</xdr:colOff>
      <xdr:row>56</xdr:row>
      <xdr:rowOff>47943</xdr:rowOff>
    </xdr:to>
    <xdr:sp macro="" textlink="">
      <xdr:nvSpPr>
        <xdr:cNvPr id="144" name="円/楕円 143"/>
        <xdr:cNvSpPr/>
      </xdr:nvSpPr>
      <xdr:spPr>
        <a:xfrm>
          <a:off x="3746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64470</xdr:rowOff>
    </xdr:from>
    <xdr:ext cx="534377" cy="259045"/>
    <xdr:sp macro="" textlink="">
      <xdr:nvSpPr>
        <xdr:cNvPr id="145" name="テキスト ボックス 144"/>
        <xdr:cNvSpPr txBox="1"/>
      </xdr:nvSpPr>
      <xdr:spPr>
        <a:xfrm>
          <a:off x="3530111" y="9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138468</xdr:rowOff>
    </xdr:from>
    <xdr:to>
      <xdr:col>4</xdr:col>
      <xdr:colOff>206375</xdr:colOff>
      <xdr:row>56</xdr:row>
      <xdr:rowOff>68618</xdr:rowOff>
    </xdr:to>
    <xdr:sp macro="" textlink="">
      <xdr:nvSpPr>
        <xdr:cNvPr id="146" name="円/楕円 145"/>
        <xdr:cNvSpPr/>
      </xdr:nvSpPr>
      <xdr:spPr>
        <a:xfrm>
          <a:off x="28575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85145</xdr:rowOff>
    </xdr:from>
    <xdr:ext cx="534377" cy="259045"/>
    <xdr:sp macro="" textlink="">
      <xdr:nvSpPr>
        <xdr:cNvPr id="147" name="テキスト ボックス 146"/>
        <xdr:cNvSpPr txBox="1"/>
      </xdr:nvSpPr>
      <xdr:spPr>
        <a:xfrm>
          <a:off x="2641111" y="93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19456</xdr:rowOff>
    </xdr:from>
    <xdr:to>
      <xdr:col>3</xdr:col>
      <xdr:colOff>3175</xdr:colOff>
      <xdr:row>56</xdr:row>
      <xdr:rowOff>121056</xdr:rowOff>
    </xdr:to>
    <xdr:sp macro="" textlink="">
      <xdr:nvSpPr>
        <xdr:cNvPr id="148" name="円/楕円 147"/>
        <xdr:cNvSpPr/>
      </xdr:nvSpPr>
      <xdr:spPr>
        <a:xfrm>
          <a:off x="1968500" y="96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137583</xdr:rowOff>
    </xdr:from>
    <xdr:ext cx="534377" cy="259045"/>
    <xdr:sp macro="" textlink="">
      <xdr:nvSpPr>
        <xdr:cNvPr id="149" name="テキスト ボックス 148"/>
        <xdr:cNvSpPr txBox="1"/>
      </xdr:nvSpPr>
      <xdr:spPr>
        <a:xfrm>
          <a:off x="1752111" y="93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53670</xdr:rowOff>
    </xdr:from>
    <xdr:to>
      <xdr:col>1</xdr:col>
      <xdr:colOff>485775</xdr:colOff>
      <xdr:row>56</xdr:row>
      <xdr:rowOff>155270</xdr:rowOff>
    </xdr:to>
    <xdr:sp macro="" textlink="">
      <xdr:nvSpPr>
        <xdr:cNvPr id="150" name="円/楕円 149"/>
        <xdr:cNvSpPr/>
      </xdr:nvSpPr>
      <xdr:spPr>
        <a:xfrm>
          <a:off x="1079500" y="96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146397</xdr:rowOff>
    </xdr:from>
    <xdr:ext cx="534377" cy="259045"/>
    <xdr:sp macro="" textlink="">
      <xdr:nvSpPr>
        <xdr:cNvPr id="151" name="テキスト ボックス 150"/>
        <xdr:cNvSpPr txBox="1"/>
      </xdr:nvSpPr>
      <xdr:spPr>
        <a:xfrm>
          <a:off x="863111" y="97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123241</xdr:rowOff>
    </xdr:from>
    <xdr:to>
      <xdr:col>6</xdr:col>
      <xdr:colOff>511175</xdr:colOff>
      <xdr:row>78</xdr:row>
      <xdr:rowOff>124764</xdr:rowOff>
    </xdr:to>
    <xdr:cxnSp macro="">
      <xdr:nvCxnSpPr>
        <xdr:cNvPr id="180" name="直線コネクタ 179"/>
        <xdr:cNvCxnSpPr/>
      </xdr:nvCxnSpPr>
      <xdr:spPr>
        <a:xfrm flipV="1">
          <a:off x="3797300" y="13496341"/>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119926</xdr:rowOff>
    </xdr:from>
    <xdr:to>
      <xdr:col>5</xdr:col>
      <xdr:colOff>358775</xdr:colOff>
      <xdr:row>78</xdr:row>
      <xdr:rowOff>124764</xdr:rowOff>
    </xdr:to>
    <xdr:cxnSp macro="">
      <xdr:nvCxnSpPr>
        <xdr:cNvPr id="183" name="直線コネクタ 182"/>
        <xdr:cNvCxnSpPr/>
      </xdr:nvCxnSpPr>
      <xdr:spPr>
        <a:xfrm>
          <a:off x="2908300" y="1349302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119926</xdr:rowOff>
    </xdr:from>
    <xdr:to>
      <xdr:col>4</xdr:col>
      <xdr:colOff>155575</xdr:colOff>
      <xdr:row>78</xdr:row>
      <xdr:rowOff>121069</xdr:rowOff>
    </xdr:to>
    <xdr:cxnSp macro="">
      <xdr:nvCxnSpPr>
        <xdr:cNvPr id="186" name="直線コネクタ 185"/>
        <xdr:cNvCxnSpPr/>
      </xdr:nvCxnSpPr>
      <xdr:spPr>
        <a:xfrm flipV="1">
          <a:off x="2019300" y="134930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44907</xdr:rowOff>
    </xdr:from>
    <xdr:to>
      <xdr:col>2</xdr:col>
      <xdr:colOff>638175</xdr:colOff>
      <xdr:row>78</xdr:row>
      <xdr:rowOff>121069</xdr:rowOff>
    </xdr:to>
    <xdr:cxnSp macro="">
      <xdr:nvCxnSpPr>
        <xdr:cNvPr id="189" name="直線コネクタ 188"/>
        <xdr:cNvCxnSpPr/>
      </xdr:nvCxnSpPr>
      <xdr:spPr>
        <a:xfrm>
          <a:off x="1130300" y="13418007"/>
          <a:ext cx="8890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72441</xdr:rowOff>
    </xdr:from>
    <xdr:to>
      <xdr:col>6</xdr:col>
      <xdr:colOff>561975</xdr:colOff>
      <xdr:row>79</xdr:row>
      <xdr:rowOff>2591</xdr:rowOff>
    </xdr:to>
    <xdr:sp macro="" textlink="">
      <xdr:nvSpPr>
        <xdr:cNvPr id="199" name="円/楕円 198"/>
        <xdr:cNvSpPr/>
      </xdr:nvSpPr>
      <xdr:spPr>
        <a:xfrm>
          <a:off x="45847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158818</xdr:rowOff>
    </xdr:from>
    <xdr:ext cx="469744" cy="259045"/>
    <xdr:sp macro="" textlink="">
      <xdr:nvSpPr>
        <xdr:cNvPr id="200" name="維持補修費該当値テキスト"/>
        <xdr:cNvSpPr txBox="1"/>
      </xdr:nvSpPr>
      <xdr:spPr>
        <a:xfrm>
          <a:off x="4686300" y="133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73964</xdr:rowOff>
    </xdr:from>
    <xdr:to>
      <xdr:col>5</xdr:col>
      <xdr:colOff>409575</xdr:colOff>
      <xdr:row>79</xdr:row>
      <xdr:rowOff>4114</xdr:rowOff>
    </xdr:to>
    <xdr:sp macro="" textlink="">
      <xdr:nvSpPr>
        <xdr:cNvPr id="201" name="円/楕円 200"/>
        <xdr:cNvSpPr/>
      </xdr:nvSpPr>
      <xdr:spPr>
        <a:xfrm>
          <a:off x="37465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166691</xdr:rowOff>
    </xdr:from>
    <xdr:ext cx="469744" cy="259045"/>
    <xdr:sp macro="" textlink="">
      <xdr:nvSpPr>
        <xdr:cNvPr id="202" name="テキスト ボックス 201"/>
        <xdr:cNvSpPr txBox="1"/>
      </xdr:nvSpPr>
      <xdr:spPr>
        <a:xfrm>
          <a:off x="3562427" y="135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69126</xdr:rowOff>
    </xdr:from>
    <xdr:to>
      <xdr:col>4</xdr:col>
      <xdr:colOff>206375</xdr:colOff>
      <xdr:row>78</xdr:row>
      <xdr:rowOff>170726</xdr:rowOff>
    </xdr:to>
    <xdr:sp macro="" textlink="">
      <xdr:nvSpPr>
        <xdr:cNvPr id="203" name="円/楕円 202"/>
        <xdr:cNvSpPr/>
      </xdr:nvSpPr>
      <xdr:spPr>
        <a:xfrm>
          <a:off x="28575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161853</xdr:rowOff>
    </xdr:from>
    <xdr:ext cx="469744" cy="259045"/>
    <xdr:sp macro="" textlink="">
      <xdr:nvSpPr>
        <xdr:cNvPr id="204" name="テキスト ボックス 203"/>
        <xdr:cNvSpPr txBox="1"/>
      </xdr:nvSpPr>
      <xdr:spPr>
        <a:xfrm>
          <a:off x="2673427" y="135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70269</xdr:rowOff>
    </xdr:from>
    <xdr:to>
      <xdr:col>3</xdr:col>
      <xdr:colOff>3175</xdr:colOff>
      <xdr:row>79</xdr:row>
      <xdr:rowOff>419</xdr:rowOff>
    </xdr:to>
    <xdr:sp macro="" textlink="">
      <xdr:nvSpPr>
        <xdr:cNvPr id="205" name="円/楕円 204"/>
        <xdr:cNvSpPr/>
      </xdr:nvSpPr>
      <xdr:spPr>
        <a:xfrm>
          <a:off x="1968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162996</xdr:rowOff>
    </xdr:from>
    <xdr:ext cx="469744" cy="259045"/>
    <xdr:sp macro="" textlink="">
      <xdr:nvSpPr>
        <xdr:cNvPr id="206" name="テキスト ボックス 205"/>
        <xdr:cNvSpPr txBox="1"/>
      </xdr:nvSpPr>
      <xdr:spPr>
        <a:xfrm>
          <a:off x="1784427" y="13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165557</xdr:rowOff>
    </xdr:from>
    <xdr:to>
      <xdr:col>1</xdr:col>
      <xdr:colOff>485775</xdr:colOff>
      <xdr:row>78</xdr:row>
      <xdr:rowOff>95707</xdr:rowOff>
    </xdr:to>
    <xdr:sp macro="" textlink="">
      <xdr:nvSpPr>
        <xdr:cNvPr id="207" name="円/楕円 206"/>
        <xdr:cNvSpPr/>
      </xdr:nvSpPr>
      <xdr:spPr>
        <a:xfrm>
          <a:off x="1079500" y="133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86834</xdr:rowOff>
    </xdr:from>
    <xdr:ext cx="469744" cy="259045"/>
    <xdr:sp macro="" textlink="">
      <xdr:nvSpPr>
        <xdr:cNvPr id="208" name="テキスト ボックス 207"/>
        <xdr:cNvSpPr txBox="1"/>
      </xdr:nvSpPr>
      <xdr:spPr>
        <a:xfrm>
          <a:off x="895427" y="1345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46546</xdr:rowOff>
    </xdr:from>
    <xdr:to>
      <xdr:col>6</xdr:col>
      <xdr:colOff>511175</xdr:colOff>
      <xdr:row>99</xdr:row>
      <xdr:rowOff>97955</xdr:rowOff>
    </xdr:to>
    <xdr:cxnSp macro="">
      <xdr:nvCxnSpPr>
        <xdr:cNvPr id="238" name="直線コネクタ 237"/>
        <xdr:cNvCxnSpPr/>
      </xdr:nvCxnSpPr>
      <xdr:spPr>
        <a:xfrm>
          <a:off x="3797300" y="17020096"/>
          <a:ext cx="8382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46546</xdr:rowOff>
    </xdr:from>
    <xdr:to>
      <xdr:col>5</xdr:col>
      <xdr:colOff>358775</xdr:colOff>
      <xdr:row>99</xdr:row>
      <xdr:rowOff>89776</xdr:rowOff>
    </xdr:to>
    <xdr:cxnSp macro="">
      <xdr:nvCxnSpPr>
        <xdr:cNvPr id="241" name="直線コネクタ 240"/>
        <xdr:cNvCxnSpPr/>
      </xdr:nvCxnSpPr>
      <xdr:spPr>
        <a:xfrm flipV="1">
          <a:off x="2908300" y="17020096"/>
          <a:ext cx="8890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84213</xdr:rowOff>
    </xdr:from>
    <xdr:to>
      <xdr:col>4</xdr:col>
      <xdr:colOff>155575</xdr:colOff>
      <xdr:row>99</xdr:row>
      <xdr:rowOff>89776</xdr:rowOff>
    </xdr:to>
    <xdr:cxnSp macro="">
      <xdr:nvCxnSpPr>
        <xdr:cNvPr id="244" name="直線コネクタ 243"/>
        <xdr:cNvCxnSpPr/>
      </xdr:nvCxnSpPr>
      <xdr:spPr>
        <a:xfrm>
          <a:off x="2019300" y="1705776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84213</xdr:rowOff>
    </xdr:from>
    <xdr:to>
      <xdr:col>2</xdr:col>
      <xdr:colOff>638175</xdr:colOff>
      <xdr:row>99</xdr:row>
      <xdr:rowOff>90945</xdr:rowOff>
    </xdr:to>
    <xdr:cxnSp macro="">
      <xdr:nvCxnSpPr>
        <xdr:cNvPr id="247" name="直線コネクタ 246"/>
        <xdr:cNvCxnSpPr/>
      </xdr:nvCxnSpPr>
      <xdr:spPr>
        <a:xfrm flipV="1">
          <a:off x="1130300" y="17057763"/>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47155</xdr:rowOff>
    </xdr:from>
    <xdr:to>
      <xdr:col>6</xdr:col>
      <xdr:colOff>561975</xdr:colOff>
      <xdr:row>99</xdr:row>
      <xdr:rowOff>148755</xdr:rowOff>
    </xdr:to>
    <xdr:sp macro="" textlink="">
      <xdr:nvSpPr>
        <xdr:cNvPr id="257" name="円/楕円 256"/>
        <xdr:cNvSpPr/>
      </xdr:nvSpPr>
      <xdr:spPr>
        <a:xfrm>
          <a:off x="4584700" y="17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133532</xdr:rowOff>
    </xdr:from>
    <xdr:ext cx="534377" cy="259045"/>
    <xdr:sp macro="" textlink="">
      <xdr:nvSpPr>
        <xdr:cNvPr id="258" name="扶助費該当値テキスト"/>
        <xdr:cNvSpPr txBox="1"/>
      </xdr:nvSpPr>
      <xdr:spPr>
        <a:xfrm>
          <a:off x="4686300" y="169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167196</xdr:rowOff>
    </xdr:from>
    <xdr:to>
      <xdr:col>5</xdr:col>
      <xdr:colOff>409575</xdr:colOff>
      <xdr:row>99</xdr:row>
      <xdr:rowOff>97346</xdr:rowOff>
    </xdr:to>
    <xdr:sp macro="" textlink="">
      <xdr:nvSpPr>
        <xdr:cNvPr id="259" name="円/楕円 258"/>
        <xdr:cNvSpPr/>
      </xdr:nvSpPr>
      <xdr:spPr>
        <a:xfrm>
          <a:off x="3746500" y="16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88473</xdr:rowOff>
    </xdr:from>
    <xdr:ext cx="534377" cy="259045"/>
    <xdr:sp macro="" textlink="">
      <xdr:nvSpPr>
        <xdr:cNvPr id="260" name="テキスト ボックス 259"/>
        <xdr:cNvSpPr txBox="1"/>
      </xdr:nvSpPr>
      <xdr:spPr>
        <a:xfrm>
          <a:off x="3530111" y="170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38976</xdr:rowOff>
    </xdr:from>
    <xdr:to>
      <xdr:col>4</xdr:col>
      <xdr:colOff>206375</xdr:colOff>
      <xdr:row>99</xdr:row>
      <xdr:rowOff>140576</xdr:rowOff>
    </xdr:to>
    <xdr:sp macro="" textlink="">
      <xdr:nvSpPr>
        <xdr:cNvPr id="261" name="円/楕円 260"/>
        <xdr:cNvSpPr/>
      </xdr:nvSpPr>
      <xdr:spPr>
        <a:xfrm>
          <a:off x="2857500" y="170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131703</xdr:rowOff>
    </xdr:from>
    <xdr:ext cx="534377" cy="259045"/>
    <xdr:sp macro="" textlink="">
      <xdr:nvSpPr>
        <xdr:cNvPr id="262" name="テキスト ボックス 261"/>
        <xdr:cNvSpPr txBox="1"/>
      </xdr:nvSpPr>
      <xdr:spPr>
        <a:xfrm>
          <a:off x="2641111" y="171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33413</xdr:rowOff>
    </xdr:from>
    <xdr:to>
      <xdr:col>3</xdr:col>
      <xdr:colOff>3175</xdr:colOff>
      <xdr:row>99</xdr:row>
      <xdr:rowOff>135013</xdr:rowOff>
    </xdr:to>
    <xdr:sp macro="" textlink="">
      <xdr:nvSpPr>
        <xdr:cNvPr id="263" name="円/楕円 262"/>
        <xdr:cNvSpPr/>
      </xdr:nvSpPr>
      <xdr:spPr>
        <a:xfrm>
          <a:off x="1968500" y="170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126140</xdr:rowOff>
    </xdr:from>
    <xdr:ext cx="534377" cy="259045"/>
    <xdr:sp macro="" textlink="">
      <xdr:nvSpPr>
        <xdr:cNvPr id="264" name="テキスト ボックス 263"/>
        <xdr:cNvSpPr txBox="1"/>
      </xdr:nvSpPr>
      <xdr:spPr>
        <a:xfrm>
          <a:off x="1752111" y="170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40145</xdr:rowOff>
    </xdr:from>
    <xdr:to>
      <xdr:col>1</xdr:col>
      <xdr:colOff>485775</xdr:colOff>
      <xdr:row>99</xdr:row>
      <xdr:rowOff>141745</xdr:rowOff>
    </xdr:to>
    <xdr:sp macro="" textlink="">
      <xdr:nvSpPr>
        <xdr:cNvPr id="265" name="円/楕円 264"/>
        <xdr:cNvSpPr/>
      </xdr:nvSpPr>
      <xdr:spPr>
        <a:xfrm>
          <a:off x="1079500" y="170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132872</xdr:rowOff>
    </xdr:from>
    <xdr:ext cx="534377" cy="259045"/>
    <xdr:sp macro="" textlink="">
      <xdr:nvSpPr>
        <xdr:cNvPr id="266" name="テキスト ボックス 265"/>
        <xdr:cNvSpPr txBox="1"/>
      </xdr:nvSpPr>
      <xdr:spPr>
        <a:xfrm>
          <a:off x="863111" y="171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19628</xdr:rowOff>
    </xdr:from>
    <xdr:to>
      <xdr:col>15</xdr:col>
      <xdr:colOff>180975</xdr:colOff>
      <xdr:row>37</xdr:row>
      <xdr:rowOff>98380</xdr:rowOff>
    </xdr:to>
    <xdr:cxnSp macro="">
      <xdr:nvCxnSpPr>
        <xdr:cNvPr id="299" name="直線コネクタ 298"/>
        <xdr:cNvCxnSpPr/>
      </xdr:nvCxnSpPr>
      <xdr:spPr>
        <a:xfrm flipV="1">
          <a:off x="9639300" y="6363278"/>
          <a:ext cx="8382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98380</xdr:rowOff>
    </xdr:from>
    <xdr:to>
      <xdr:col>14</xdr:col>
      <xdr:colOff>28575</xdr:colOff>
      <xdr:row>37</xdr:row>
      <xdr:rowOff>135214</xdr:rowOff>
    </xdr:to>
    <xdr:cxnSp macro="">
      <xdr:nvCxnSpPr>
        <xdr:cNvPr id="302" name="直線コネクタ 301"/>
        <xdr:cNvCxnSpPr/>
      </xdr:nvCxnSpPr>
      <xdr:spPr>
        <a:xfrm flipV="1">
          <a:off x="8750300" y="6442030"/>
          <a:ext cx="889000" cy="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135214</xdr:rowOff>
    </xdr:from>
    <xdr:to>
      <xdr:col>12</xdr:col>
      <xdr:colOff>511175</xdr:colOff>
      <xdr:row>37</xdr:row>
      <xdr:rowOff>149196</xdr:rowOff>
    </xdr:to>
    <xdr:cxnSp macro="">
      <xdr:nvCxnSpPr>
        <xdr:cNvPr id="305" name="直線コネクタ 304"/>
        <xdr:cNvCxnSpPr/>
      </xdr:nvCxnSpPr>
      <xdr:spPr>
        <a:xfrm flipV="1">
          <a:off x="7861300" y="6478864"/>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128813</xdr:rowOff>
    </xdr:from>
    <xdr:to>
      <xdr:col>11</xdr:col>
      <xdr:colOff>307975</xdr:colOff>
      <xdr:row>37</xdr:row>
      <xdr:rowOff>149196</xdr:rowOff>
    </xdr:to>
    <xdr:cxnSp macro="">
      <xdr:nvCxnSpPr>
        <xdr:cNvPr id="308" name="直線コネクタ 307"/>
        <xdr:cNvCxnSpPr/>
      </xdr:nvCxnSpPr>
      <xdr:spPr>
        <a:xfrm>
          <a:off x="6972300" y="647246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140278</xdr:rowOff>
    </xdr:from>
    <xdr:to>
      <xdr:col>15</xdr:col>
      <xdr:colOff>231775</xdr:colOff>
      <xdr:row>37</xdr:row>
      <xdr:rowOff>70428</xdr:rowOff>
    </xdr:to>
    <xdr:sp macro="" textlink="">
      <xdr:nvSpPr>
        <xdr:cNvPr id="318" name="円/楕円 317"/>
        <xdr:cNvSpPr/>
      </xdr:nvSpPr>
      <xdr:spPr>
        <a:xfrm>
          <a:off x="10426700" y="63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118705</xdr:rowOff>
    </xdr:from>
    <xdr:ext cx="534377" cy="259045"/>
    <xdr:sp macro="" textlink="">
      <xdr:nvSpPr>
        <xdr:cNvPr id="319" name="補助費等該当値テキスト"/>
        <xdr:cNvSpPr txBox="1"/>
      </xdr:nvSpPr>
      <xdr:spPr>
        <a:xfrm>
          <a:off x="10528300" y="6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47580</xdr:rowOff>
    </xdr:from>
    <xdr:to>
      <xdr:col>14</xdr:col>
      <xdr:colOff>79375</xdr:colOff>
      <xdr:row>37</xdr:row>
      <xdr:rowOff>149180</xdr:rowOff>
    </xdr:to>
    <xdr:sp macro="" textlink="">
      <xdr:nvSpPr>
        <xdr:cNvPr id="320" name="円/楕円 319"/>
        <xdr:cNvSpPr/>
      </xdr:nvSpPr>
      <xdr:spPr>
        <a:xfrm>
          <a:off x="9588500" y="63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140308</xdr:rowOff>
    </xdr:from>
    <xdr:ext cx="534377" cy="259045"/>
    <xdr:sp macro="" textlink="">
      <xdr:nvSpPr>
        <xdr:cNvPr id="321" name="テキスト ボックス 320"/>
        <xdr:cNvSpPr txBox="1"/>
      </xdr:nvSpPr>
      <xdr:spPr>
        <a:xfrm>
          <a:off x="9372111" y="6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84414</xdr:rowOff>
    </xdr:from>
    <xdr:to>
      <xdr:col>12</xdr:col>
      <xdr:colOff>561975</xdr:colOff>
      <xdr:row>38</xdr:row>
      <xdr:rowOff>14563</xdr:rowOff>
    </xdr:to>
    <xdr:sp macro="" textlink="">
      <xdr:nvSpPr>
        <xdr:cNvPr id="322" name="円/楕円 321"/>
        <xdr:cNvSpPr/>
      </xdr:nvSpPr>
      <xdr:spPr>
        <a:xfrm>
          <a:off x="8699500" y="6428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5690</xdr:rowOff>
    </xdr:from>
    <xdr:ext cx="534377" cy="259045"/>
    <xdr:sp macro="" textlink="">
      <xdr:nvSpPr>
        <xdr:cNvPr id="323" name="テキスト ボックス 322"/>
        <xdr:cNvSpPr txBox="1"/>
      </xdr:nvSpPr>
      <xdr:spPr>
        <a:xfrm>
          <a:off x="8483111" y="65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98396</xdr:rowOff>
    </xdr:from>
    <xdr:to>
      <xdr:col>11</xdr:col>
      <xdr:colOff>358775</xdr:colOff>
      <xdr:row>38</xdr:row>
      <xdr:rowOff>28546</xdr:rowOff>
    </xdr:to>
    <xdr:sp macro="" textlink="">
      <xdr:nvSpPr>
        <xdr:cNvPr id="324" name="円/楕円 323"/>
        <xdr:cNvSpPr/>
      </xdr:nvSpPr>
      <xdr:spPr>
        <a:xfrm>
          <a:off x="7810500" y="64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19673</xdr:rowOff>
    </xdr:from>
    <xdr:ext cx="534377" cy="259045"/>
    <xdr:sp macro="" textlink="">
      <xdr:nvSpPr>
        <xdr:cNvPr id="325" name="テキスト ボックス 324"/>
        <xdr:cNvSpPr txBox="1"/>
      </xdr:nvSpPr>
      <xdr:spPr>
        <a:xfrm>
          <a:off x="7594111" y="6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78013</xdr:rowOff>
    </xdr:from>
    <xdr:to>
      <xdr:col>10</xdr:col>
      <xdr:colOff>155575</xdr:colOff>
      <xdr:row>38</xdr:row>
      <xdr:rowOff>8163</xdr:rowOff>
    </xdr:to>
    <xdr:sp macro="" textlink="">
      <xdr:nvSpPr>
        <xdr:cNvPr id="326" name="円/楕円 325"/>
        <xdr:cNvSpPr/>
      </xdr:nvSpPr>
      <xdr:spPr>
        <a:xfrm>
          <a:off x="6921500" y="64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170740</xdr:rowOff>
    </xdr:from>
    <xdr:ext cx="534377" cy="259045"/>
    <xdr:sp macro="" textlink="">
      <xdr:nvSpPr>
        <xdr:cNvPr id="327" name="テキスト ボックス 326"/>
        <xdr:cNvSpPr txBox="1"/>
      </xdr:nvSpPr>
      <xdr:spPr>
        <a:xfrm>
          <a:off x="6705111" y="65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168168</xdr:rowOff>
    </xdr:from>
    <xdr:to>
      <xdr:col>15</xdr:col>
      <xdr:colOff>180975</xdr:colOff>
      <xdr:row>58</xdr:row>
      <xdr:rowOff>122737</xdr:rowOff>
    </xdr:to>
    <xdr:cxnSp macro="">
      <xdr:nvCxnSpPr>
        <xdr:cNvPr id="354" name="直線コネクタ 353"/>
        <xdr:cNvCxnSpPr/>
      </xdr:nvCxnSpPr>
      <xdr:spPr>
        <a:xfrm>
          <a:off x="9639300" y="9940818"/>
          <a:ext cx="838200" cy="12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156005</xdr:rowOff>
    </xdr:from>
    <xdr:to>
      <xdr:col>14</xdr:col>
      <xdr:colOff>28575</xdr:colOff>
      <xdr:row>57</xdr:row>
      <xdr:rowOff>168168</xdr:rowOff>
    </xdr:to>
    <xdr:cxnSp macro="">
      <xdr:nvCxnSpPr>
        <xdr:cNvPr id="357" name="直線コネクタ 356"/>
        <xdr:cNvCxnSpPr/>
      </xdr:nvCxnSpPr>
      <xdr:spPr>
        <a:xfrm>
          <a:off x="8750300" y="9928655"/>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156005</xdr:rowOff>
    </xdr:from>
    <xdr:to>
      <xdr:col>12</xdr:col>
      <xdr:colOff>511175</xdr:colOff>
      <xdr:row>58</xdr:row>
      <xdr:rowOff>113608</xdr:rowOff>
    </xdr:to>
    <xdr:cxnSp macro="">
      <xdr:nvCxnSpPr>
        <xdr:cNvPr id="360" name="直線コネクタ 359"/>
        <xdr:cNvCxnSpPr/>
      </xdr:nvCxnSpPr>
      <xdr:spPr>
        <a:xfrm flipV="1">
          <a:off x="7861300" y="9928655"/>
          <a:ext cx="889000" cy="12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113608</xdr:rowOff>
    </xdr:from>
    <xdr:to>
      <xdr:col>11</xdr:col>
      <xdr:colOff>307975</xdr:colOff>
      <xdr:row>58</xdr:row>
      <xdr:rowOff>118807</xdr:rowOff>
    </xdr:to>
    <xdr:cxnSp macro="">
      <xdr:nvCxnSpPr>
        <xdr:cNvPr id="363" name="直線コネクタ 362"/>
        <xdr:cNvCxnSpPr/>
      </xdr:nvCxnSpPr>
      <xdr:spPr>
        <a:xfrm flipV="1">
          <a:off x="6972300" y="10057708"/>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71937</xdr:rowOff>
    </xdr:from>
    <xdr:to>
      <xdr:col>15</xdr:col>
      <xdr:colOff>231775</xdr:colOff>
      <xdr:row>59</xdr:row>
      <xdr:rowOff>2087</xdr:rowOff>
    </xdr:to>
    <xdr:sp macro="" textlink="">
      <xdr:nvSpPr>
        <xdr:cNvPr id="373" name="円/楕円 372"/>
        <xdr:cNvSpPr/>
      </xdr:nvSpPr>
      <xdr:spPr>
        <a:xfrm>
          <a:off x="10426700" y="100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117368</xdr:rowOff>
    </xdr:from>
    <xdr:to>
      <xdr:col>14</xdr:col>
      <xdr:colOff>79375</xdr:colOff>
      <xdr:row>58</xdr:row>
      <xdr:rowOff>47518</xdr:rowOff>
    </xdr:to>
    <xdr:sp macro="" textlink="">
      <xdr:nvSpPr>
        <xdr:cNvPr id="375" name="円/楕円 374"/>
        <xdr:cNvSpPr/>
      </xdr:nvSpPr>
      <xdr:spPr>
        <a:xfrm>
          <a:off x="9588500" y="98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64045</xdr:rowOff>
    </xdr:from>
    <xdr:ext cx="599010" cy="259045"/>
    <xdr:sp macro="" textlink="">
      <xdr:nvSpPr>
        <xdr:cNvPr id="376" name="テキスト ボックス 375"/>
        <xdr:cNvSpPr txBox="1"/>
      </xdr:nvSpPr>
      <xdr:spPr>
        <a:xfrm>
          <a:off x="9339794" y="96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105205</xdr:rowOff>
    </xdr:from>
    <xdr:to>
      <xdr:col>12</xdr:col>
      <xdr:colOff>561975</xdr:colOff>
      <xdr:row>58</xdr:row>
      <xdr:rowOff>35355</xdr:rowOff>
    </xdr:to>
    <xdr:sp macro="" textlink="">
      <xdr:nvSpPr>
        <xdr:cNvPr id="377" name="円/楕円 376"/>
        <xdr:cNvSpPr/>
      </xdr:nvSpPr>
      <xdr:spPr>
        <a:xfrm>
          <a:off x="8699500" y="9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51882</xdr:rowOff>
    </xdr:from>
    <xdr:ext cx="599010" cy="259045"/>
    <xdr:sp macro="" textlink="">
      <xdr:nvSpPr>
        <xdr:cNvPr id="378" name="テキスト ボックス 377"/>
        <xdr:cNvSpPr txBox="1"/>
      </xdr:nvSpPr>
      <xdr:spPr>
        <a:xfrm>
          <a:off x="8450794" y="9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62808</xdr:rowOff>
    </xdr:from>
    <xdr:to>
      <xdr:col>11</xdr:col>
      <xdr:colOff>358775</xdr:colOff>
      <xdr:row>58</xdr:row>
      <xdr:rowOff>164408</xdr:rowOff>
    </xdr:to>
    <xdr:sp macro="" textlink="">
      <xdr:nvSpPr>
        <xdr:cNvPr id="379" name="円/楕円 378"/>
        <xdr:cNvSpPr/>
      </xdr:nvSpPr>
      <xdr:spPr>
        <a:xfrm>
          <a:off x="7810500" y="100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155535</xdr:rowOff>
    </xdr:from>
    <xdr:ext cx="534377" cy="259045"/>
    <xdr:sp macro="" textlink="">
      <xdr:nvSpPr>
        <xdr:cNvPr id="380" name="テキスト ボックス 379"/>
        <xdr:cNvSpPr txBox="1"/>
      </xdr:nvSpPr>
      <xdr:spPr>
        <a:xfrm>
          <a:off x="7594111" y="100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68007</xdr:rowOff>
    </xdr:from>
    <xdr:to>
      <xdr:col>10</xdr:col>
      <xdr:colOff>155575</xdr:colOff>
      <xdr:row>58</xdr:row>
      <xdr:rowOff>169607</xdr:rowOff>
    </xdr:to>
    <xdr:sp macro="" textlink="">
      <xdr:nvSpPr>
        <xdr:cNvPr id="381" name="円/楕円 380"/>
        <xdr:cNvSpPr/>
      </xdr:nvSpPr>
      <xdr:spPr>
        <a:xfrm>
          <a:off x="6921500" y="100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160734</xdr:rowOff>
    </xdr:from>
    <xdr:ext cx="534377" cy="259045"/>
    <xdr:sp macro="" textlink="">
      <xdr:nvSpPr>
        <xdr:cNvPr id="382" name="テキスト ボックス 381"/>
        <xdr:cNvSpPr txBox="1"/>
      </xdr:nvSpPr>
      <xdr:spPr>
        <a:xfrm>
          <a:off x="6705111" y="101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44357</xdr:rowOff>
    </xdr:from>
    <xdr:to>
      <xdr:col>15</xdr:col>
      <xdr:colOff>180975</xdr:colOff>
      <xdr:row>79</xdr:row>
      <xdr:rowOff>25471</xdr:rowOff>
    </xdr:to>
    <xdr:cxnSp macro="">
      <xdr:nvCxnSpPr>
        <xdr:cNvPr id="411" name="直線コネクタ 410"/>
        <xdr:cNvCxnSpPr/>
      </xdr:nvCxnSpPr>
      <xdr:spPr>
        <a:xfrm>
          <a:off x="9639300" y="13417457"/>
          <a:ext cx="838200" cy="1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146121</xdr:rowOff>
    </xdr:from>
    <xdr:to>
      <xdr:col>15</xdr:col>
      <xdr:colOff>231775</xdr:colOff>
      <xdr:row>79</xdr:row>
      <xdr:rowOff>76271</xdr:rowOff>
    </xdr:to>
    <xdr:sp macro="" textlink="">
      <xdr:nvSpPr>
        <xdr:cNvPr id="421" name="円/楕円 420"/>
        <xdr:cNvSpPr/>
      </xdr:nvSpPr>
      <xdr:spPr>
        <a:xfrm>
          <a:off x="10426700" y="135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165007</xdr:rowOff>
    </xdr:from>
    <xdr:to>
      <xdr:col>14</xdr:col>
      <xdr:colOff>79375</xdr:colOff>
      <xdr:row>78</xdr:row>
      <xdr:rowOff>95157</xdr:rowOff>
    </xdr:to>
    <xdr:sp macro="" textlink="">
      <xdr:nvSpPr>
        <xdr:cNvPr id="423" name="円/楕円 422"/>
        <xdr:cNvSpPr/>
      </xdr:nvSpPr>
      <xdr:spPr>
        <a:xfrm>
          <a:off x="9588500" y="133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111684</xdr:rowOff>
    </xdr:from>
    <xdr:ext cx="599010" cy="259045"/>
    <xdr:sp macro="" textlink="">
      <xdr:nvSpPr>
        <xdr:cNvPr id="424" name="テキスト ボックス 423"/>
        <xdr:cNvSpPr txBox="1"/>
      </xdr:nvSpPr>
      <xdr:spPr>
        <a:xfrm>
          <a:off x="9339794" y="1314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141712</xdr:rowOff>
    </xdr:from>
    <xdr:to>
      <xdr:col>15</xdr:col>
      <xdr:colOff>180975</xdr:colOff>
      <xdr:row>99</xdr:row>
      <xdr:rowOff>30931</xdr:rowOff>
    </xdr:to>
    <xdr:cxnSp macro="">
      <xdr:nvCxnSpPr>
        <xdr:cNvPr id="453" name="直線コネクタ 452"/>
        <xdr:cNvCxnSpPr/>
      </xdr:nvCxnSpPr>
      <xdr:spPr>
        <a:xfrm>
          <a:off x="9639300" y="16943812"/>
          <a:ext cx="8382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151581</xdr:rowOff>
    </xdr:from>
    <xdr:to>
      <xdr:col>15</xdr:col>
      <xdr:colOff>231775</xdr:colOff>
      <xdr:row>99</xdr:row>
      <xdr:rowOff>81731</xdr:rowOff>
    </xdr:to>
    <xdr:sp macro="" textlink="">
      <xdr:nvSpPr>
        <xdr:cNvPr id="463" name="円/楕円 462"/>
        <xdr:cNvSpPr/>
      </xdr:nvSpPr>
      <xdr:spPr>
        <a:xfrm>
          <a:off x="10426700" y="16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66508</xdr:rowOff>
    </xdr:from>
    <xdr:ext cx="469744" cy="259045"/>
    <xdr:sp macro="" textlink="">
      <xdr:nvSpPr>
        <xdr:cNvPr id="464" name="普通建設事業費 （ うち更新整備　）該当値テキスト"/>
        <xdr:cNvSpPr txBox="1"/>
      </xdr:nvSpPr>
      <xdr:spPr>
        <a:xfrm>
          <a:off x="10528300" y="1686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90912</xdr:rowOff>
    </xdr:from>
    <xdr:to>
      <xdr:col>14</xdr:col>
      <xdr:colOff>79375</xdr:colOff>
      <xdr:row>99</xdr:row>
      <xdr:rowOff>21062</xdr:rowOff>
    </xdr:to>
    <xdr:sp macro="" textlink="">
      <xdr:nvSpPr>
        <xdr:cNvPr id="465" name="円/楕円 464"/>
        <xdr:cNvSpPr/>
      </xdr:nvSpPr>
      <xdr:spPr>
        <a:xfrm>
          <a:off x="9588500" y="168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12189</xdr:rowOff>
    </xdr:from>
    <xdr:ext cx="469744" cy="259045"/>
    <xdr:sp macro="" textlink="">
      <xdr:nvSpPr>
        <xdr:cNvPr id="466" name="テキスト ボックス 465"/>
        <xdr:cNvSpPr txBox="1"/>
      </xdr:nvSpPr>
      <xdr:spPr>
        <a:xfrm>
          <a:off x="9404427" y="169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123144</xdr:rowOff>
    </xdr:from>
    <xdr:to>
      <xdr:col>23</xdr:col>
      <xdr:colOff>517525</xdr:colOff>
      <xdr:row>38</xdr:row>
      <xdr:rowOff>134113</xdr:rowOff>
    </xdr:to>
    <xdr:cxnSp macro="">
      <xdr:nvCxnSpPr>
        <xdr:cNvPr id="493" name="直線コネクタ 492"/>
        <xdr:cNvCxnSpPr/>
      </xdr:nvCxnSpPr>
      <xdr:spPr>
        <a:xfrm>
          <a:off x="15481300" y="6638244"/>
          <a:ext cx="838200" cy="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123144</xdr:rowOff>
    </xdr:from>
    <xdr:to>
      <xdr:col>22</xdr:col>
      <xdr:colOff>365125</xdr:colOff>
      <xdr:row>38</xdr:row>
      <xdr:rowOff>136175</xdr:rowOff>
    </xdr:to>
    <xdr:cxnSp macro="">
      <xdr:nvCxnSpPr>
        <xdr:cNvPr id="496" name="直線コネクタ 495"/>
        <xdr:cNvCxnSpPr/>
      </xdr:nvCxnSpPr>
      <xdr:spPr>
        <a:xfrm flipV="1">
          <a:off x="14592300" y="6638244"/>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134507</xdr:rowOff>
    </xdr:from>
    <xdr:to>
      <xdr:col>21</xdr:col>
      <xdr:colOff>161925</xdr:colOff>
      <xdr:row>38</xdr:row>
      <xdr:rowOff>136175</xdr:rowOff>
    </xdr:to>
    <xdr:cxnSp macro="">
      <xdr:nvCxnSpPr>
        <xdr:cNvPr id="499" name="直線コネクタ 498"/>
        <xdr:cNvCxnSpPr/>
      </xdr:nvCxnSpPr>
      <xdr:spPr>
        <a:xfrm>
          <a:off x="13703300" y="6649607"/>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132952</xdr:rowOff>
    </xdr:from>
    <xdr:to>
      <xdr:col>19</xdr:col>
      <xdr:colOff>644525</xdr:colOff>
      <xdr:row>38</xdr:row>
      <xdr:rowOff>134507</xdr:rowOff>
    </xdr:to>
    <xdr:cxnSp macro="">
      <xdr:nvCxnSpPr>
        <xdr:cNvPr id="502" name="直線コネクタ 501"/>
        <xdr:cNvCxnSpPr/>
      </xdr:nvCxnSpPr>
      <xdr:spPr>
        <a:xfrm>
          <a:off x="12814300" y="6648052"/>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83313</xdr:rowOff>
    </xdr:from>
    <xdr:to>
      <xdr:col>23</xdr:col>
      <xdr:colOff>568325</xdr:colOff>
      <xdr:row>39</xdr:row>
      <xdr:rowOff>13463</xdr:rowOff>
    </xdr:to>
    <xdr:sp macro="" textlink="">
      <xdr:nvSpPr>
        <xdr:cNvPr id="512" name="円/楕円 511"/>
        <xdr:cNvSpPr/>
      </xdr:nvSpPr>
      <xdr:spPr>
        <a:xfrm>
          <a:off x="16268700" y="65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72344</xdr:rowOff>
    </xdr:from>
    <xdr:to>
      <xdr:col>22</xdr:col>
      <xdr:colOff>415925</xdr:colOff>
      <xdr:row>39</xdr:row>
      <xdr:rowOff>2494</xdr:rowOff>
    </xdr:to>
    <xdr:sp macro="" textlink="">
      <xdr:nvSpPr>
        <xdr:cNvPr id="514" name="円/楕円 513"/>
        <xdr:cNvSpPr/>
      </xdr:nvSpPr>
      <xdr:spPr>
        <a:xfrm>
          <a:off x="15430500" y="65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165071</xdr:rowOff>
    </xdr:from>
    <xdr:ext cx="469744" cy="259045"/>
    <xdr:sp macro="" textlink="">
      <xdr:nvSpPr>
        <xdr:cNvPr id="515" name="テキスト ボックス 514"/>
        <xdr:cNvSpPr txBox="1"/>
      </xdr:nvSpPr>
      <xdr:spPr>
        <a:xfrm>
          <a:off x="15246427" y="668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85375</xdr:rowOff>
    </xdr:from>
    <xdr:to>
      <xdr:col>21</xdr:col>
      <xdr:colOff>212725</xdr:colOff>
      <xdr:row>39</xdr:row>
      <xdr:rowOff>15525</xdr:rowOff>
    </xdr:to>
    <xdr:sp macro="" textlink="">
      <xdr:nvSpPr>
        <xdr:cNvPr id="516" name="円/楕円 515"/>
        <xdr:cNvSpPr/>
      </xdr:nvSpPr>
      <xdr:spPr>
        <a:xfrm>
          <a:off x="14541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6652</xdr:rowOff>
    </xdr:from>
    <xdr:ext cx="378565" cy="259045"/>
    <xdr:sp macro="" textlink="">
      <xdr:nvSpPr>
        <xdr:cNvPr id="517" name="テキスト ボックス 516"/>
        <xdr:cNvSpPr txBox="1"/>
      </xdr:nvSpPr>
      <xdr:spPr>
        <a:xfrm>
          <a:off x="14403017" y="66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83707</xdr:rowOff>
    </xdr:from>
    <xdr:to>
      <xdr:col>20</xdr:col>
      <xdr:colOff>9525</xdr:colOff>
      <xdr:row>39</xdr:row>
      <xdr:rowOff>13857</xdr:rowOff>
    </xdr:to>
    <xdr:sp macro="" textlink="">
      <xdr:nvSpPr>
        <xdr:cNvPr id="518" name="円/楕円 517"/>
        <xdr:cNvSpPr/>
      </xdr:nvSpPr>
      <xdr:spPr>
        <a:xfrm>
          <a:off x="136525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4984</xdr:rowOff>
    </xdr:from>
    <xdr:ext cx="469744" cy="259045"/>
    <xdr:sp macro="" textlink="">
      <xdr:nvSpPr>
        <xdr:cNvPr id="519" name="テキスト ボックス 518"/>
        <xdr:cNvSpPr txBox="1"/>
      </xdr:nvSpPr>
      <xdr:spPr>
        <a:xfrm>
          <a:off x="13468427" y="66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82152</xdr:rowOff>
    </xdr:from>
    <xdr:to>
      <xdr:col>18</xdr:col>
      <xdr:colOff>492125</xdr:colOff>
      <xdr:row>39</xdr:row>
      <xdr:rowOff>12302</xdr:rowOff>
    </xdr:to>
    <xdr:sp macro="" textlink="">
      <xdr:nvSpPr>
        <xdr:cNvPr id="520" name="円/楕円 519"/>
        <xdr:cNvSpPr/>
      </xdr:nvSpPr>
      <xdr:spPr>
        <a:xfrm>
          <a:off x="12763500" y="65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3429</xdr:rowOff>
    </xdr:from>
    <xdr:ext cx="469744" cy="259045"/>
    <xdr:sp macro="" textlink="">
      <xdr:nvSpPr>
        <xdr:cNvPr id="521" name="テキスト ボックス 520"/>
        <xdr:cNvSpPr txBox="1"/>
      </xdr:nvSpPr>
      <xdr:spPr>
        <a:xfrm>
          <a:off x="12579427" y="668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41135</xdr:rowOff>
    </xdr:from>
    <xdr:to>
      <xdr:col>23</xdr:col>
      <xdr:colOff>517525</xdr:colOff>
      <xdr:row>78</xdr:row>
      <xdr:rowOff>41512</xdr:rowOff>
    </xdr:to>
    <xdr:cxnSp macro="">
      <xdr:nvCxnSpPr>
        <xdr:cNvPr id="605" name="直線コネクタ 604"/>
        <xdr:cNvCxnSpPr/>
      </xdr:nvCxnSpPr>
      <xdr:spPr>
        <a:xfrm>
          <a:off x="15481300" y="13414235"/>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41135</xdr:rowOff>
    </xdr:from>
    <xdr:to>
      <xdr:col>22</xdr:col>
      <xdr:colOff>365125</xdr:colOff>
      <xdr:row>78</xdr:row>
      <xdr:rowOff>50836</xdr:rowOff>
    </xdr:to>
    <xdr:cxnSp macro="">
      <xdr:nvCxnSpPr>
        <xdr:cNvPr id="608" name="直線コネクタ 607"/>
        <xdr:cNvCxnSpPr/>
      </xdr:nvCxnSpPr>
      <xdr:spPr>
        <a:xfrm flipV="1">
          <a:off x="14592300" y="1341423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50836</xdr:rowOff>
    </xdr:from>
    <xdr:to>
      <xdr:col>21</xdr:col>
      <xdr:colOff>161925</xdr:colOff>
      <xdr:row>78</xdr:row>
      <xdr:rowOff>52595</xdr:rowOff>
    </xdr:to>
    <xdr:cxnSp macro="">
      <xdr:nvCxnSpPr>
        <xdr:cNvPr id="611" name="直線コネクタ 610"/>
        <xdr:cNvCxnSpPr/>
      </xdr:nvCxnSpPr>
      <xdr:spPr>
        <a:xfrm flipV="1">
          <a:off x="13703300" y="13423936"/>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46024</xdr:rowOff>
    </xdr:from>
    <xdr:to>
      <xdr:col>19</xdr:col>
      <xdr:colOff>644525</xdr:colOff>
      <xdr:row>78</xdr:row>
      <xdr:rowOff>52595</xdr:rowOff>
    </xdr:to>
    <xdr:cxnSp macro="">
      <xdr:nvCxnSpPr>
        <xdr:cNvPr id="614" name="直線コネクタ 613"/>
        <xdr:cNvCxnSpPr/>
      </xdr:nvCxnSpPr>
      <xdr:spPr>
        <a:xfrm>
          <a:off x="12814300" y="1341912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162162</xdr:rowOff>
    </xdr:from>
    <xdr:to>
      <xdr:col>23</xdr:col>
      <xdr:colOff>568325</xdr:colOff>
      <xdr:row>78</xdr:row>
      <xdr:rowOff>92312</xdr:rowOff>
    </xdr:to>
    <xdr:sp macro="" textlink="">
      <xdr:nvSpPr>
        <xdr:cNvPr id="624" name="円/楕円 623"/>
        <xdr:cNvSpPr/>
      </xdr:nvSpPr>
      <xdr:spPr>
        <a:xfrm>
          <a:off x="16268700" y="133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77089</xdr:rowOff>
    </xdr:from>
    <xdr:ext cx="534377" cy="259045"/>
    <xdr:sp macro="" textlink="">
      <xdr:nvSpPr>
        <xdr:cNvPr id="625" name="公債費該当値テキスト"/>
        <xdr:cNvSpPr txBox="1"/>
      </xdr:nvSpPr>
      <xdr:spPr>
        <a:xfrm>
          <a:off x="16370300" y="132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161785</xdr:rowOff>
    </xdr:from>
    <xdr:to>
      <xdr:col>22</xdr:col>
      <xdr:colOff>415925</xdr:colOff>
      <xdr:row>78</xdr:row>
      <xdr:rowOff>91935</xdr:rowOff>
    </xdr:to>
    <xdr:sp macro="" textlink="">
      <xdr:nvSpPr>
        <xdr:cNvPr id="626" name="円/楕円 625"/>
        <xdr:cNvSpPr/>
      </xdr:nvSpPr>
      <xdr:spPr>
        <a:xfrm>
          <a:off x="15430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83062</xdr:rowOff>
    </xdr:from>
    <xdr:ext cx="534377" cy="259045"/>
    <xdr:sp macro="" textlink="">
      <xdr:nvSpPr>
        <xdr:cNvPr id="627" name="テキスト ボックス 626"/>
        <xdr:cNvSpPr txBox="1"/>
      </xdr:nvSpPr>
      <xdr:spPr>
        <a:xfrm>
          <a:off x="15214111" y="134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xdr:rowOff>
    </xdr:from>
    <xdr:to>
      <xdr:col>21</xdr:col>
      <xdr:colOff>212725</xdr:colOff>
      <xdr:row>78</xdr:row>
      <xdr:rowOff>101636</xdr:rowOff>
    </xdr:to>
    <xdr:sp macro="" textlink="">
      <xdr:nvSpPr>
        <xdr:cNvPr id="628" name="円/楕円 627"/>
        <xdr:cNvSpPr/>
      </xdr:nvSpPr>
      <xdr:spPr>
        <a:xfrm>
          <a:off x="14541500" y="133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92763</xdr:rowOff>
    </xdr:from>
    <xdr:ext cx="534377" cy="259045"/>
    <xdr:sp macro="" textlink="">
      <xdr:nvSpPr>
        <xdr:cNvPr id="629" name="テキスト ボックス 628"/>
        <xdr:cNvSpPr txBox="1"/>
      </xdr:nvSpPr>
      <xdr:spPr>
        <a:xfrm>
          <a:off x="14325111" y="134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1795</xdr:rowOff>
    </xdr:from>
    <xdr:to>
      <xdr:col>20</xdr:col>
      <xdr:colOff>9525</xdr:colOff>
      <xdr:row>78</xdr:row>
      <xdr:rowOff>103395</xdr:rowOff>
    </xdr:to>
    <xdr:sp macro="" textlink="">
      <xdr:nvSpPr>
        <xdr:cNvPr id="630" name="円/楕円 629"/>
        <xdr:cNvSpPr/>
      </xdr:nvSpPr>
      <xdr:spPr>
        <a:xfrm>
          <a:off x="13652500" y="133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94522</xdr:rowOff>
    </xdr:from>
    <xdr:ext cx="534377" cy="259045"/>
    <xdr:sp macro="" textlink="">
      <xdr:nvSpPr>
        <xdr:cNvPr id="631" name="テキスト ボックス 630"/>
        <xdr:cNvSpPr txBox="1"/>
      </xdr:nvSpPr>
      <xdr:spPr>
        <a:xfrm>
          <a:off x="13436111" y="13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166674</xdr:rowOff>
    </xdr:from>
    <xdr:to>
      <xdr:col>18</xdr:col>
      <xdr:colOff>492125</xdr:colOff>
      <xdr:row>78</xdr:row>
      <xdr:rowOff>96824</xdr:rowOff>
    </xdr:to>
    <xdr:sp macro="" textlink="">
      <xdr:nvSpPr>
        <xdr:cNvPr id="632" name="円/楕円 631"/>
        <xdr:cNvSpPr/>
      </xdr:nvSpPr>
      <xdr:spPr>
        <a:xfrm>
          <a:off x="12763500" y="133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87951</xdr:rowOff>
    </xdr:from>
    <xdr:ext cx="534377" cy="259045"/>
    <xdr:sp macro="" textlink="">
      <xdr:nvSpPr>
        <xdr:cNvPr id="633" name="テキスト ボックス 632"/>
        <xdr:cNvSpPr txBox="1"/>
      </xdr:nvSpPr>
      <xdr:spPr>
        <a:xfrm>
          <a:off x="12547111" y="134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57125</xdr:rowOff>
    </xdr:from>
    <xdr:to>
      <xdr:col>23</xdr:col>
      <xdr:colOff>517525</xdr:colOff>
      <xdr:row>98</xdr:row>
      <xdr:rowOff>94135</xdr:rowOff>
    </xdr:to>
    <xdr:cxnSp macro="">
      <xdr:nvCxnSpPr>
        <xdr:cNvPr id="660" name="直線コネクタ 659"/>
        <xdr:cNvCxnSpPr/>
      </xdr:nvCxnSpPr>
      <xdr:spPr>
        <a:xfrm flipV="1">
          <a:off x="15481300" y="16859225"/>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48416</xdr:rowOff>
    </xdr:from>
    <xdr:to>
      <xdr:col>22</xdr:col>
      <xdr:colOff>365125</xdr:colOff>
      <xdr:row>98</xdr:row>
      <xdr:rowOff>94135</xdr:rowOff>
    </xdr:to>
    <xdr:cxnSp macro="">
      <xdr:nvCxnSpPr>
        <xdr:cNvPr id="663" name="直線コネクタ 662"/>
        <xdr:cNvCxnSpPr/>
      </xdr:nvCxnSpPr>
      <xdr:spPr>
        <a:xfrm>
          <a:off x="14592300" y="1685051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48416</xdr:rowOff>
    </xdr:from>
    <xdr:to>
      <xdr:col>21</xdr:col>
      <xdr:colOff>161925</xdr:colOff>
      <xdr:row>98</xdr:row>
      <xdr:rowOff>100634</xdr:rowOff>
    </xdr:to>
    <xdr:cxnSp macro="">
      <xdr:nvCxnSpPr>
        <xdr:cNvPr id="666" name="直線コネクタ 665"/>
        <xdr:cNvCxnSpPr/>
      </xdr:nvCxnSpPr>
      <xdr:spPr>
        <a:xfrm flipV="1">
          <a:off x="13703300" y="16850516"/>
          <a:ext cx="889000" cy="5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100634</xdr:rowOff>
    </xdr:from>
    <xdr:to>
      <xdr:col>19</xdr:col>
      <xdr:colOff>644525</xdr:colOff>
      <xdr:row>98</xdr:row>
      <xdr:rowOff>117993</xdr:rowOff>
    </xdr:to>
    <xdr:cxnSp macro="">
      <xdr:nvCxnSpPr>
        <xdr:cNvPr id="669" name="直線コネクタ 668"/>
        <xdr:cNvCxnSpPr/>
      </xdr:nvCxnSpPr>
      <xdr:spPr>
        <a:xfrm flipV="1">
          <a:off x="12814300" y="16902734"/>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6325</xdr:rowOff>
    </xdr:from>
    <xdr:to>
      <xdr:col>23</xdr:col>
      <xdr:colOff>568325</xdr:colOff>
      <xdr:row>98</xdr:row>
      <xdr:rowOff>107925</xdr:rowOff>
    </xdr:to>
    <xdr:sp macro="" textlink="">
      <xdr:nvSpPr>
        <xdr:cNvPr id="679" name="円/楕円 678"/>
        <xdr:cNvSpPr/>
      </xdr:nvSpPr>
      <xdr:spPr>
        <a:xfrm>
          <a:off x="16268700" y="168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137152</xdr:rowOff>
    </xdr:from>
    <xdr:ext cx="534377" cy="259045"/>
    <xdr:sp macro="" textlink="">
      <xdr:nvSpPr>
        <xdr:cNvPr id="680" name="積立金該当値テキスト"/>
        <xdr:cNvSpPr txBox="1"/>
      </xdr:nvSpPr>
      <xdr:spPr>
        <a:xfrm>
          <a:off x="16370300" y="165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43335</xdr:rowOff>
    </xdr:from>
    <xdr:to>
      <xdr:col>22</xdr:col>
      <xdr:colOff>415925</xdr:colOff>
      <xdr:row>98</xdr:row>
      <xdr:rowOff>144935</xdr:rowOff>
    </xdr:to>
    <xdr:sp macro="" textlink="">
      <xdr:nvSpPr>
        <xdr:cNvPr id="681" name="円/楕円 680"/>
        <xdr:cNvSpPr/>
      </xdr:nvSpPr>
      <xdr:spPr>
        <a:xfrm>
          <a:off x="15430500" y="16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136062</xdr:rowOff>
    </xdr:from>
    <xdr:ext cx="534377" cy="259045"/>
    <xdr:sp macro="" textlink="">
      <xdr:nvSpPr>
        <xdr:cNvPr id="682" name="テキスト ボックス 681"/>
        <xdr:cNvSpPr txBox="1"/>
      </xdr:nvSpPr>
      <xdr:spPr>
        <a:xfrm>
          <a:off x="15214111" y="169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169066</xdr:rowOff>
    </xdr:from>
    <xdr:to>
      <xdr:col>21</xdr:col>
      <xdr:colOff>212725</xdr:colOff>
      <xdr:row>98</xdr:row>
      <xdr:rowOff>99216</xdr:rowOff>
    </xdr:to>
    <xdr:sp macro="" textlink="">
      <xdr:nvSpPr>
        <xdr:cNvPr id="683" name="円/楕円 682"/>
        <xdr:cNvSpPr/>
      </xdr:nvSpPr>
      <xdr:spPr>
        <a:xfrm>
          <a:off x="14541500" y="167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115743</xdr:rowOff>
    </xdr:from>
    <xdr:ext cx="534377" cy="259045"/>
    <xdr:sp macro="" textlink="">
      <xdr:nvSpPr>
        <xdr:cNvPr id="684" name="テキスト ボックス 683"/>
        <xdr:cNvSpPr txBox="1"/>
      </xdr:nvSpPr>
      <xdr:spPr>
        <a:xfrm>
          <a:off x="14325111" y="165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49834</xdr:rowOff>
    </xdr:from>
    <xdr:to>
      <xdr:col>20</xdr:col>
      <xdr:colOff>9525</xdr:colOff>
      <xdr:row>98</xdr:row>
      <xdr:rowOff>151434</xdr:rowOff>
    </xdr:to>
    <xdr:sp macro="" textlink="">
      <xdr:nvSpPr>
        <xdr:cNvPr id="685" name="円/楕円 684"/>
        <xdr:cNvSpPr/>
      </xdr:nvSpPr>
      <xdr:spPr>
        <a:xfrm>
          <a:off x="13652500" y="16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142561</xdr:rowOff>
    </xdr:from>
    <xdr:ext cx="534377" cy="259045"/>
    <xdr:sp macro="" textlink="">
      <xdr:nvSpPr>
        <xdr:cNvPr id="686" name="テキスト ボックス 685"/>
        <xdr:cNvSpPr txBox="1"/>
      </xdr:nvSpPr>
      <xdr:spPr>
        <a:xfrm>
          <a:off x="13436111" y="169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67193</xdr:rowOff>
    </xdr:from>
    <xdr:to>
      <xdr:col>18</xdr:col>
      <xdr:colOff>492125</xdr:colOff>
      <xdr:row>98</xdr:row>
      <xdr:rowOff>168793</xdr:rowOff>
    </xdr:to>
    <xdr:sp macro="" textlink="">
      <xdr:nvSpPr>
        <xdr:cNvPr id="687" name="円/楕円 686"/>
        <xdr:cNvSpPr/>
      </xdr:nvSpPr>
      <xdr:spPr>
        <a:xfrm>
          <a:off x="12763500" y="168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159920</xdr:rowOff>
    </xdr:from>
    <xdr:ext cx="469744" cy="259045"/>
    <xdr:sp macro="" textlink="">
      <xdr:nvSpPr>
        <xdr:cNvPr id="688" name="テキスト ボックス 687"/>
        <xdr:cNvSpPr txBox="1"/>
      </xdr:nvSpPr>
      <xdr:spPr>
        <a:xfrm>
          <a:off x="12579427" y="1696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6197</xdr:rowOff>
    </xdr:from>
    <xdr:to>
      <xdr:col>32</xdr:col>
      <xdr:colOff>187325</xdr:colOff>
      <xdr:row>38</xdr:row>
      <xdr:rowOff>29514</xdr:rowOff>
    </xdr:to>
    <xdr:cxnSp macro="">
      <xdr:nvCxnSpPr>
        <xdr:cNvPr id="715" name="直線コネクタ 714"/>
        <xdr:cNvCxnSpPr/>
      </xdr:nvCxnSpPr>
      <xdr:spPr>
        <a:xfrm flipV="1">
          <a:off x="21323300" y="6521297"/>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29514</xdr:rowOff>
    </xdr:from>
    <xdr:to>
      <xdr:col>31</xdr:col>
      <xdr:colOff>34925</xdr:colOff>
      <xdr:row>38</xdr:row>
      <xdr:rowOff>57038</xdr:rowOff>
    </xdr:to>
    <xdr:cxnSp macro="">
      <xdr:nvCxnSpPr>
        <xdr:cNvPr id="718" name="直線コネクタ 717"/>
        <xdr:cNvCxnSpPr/>
      </xdr:nvCxnSpPr>
      <xdr:spPr>
        <a:xfrm flipV="1">
          <a:off x="20434300" y="65446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57038</xdr:rowOff>
    </xdr:from>
    <xdr:to>
      <xdr:col>29</xdr:col>
      <xdr:colOff>517525</xdr:colOff>
      <xdr:row>38</xdr:row>
      <xdr:rowOff>73452</xdr:rowOff>
    </xdr:to>
    <xdr:cxnSp macro="">
      <xdr:nvCxnSpPr>
        <xdr:cNvPr id="721" name="直線コネクタ 720"/>
        <xdr:cNvCxnSpPr/>
      </xdr:nvCxnSpPr>
      <xdr:spPr>
        <a:xfrm flipV="1">
          <a:off x="19545300" y="6572138"/>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73315</xdr:rowOff>
    </xdr:from>
    <xdr:to>
      <xdr:col>28</xdr:col>
      <xdr:colOff>314325</xdr:colOff>
      <xdr:row>38</xdr:row>
      <xdr:rowOff>73452</xdr:rowOff>
    </xdr:to>
    <xdr:cxnSp macro="">
      <xdr:nvCxnSpPr>
        <xdr:cNvPr id="724" name="直線コネクタ 723"/>
        <xdr:cNvCxnSpPr/>
      </xdr:nvCxnSpPr>
      <xdr:spPr>
        <a:xfrm>
          <a:off x="18656300" y="65884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126848</xdr:rowOff>
    </xdr:from>
    <xdr:to>
      <xdr:col>32</xdr:col>
      <xdr:colOff>238125</xdr:colOff>
      <xdr:row>38</xdr:row>
      <xdr:rowOff>56998</xdr:rowOff>
    </xdr:to>
    <xdr:sp macro="" textlink="">
      <xdr:nvSpPr>
        <xdr:cNvPr id="734" name="円/楕円 733"/>
        <xdr:cNvSpPr/>
      </xdr:nvSpPr>
      <xdr:spPr>
        <a:xfrm>
          <a:off x="22110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149725</xdr:rowOff>
    </xdr:from>
    <xdr:ext cx="469744" cy="259045"/>
    <xdr:sp macro="" textlink="">
      <xdr:nvSpPr>
        <xdr:cNvPr id="735" name="投資及び出資金該当値テキスト"/>
        <xdr:cNvSpPr txBox="1"/>
      </xdr:nvSpPr>
      <xdr:spPr>
        <a:xfrm>
          <a:off x="22212300" y="63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150165</xdr:rowOff>
    </xdr:from>
    <xdr:to>
      <xdr:col>31</xdr:col>
      <xdr:colOff>85725</xdr:colOff>
      <xdr:row>38</xdr:row>
      <xdr:rowOff>80314</xdr:rowOff>
    </xdr:to>
    <xdr:sp macro="" textlink="">
      <xdr:nvSpPr>
        <xdr:cNvPr id="736" name="円/楕円 735"/>
        <xdr:cNvSpPr/>
      </xdr:nvSpPr>
      <xdr:spPr>
        <a:xfrm>
          <a:off x="21272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96842</xdr:rowOff>
    </xdr:from>
    <xdr:ext cx="469744" cy="259045"/>
    <xdr:sp macro="" textlink="">
      <xdr:nvSpPr>
        <xdr:cNvPr id="737" name="テキスト ボックス 736"/>
        <xdr:cNvSpPr txBox="1"/>
      </xdr:nvSpPr>
      <xdr:spPr>
        <a:xfrm>
          <a:off x="21088427" y="62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6238</xdr:rowOff>
    </xdr:from>
    <xdr:to>
      <xdr:col>29</xdr:col>
      <xdr:colOff>568325</xdr:colOff>
      <xdr:row>38</xdr:row>
      <xdr:rowOff>107838</xdr:rowOff>
    </xdr:to>
    <xdr:sp macro="" textlink="">
      <xdr:nvSpPr>
        <xdr:cNvPr id="738" name="円/楕円 737"/>
        <xdr:cNvSpPr/>
      </xdr:nvSpPr>
      <xdr:spPr>
        <a:xfrm>
          <a:off x="20383500" y="65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124365</xdr:rowOff>
    </xdr:from>
    <xdr:ext cx="469744" cy="259045"/>
    <xdr:sp macro="" textlink="">
      <xdr:nvSpPr>
        <xdr:cNvPr id="739" name="テキスト ボックス 738"/>
        <xdr:cNvSpPr txBox="1"/>
      </xdr:nvSpPr>
      <xdr:spPr>
        <a:xfrm>
          <a:off x="20199427" y="629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22652</xdr:rowOff>
    </xdr:from>
    <xdr:to>
      <xdr:col>28</xdr:col>
      <xdr:colOff>365125</xdr:colOff>
      <xdr:row>38</xdr:row>
      <xdr:rowOff>124252</xdr:rowOff>
    </xdr:to>
    <xdr:sp macro="" textlink="">
      <xdr:nvSpPr>
        <xdr:cNvPr id="740" name="円/楕円 739"/>
        <xdr:cNvSpPr/>
      </xdr:nvSpPr>
      <xdr:spPr>
        <a:xfrm>
          <a:off x="19494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115379</xdr:rowOff>
    </xdr:from>
    <xdr:ext cx="469744" cy="259045"/>
    <xdr:sp macro="" textlink="">
      <xdr:nvSpPr>
        <xdr:cNvPr id="741" name="テキスト ボックス 740"/>
        <xdr:cNvSpPr txBox="1"/>
      </xdr:nvSpPr>
      <xdr:spPr>
        <a:xfrm>
          <a:off x="19310427" y="66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22515</xdr:rowOff>
    </xdr:from>
    <xdr:to>
      <xdr:col>27</xdr:col>
      <xdr:colOff>161925</xdr:colOff>
      <xdr:row>38</xdr:row>
      <xdr:rowOff>124115</xdr:rowOff>
    </xdr:to>
    <xdr:sp macro="" textlink="">
      <xdr:nvSpPr>
        <xdr:cNvPr id="742" name="円/楕円 741"/>
        <xdr:cNvSpPr/>
      </xdr:nvSpPr>
      <xdr:spPr>
        <a:xfrm>
          <a:off x="18605500" y="65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115242</xdr:rowOff>
    </xdr:from>
    <xdr:ext cx="469744" cy="259045"/>
    <xdr:sp macro="" textlink="">
      <xdr:nvSpPr>
        <xdr:cNvPr id="743" name="テキスト ボックス 742"/>
        <xdr:cNvSpPr txBox="1"/>
      </xdr:nvSpPr>
      <xdr:spPr>
        <a:xfrm>
          <a:off x="18421427" y="66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27000</xdr:rowOff>
    </xdr:from>
    <xdr:to>
      <xdr:col>32</xdr:col>
      <xdr:colOff>187325</xdr:colOff>
      <xdr:row>59</xdr:row>
      <xdr:rowOff>27934</xdr:rowOff>
    </xdr:to>
    <xdr:cxnSp macro="">
      <xdr:nvCxnSpPr>
        <xdr:cNvPr id="772" name="直線コネクタ 771"/>
        <xdr:cNvCxnSpPr/>
      </xdr:nvCxnSpPr>
      <xdr:spPr>
        <a:xfrm>
          <a:off x="21323300" y="10142550"/>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26410</xdr:rowOff>
    </xdr:from>
    <xdr:to>
      <xdr:col>31</xdr:col>
      <xdr:colOff>34925</xdr:colOff>
      <xdr:row>59</xdr:row>
      <xdr:rowOff>27000</xdr:rowOff>
    </xdr:to>
    <xdr:cxnSp macro="">
      <xdr:nvCxnSpPr>
        <xdr:cNvPr id="775" name="直線コネクタ 774"/>
        <xdr:cNvCxnSpPr/>
      </xdr:nvCxnSpPr>
      <xdr:spPr>
        <a:xfrm>
          <a:off x="20434300" y="10141960"/>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24333</xdr:rowOff>
    </xdr:from>
    <xdr:to>
      <xdr:col>29</xdr:col>
      <xdr:colOff>517525</xdr:colOff>
      <xdr:row>59</xdr:row>
      <xdr:rowOff>26410</xdr:rowOff>
    </xdr:to>
    <xdr:cxnSp macro="">
      <xdr:nvCxnSpPr>
        <xdr:cNvPr id="778" name="直線コネクタ 777"/>
        <xdr:cNvCxnSpPr/>
      </xdr:nvCxnSpPr>
      <xdr:spPr>
        <a:xfrm>
          <a:off x="19545300" y="1013988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21380</xdr:rowOff>
    </xdr:from>
    <xdr:to>
      <xdr:col>28</xdr:col>
      <xdr:colOff>314325</xdr:colOff>
      <xdr:row>59</xdr:row>
      <xdr:rowOff>24333</xdr:rowOff>
    </xdr:to>
    <xdr:cxnSp macro="">
      <xdr:nvCxnSpPr>
        <xdr:cNvPr id="781" name="直線コネクタ 780"/>
        <xdr:cNvCxnSpPr/>
      </xdr:nvCxnSpPr>
      <xdr:spPr>
        <a:xfrm>
          <a:off x="18656300" y="10136930"/>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148584</xdr:rowOff>
    </xdr:from>
    <xdr:to>
      <xdr:col>32</xdr:col>
      <xdr:colOff>238125</xdr:colOff>
      <xdr:row>59</xdr:row>
      <xdr:rowOff>78734</xdr:rowOff>
    </xdr:to>
    <xdr:sp macro="" textlink="">
      <xdr:nvSpPr>
        <xdr:cNvPr id="791" name="円/楕円 790"/>
        <xdr:cNvSpPr/>
      </xdr:nvSpPr>
      <xdr:spPr>
        <a:xfrm>
          <a:off x="22110700" y="100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63511</xdr:rowOff>
    </xdr:from>
    <xdr:ext cx="378565" cy="259045"/>
    <xdr:sp macro="" textlink="">
      <xdr:nvSpPr>
        <xdr:cNvPr id="792" name="貸付金該当値テキスト"/>
        <xdr:cNvSpPr txBox="1"/>
      </xdr:nvSpPr>
      <xdr:spPr>
        <a:xfrm>
          <a:off x="22212300" y="1000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147650</xdr:rowOff>
    </xdr:from>
    <xdr:to>
      <xdr:col>31</xdr:col>
      <xdr:colOff>85725</xdr:colOff>
      <xdr:row>59</xdr:row>
      <xdr:rowOff>77800</xdr:rowOff>
    </xdr:to>
    <xdr:sp macro="" textlink="">
      <xdr:nvSpPr>
        <xdr:cNvPr id="793" name="円/楕円 792"/>
        <xdr:cNvSpPr/>
      </xdr:nvSpPr>
      <xdr:spPr>
        <a:xfrm>
          <a:off x="212725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68927</xdr:rowOff>
    </xdr:from>
    <xdr:ext cx="378565" cy="259045"/>
    <xdr:sp macro="" textlink="">
      <xdr:nvSpPr>
        <xdr:cNvPr id="794" name="テキスト ボックス 793"/>
        <xdr:cNvSpPr txBox="1"/>
      </xdr:nvSpPr>
      <xdr:spPr>
        <a:xfrm>
          <a:off x="21134017" y="1018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147060</xdr:rowOff>
    </xdr:from>
    <xdr:to>
      <xdr:col>29</xdr:col>
      <xdr:colOff>568325</xdr:colOff>
      <xdr:row>59</xdr:row>
      <xdr:rowOff>77210</xdr:rowOff>
    </xdr:to>
    <xdr:sp macro="" textlink="">
      <xdr:nvSpPr>
        <xdr:cNvPr id="795" name="円/楕円 794"/>
        <xdr:cNvSpPr/>
      </xdr:nvSpPr>
      <xdr:spPr>
        <a:xfrm>
          <a:off x="20383500" y="10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68337</xdr:rowOff>
    </xdr:from>
    <xdr:ext cx="378565" cy="259045"/>
    <xdr:sp macro="" textlink="">
      <xdr:nvSpPr>
        <xdr:cNvPr id="796" name="テキスト ボックス 795"/>
        <xdr:cNvSpPr txBox="1"/>
      </xdr:nvSpPr>
      <xdr:spPr>
        <a:xfrm>
          <a:off x="20245017" y="1018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144983</xdr:rowOff>
    </xdr:from>
    <xdr:to>
      <xdr:col>28</xdr:col>
      <xdr:colOff>365125</xdr:colOff>
      <xdr:row>59</xdr:row>
      <xdr:rowOff>75133</xdr:rowOff>
    </xdr:to>
    <xdr:sp macro="" textlink="">
      <xdr:nvSpPr>
        <xdr:cNvPr id="797" name="円/楕円 796"/>
        <xdr:cNvSpPr/>
      </xdr:nvSpPr>
      <xdr:spPr>
        <a:xfrm>
          <a:off x="19494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66260</xdr:rowOff>
    </xdr:from>
    <xdr:ext cx="469744" cy="259045"/>
    <xdr:sp macro="" textlink="">
      <xdr:nvSpPr>
        <xdr:cNvPr id="798" name="テキスト ボックス 797"/>
        <xdr:cNvSpPr txBox="1"/>
      </xdr:nvSpPr>
      <xdr:spPr>
        <a:xfrm>
          <a:off x="19310427" y="1018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142030</xdr:rowOff>
    </xdr:from>
    <xdr:to>
      <xdr:col>27</xdr:col>
      <xdr:colOff>161925</xdr:colOff>
      <xdr:row>59</xdr:row>
      <xdr:rowOff>72180</xdr:rowOff>
    </xdr:to>
    <xdr:sp macro="" textlink="">
      <xdr:nvSpPr>
        <xdr:cNvPr id="799" name="円/楕円 798"/>
        <xdr:cNvSpPr/>
      </xdr:nvSpPr>
      <xdr:spPr>
        <a:xfrm>
          <a:off x="18605500" y="100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63307</xdr:rowOff>
    </xdr:from>
    <xdr:ext cx="469744" cy="259045"/>
    <xdr:sp macro="" textlink="">
      <xdr:nvSpPr>
        <xdr:cNvPr id="800" name="テキスト ボックス 799"/>
        <xdr:cNvSpPr txBox="1"/>
      </xdr:nvSpPr>
      <xdr:spPr>
        <a:xfrm>
          <a:off x="18421427" y="1017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7341</xdr:rowOff>
    </xdr:from>
    <xdr:to>
      <xdr:col>32</xdr:col>
      <xdr:colOff>187325</xdr:colOff>
      <xdr:row>76</xdr:row>
      <xdr:rowOff>82665</xdr:rowOff>
    </xdr:to>
    <xdr:cxnSp macro="">
      <xdr:nvCxnSpPr>
        <xdr:cNvPr id="830" name="直線コネクタ 829"/>
        <xdr:cNvCxnSpPr/>
      </xdr:nvCxnSpPr>
      <xdr:spPr>
        <a:xfrm flipV="1">
          <a:off x="21323300" y="13037541"/>
          <a:ext cx="8382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82665</xdr:rowOff>
    </xdr:from>
    <xdr:to>
      <xdr:col>31</xdr:col>
      <xdr:colOff>34925</xdr:colOff>
      <xdr:row>76</xdr:row>
      <xdr:rowOff>148444</xdr:rowOff>
    </xdr:to>
    <xdr:cxnSp macro="">
      <xdr:nvCxnSpPr>
        <xdr:cNvPr id="833" name="直線コネクタ 832"/>
        <xdr:cNvCxnSpPr/>
      </xdr:nvCxnSpPr>
      <xdr:spPr>
        <a:xfrm flipV="1">
          <a:off x="20434300" y="13112865"/>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148444</xdr:rowOff>
    </xdr:from>
    <xdr:to>
      <xdr:col>29</xdr:col>
      <xdr:colOff>517525</xdr:colOff>
      <xdr:row>77</xdr:row>
      <xdr:rowOff>11703</xdr:rowOff>
    </xdr:to>
    <xdr:cxnSp macro="">
      <xdr:nvCxnSpPr>
        <xdr:cNvPr id="836" name="直線コネクタ 835"/>
        <xdr:cNvCxnSpPr/>
      </xdr:nvCxnSpPr>
      <xdr:spPr>
        <a:xfrm flipV="1">
          <a:off x="19545300" y="13178644"/>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11703</xdr:rowOff>
    </xdr:from>
    <xdr:to>
      <xdr:col>28</xdr:col>
      <xdr:colOff>314325</xdr:colOff>
      <xdr:row>77</xdr:row>
      <xdr:rowOff>33553</xdr:rowOff>
    </xdr:to>
    <xdr:cxnSp macro="">
      <xdr:nvCxnSpPr>
        <xdr:cNvPr id="839" name="直線コネクタ 838"/>
        <xdr:cNvCxnSpPr/>
      </xdr:nvCxnSpPr>
      <xdr:spPr>
        <a:xfrm flipV="1">
          <a:off x="18656300" y="13213353"/>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127991</xdr:rowOff>
    </xdr:from>
    <xdr:to>
      <xdr:col>32</xdr:col>
      <xdr:colOff>238125</xdr:colOff>
      <xdr:row>76</xdr:row>
      <xdr:rowOff>58141</xdr:rowOff>
    </xdr:to>
    <xdr:sp macro="" textlink="">
      <xdr:nvSpPr>
        <xdr:cNvPr id="849" name="円/楕円 848"/>
        <xdr:cNvSpPr/>
      </xdr:nvSpPr>
      <xdr:spPr>
        <a:xfrm>
          <a:off x="22110700" y="129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106418</xdr:rowOff>
    </xdr:from>
    <xdr:ext cx="534377" cy="259045"/>
    <xdr:sp macro="" textlink="">
      <xdr:nvSpPr>
        <xdr:cNvPr id="850" name="繰出金該当値テキスト"/>
        <xdr:cNvSpPr txBox="1"/>
      </xdr:nvSpPr>
      <xdr:spPr>
        <a:xfrm>
          <a:off x="22212300" y="129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31865</xdr:rowOff>
    </xdr:from>
    <xdr:to>
      <xdr:col>31</xdr:col>
      <xdr:colOff>85725</xdr:colOff>
      <xdr:row>76</xdr:row>
      <xdr:rowOff>133465</xdr:rowOff>
    </xdr:to>
    <xdr:sp macro="" textlink="">
      <xdr:nvSpPr>
        <xdr:cNvPr id="851" name="円/楕円 850"/>
        <xdr:cNvSpPr/>
      </xdr:nvSpPr>
      <xdr:spPr>
        <a:xfrm>
          <a:off x="21272500" y="1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124592</xdr:rowOff>
    </xdr:from>
    <xdr:ext cx="534377" cy="259045"/>
    <xdr:sp macro="" textlink="">
      <xdr:nvSpPr>
        <xdr:cNvPr id="852" name="テキスト ボックス 851"/>
        <xdr:cNvSpPr txBox="1"/>
      </xdr:nvSpPr>
      <xdr:spPr>
        <a:xfrm>
          <a:off x="21056111" y="131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97644</xdr:rowOff>
    </xdr:from>
    <xdr:to>
      <xdr:col>29</xdr:col>
      <xdr:colOff>568325</xdr:colOff>
      <xdr:row>77</xdr:row>
      <xdr:rowOff>27794</xdr:rowOff>
    </xdr:to>
    <xdr:sp macro="" textlink="">
      <xdr:nvSpPr>
        <xdr:cNvPr id="853" name="円/楕円 852"/>
        <xdr:cNvSpPr/>
      </xdr:nvSpPr>
      <xdr:spPr>
        <a:xfrm>
          <a:off x="20383500" y="131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18921</xdr:rowOff>
    </xdr:from>
    <xdr:ext cx="534377" cy="259045"/>
    <xdr:sp macro="" textlink="">
      <xdr:nvSpPr>
        <xdr:cNvPr id="854" name="テキスト ボックス 853"/>
        <xdr:cNvSpPr txBox="1"/>
      </xdr:nvSpPr>
      <xdr:spPr>
        <a:xfrm>
          <a:off x="20167111" y="132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132353</xdr:rowOff>
    </xdr:from>
    <xdr:to>
      <xdr:col>28</xdr:col>
      <xdr:colOff>365125</xdr:colOff>
      <xdr:row>77</xdr:row>
      <xdr:rowOff>62503</xdr:rowOff>
    </xdr:to>
    <xdr:sp macro="" textlink="">
      <xdr:nvSpPr>
        <xdr:cNvPr id="855" name="円/楕円 854"/>
        <xdr:cNvSpPr/>
      </xdr:nvSpPr>
      <xdr:spPr>
        <a:xfrm>
          <a:off x="19494500" y="131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53630</xdr:rowOff>
    </xdr:from>
    <xdr:ext cx="534377" cy="259045"/>
    <xdr:sp macro="" textlink="">
      <xdr:nvSpPr>
        <xdr:cNvPr id="856" name="テキスト ボックス 855"/>
        <xdr:cNvSpPr txBox="1"/>
      </xdr:nvSpPr>
      <xdr:spPr>
        <a:xfrm>
          <a:off x="19278111" y="132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154203</xdr:rowOff>
    </xdr:from>
    <xdr:to>
      <xdr:col>27</xdr:col>
      <xdr:colOff>161925</xdr:colOff>
      <xdr:row>77</xdr:row>
      <xdr:rowOff>84353</xdr:rowOff>
    </xdr:to>
    <xdr:sp macro="" textlink="">
      <xdr:nvSpPr>
        <xdr:cNvPr id="857" name="円/楕円 856"/>
        <xdr:cNvSpPr/>
      </xdr:nvSpPr>
      <xdr:spPr>
        <a:xfrm>
          <a:off x="18605500" y="131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75480</xdr:rowOff>
    </xdr:from>
    <xdr:ext cx="534377" cy="259045"/>
    <xdr:sp macro="" textlink="">
      <xdr:nvSpPr>
        <xdr:cNvPr id="858" name="テキスト ボックス 857"/>
        <xdr:cNvSpPr txBox="1"/>
      </xdr:nvSpPr>
      <xdr:spPr>
        <a:xfrm>
          <a:off x="18389111" y="132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歳出総額は、住民一人当たり</a:t>
          </a:r>
          <a:r>
            <a:rPr kumimoji="1" lang="en-US" altLang="ja-JP" sz="1300">
              <a:latin typeface="ＭＳ Ｐゴシック"/>
            </a:rPr>
            <a:t>439,101</a:t>
          </a:r>
          <a:r>
            <a:rPr kumimoji="1" lang="ja-JP" altLang="en-US" sz="1300">
              <a:latin typeface="ＭＳ Ｐゴシック"/>
            </a:rPr>
            <a:t>円となっている。主な構成項目である人件費は、住民一人当たり</a:t>
          </a:r>
          <a:r>
            <a:rPr kumimoji="1" lang="en-US" altLang="ja-JP" sz="1300">
              <a:latin typeface="ＭＳ Ｐゴシック"/>
            </a:rPr>
            <a:t>91,318</a:t>
          </a:r>
          <a:r>
            <a:rPr kumimoji="1" lang="ja-JP" altLang="en-US" sz="1300">
              <a:latin typeface="ＭＳ Ｐゴシック"/>
            </a:rPr>
            <a:t>円となっており、国の要請に基づく減額を受け入れ時限的に給料の減額措置を実施した平成</a:t>
          </a:r>
          <a:r>
            <a:rPr kumimoji="1" lang="en-US" altLang="ja-JP" sz="1300">
              <a:latin typeface="ＭＳ Ｐゴシック"/>
            </a:rPr>
            <a:t>25</a:t>
          </a:r>
          <a:r>
            <a:rPr kumimoji="1" lang="ja-JP" altLang="en-US" sz="1300">
              <a:latin typeface="ＭＳ Ｐゴシック"/>
            </a:rPr>
            <a:t>年度に、決算額が減となり</a:t>
          </a:r>
          <a:r>
            <a:rPr kumimoji="1" lang="en-US" altLang="ja-JP" sz="1300">
              <a:latin typeface="ＭＳ Ｐゴシック"/>
            </a:rPr>
            <a:t>1,680</a:t>
          </a:r>
          <a:r>
            <a:rPr kumimoji="1" lang="ja-JP" altLang="en-US" sz="1300">
              <a:latin typeface="ＭＳ Ｐゴシック"/>
            </a:rPr>
            <a:t>百万円になって以降、年々増加している。これは、毎年の人事委員勧告によるものと、勤続</a:t>
          </a:r>
          <a:r>
            <a:rPr kumimoji="1" lang="en-US" altLang="ja-JP" sz="1300">
              <a:latin typeface="ＭＳ Ｐゴシック"/>
            </a:rPr>
            <a:t>30</a:t>
          </a:r>
          <a:r>
            <a:rPr kumimoji="1" lang="ja-JP" altLang="en-US" sz="1300">
              <a:latin typeface="ＭＳ Ｐゴシック"/>
            </a:rPr>
            <a:t>年から</a:t>
          </a:r>
          <a:r>
            <a:rPr kumimoji="1" lang="en-US" altLang="ja-JP" sz="1300">
              <a:latin typeface="ＭＳ Ｐゴシック"/>
            </a:rPr>
            <a:t>35</a:t>
          </a:r>
          <a:r>
            <a:rPr kumimoji="1" lang="ja-JP" altLang="en-US" sz="1300">
              <a:latin typeface="ＭＳ Ｐゴシック"/>
            </a:rPr>
            <a:t>年の階層職員の給料が国の水準を上回っていることが影響している。今後については、高年齢層の職員が退職することにより改善が図られると考えるが、更なる給与制度の適正化を行い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44069</xdr:rowOff>
    </xdr:from>
    <xdr:to>
      <xdr:col>6</xdr:col>
      <xdr:colOff>511175</xdr:colOff>
      <xdr:row>32</xdr:row>
      <xdr:rowOff>56452</xdr:rowOff>
    </xdr:to>
    <xdr:cxnSp macro="">
      <xdr:nvCxnSpPr>
        <xdr:cNvPr id="61" name="直線コネクタ 60"/>
        <xdr:cNvCxnSpPr/>
      </xdr:nvCxnSpPr>
      <xdr:spPr>
        <a:xfrm flipV="1">
          <a:off x="3797300" y="5530469"/>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56452</xdr:rowOff>
    </xdr:from>
    <xdr:to>
      <xdr:col>5</xdr:col>
      <xdr:colOff>358775</xdr:colOff>
      <xdr:row>32</xdr:row>
      <xdr:rowOff>127317</xdr:rowOff>
    </xdr:to>
    <xdr:cxnSp macro="">
      <xdr:nvCxnSpPr>
        <xdr:cNvPr id="64" name="直線コネクタ 63"/>
        <xdr:cNvCxnSpPr/>
      </xdr:nvCxnSpPr>
      <xdr:spPr>
        <a:xfrm flipV="1">
          <a:off x="2908300" y="554285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108648</xdr:rowOff>
    </xdr:from>
    <xdr:to>
      <xdr:col>4</xdr:col>
      <xdr:colOff>155575</xdr:colOff>
      <xdr:row>32</xdr:row>
      <xdr:rowOff>127317</xdr:rowOff>
    </xdr:to>
    <xdr:cxnSp macro="">
      <xdr:nvCxnSpPr>
        <xdr:cNvPr id="67" name="直線コネクタ 66"/>
        <xdr:cNvCxnSpPr/>
      </xdr:nvCxnSpPr>
      <xdr:spPr>
        <a:xfrm>
          <a:off x="2019300" y="559504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142177</xdr:rowOff>
    </xdr:from>
    <xdr:to>
      <xdr:col>2</xdr:col>
      <xdr:colOff>638175</xdr:colOff>
      <xdr:row>32</xdr:row>
      <xdr:rowOff>108648</xdr:rowOff>
    </xdr:to>
    <xdr:cxnSp macro="">
      <xdr:nvCxnSpPr>
        <xdr:cNvPr id="70" name="直線コネクタ 69"/>
        <xdr:cNvCxnSpPr/>
      </xdr:nvCxnSpPr>
      <xdr:spPr>
        <a:xfrm>
          <a:off x="1130300" y="5457127"/>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164719</xdr:rowOff>
    </xdr:from>
    <xdr:to>
      <xdr:col>6</xdr:col>
      <xdr:colOff>561975</xdr:colOff>
      <xdr:row>32</xdr:row>
      <xdr:rowOff>94869</xdr:rowOff>
    </xdr:to>
    <xdr:sp macro="" textlink="">
      <xdr:nvSpPr>
        <xdr:cNvPr id="80" name="円/楕円 79"/>
        <xdr:cNvSpPr/>
      </xdr:nvSpPr>
      <xdr:spPr>
        <a:xfrm>
          <a:off x="4584700" y="54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16146</xdr:rowOff>
    </xdr:from>
    <xdr:ext cx="469744" cy="259045"/>
    <xdr:sp macro="" textlink="">
      <xdr:nvSpPr>
        <xdr:cNvPr id="81" name="議会費該当値テキスト"/>
        <xdr:cNvSpPr txBox="1"/>
      </xdr:nvSpPr>
      <xdr:spPr>
        <a:xfrm>
          <a:off x="4686300"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5652</xdr:rowOff>
    </xdr:from>
    <xdr:to>
      <xdr:col>5</xdr:col>
      <xdr:colOff>409575</xdr:colOff>
      <xdr:row>32</xdr:row>
      <xdr:rowOff>107252</xdr:rowOff>
    </xdr:to>
    <xdr:sp macro="" textlink="">
      <xdr:nvSpPr>
        <xdr:cNvPr id="82" name="円/楕円 81"/>
        <xdr:cNvSpPr/>
      </xdr:nvSpPr>
      <xdr:spPr>
        <a:xfrm>
          <a:off x="3746500" y="54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123779</xdr:rowOff>
    </xdr:from>
    <xdr:ext cx="469744" cy="259045"/>
    <xdr:sp macro="" textlink="">
      <xdr:nvSpPr>
        <xdr:cNvPr id="83" name="テキスト ボックス 82"/>
        <xdr:cNvSpPr txBox="1"/>
      </xdr:nvSpPr>
      <xdr:spPr>
        <a:xfrm>
          <a:off x="3562427" y="526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76517</xdr:rowOff>
    </xdr:from>
    <xdr:to>
      <xdr:col>4</xdr:col>
      <xdr:colOff>206375</xdr:colOff>
      <xdr:row>33</xdr:row>
      <xdr:rowOff>6667</xdr:rowOff>
    </xdr:to>
    <xdr:sp macro="" textlink="">
      <xdr:nvSpPr>
        <xdr:cNvPr id="84" name="円/楕円 83"/>
        <xdr:cNvSpPr/>
      </xdr:nvSpPr>
      <xdr:spPr>
        <a:xfrm>
          <a:off x="2857500" y="5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23194</xdr:rowOff>
    </xdr:from>
    <xdr:ext cx="469744" cy="259045"/>
    <xdr:sp macro="" textlink="">
      <xdr:nvSpPr>
        <xdr:cNvPr id="85" name="テキスト ボックス 84"/>
        <xdr:cNvSpPr txBox="1"/>
      </xdr:nvSpPr>
      <xdr:spPr>
        <a:xfrm>
          <a:off x="2673427"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57848</xdr:rowOff>
    </xdr:from>
    <xdr:to>
      <xdr:col>3</xdr:col>
      <xdr:colOff>3175</xdr:colOff>
      <xdr:row>32</xdr:row>
      <xdr:rowOff>159448</xdr:rowOff>
    </xdr:to>
    <xdr:sp macro="" textlink="">
      <xdr:nvSpPr>
        <xdr:cNvPr id="86" name="円/楕円 85"/>
        <xdr:cNvSpPr/>
      </xdr:nvSpPr>
      <xdr:spPr>
        <a:xfrm>
          <a:off x="1968500" y="55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4525</xdr:rowOff>
    </xdr:from>
    <xdr:ext cx="469744" cy="259045"/>
    <xdr:sp macro="" textlink="">
      <xdr:nvSpPr>
        <xdr:cNvPr id="87" name="テキスト ボックス 86"/>
        <xdr:cNvSpPr txBox="1"/>
      </xdr:nvSpPr>
      <xdr:spPr>
        <a:xfrm>
          <a:off x="1784427" y="531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91377</xdr:rowOff>
    </xdr:from>
    <xdr:to>
      <xdr:col>1</xdr:col>
      <xdr:colOff>485775</xdr:colOff>
      <xdr:row>32</xdr:row>
      <xdr:rowOff>21527</xdr:rowOff>
    </xdr:to>
    <xdr:sp macro="" textlink="">
      <xdr:nvSpPr>
        <xdr:cNvPr id="88" name="円/楕円 87"/>
        <xdr:cNvSpPr/>
      </xdr:nvSpPr>
      <xdr:spPr>
        <a:xfrm>
          <a:off x="1079500" y="54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38054</xdr:rowOff>
    </xdr:from>
    <xdr:ext cx="469744" cy="259045"/>
    <xdr:sp macro="" textlink="">
      <xdr:nvSpPr>
        <xdr:cNvPr id="89" name="テキスト ボックス 88"/>
        <xdr:cNvSpPr txBox="1"/>
      </xdr:nvSpPr>
      <xdr:spPr>
        <a:xfrm>
          <a:off x="895427" y="518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42008</xdr:rowOff>
    </xdr:from>
    <xdr:to>
      <xdr:col>6</xdr:col>
      <xdr:colOff>511175</xdr:colOff>
      <xdr:row>58</xdr:row>
      <xdr:rowOff>17428</xdr:rowOff>
    </xdr:to>
    <xdr:cxnSp macro="">
      <xdr:nvCxnSpPr>
        <xdr:cNvPr id="118" name="直線コネクタ 117"/>
        <xdr:cNvCxnSpPr/>
      </xdr:nvCxnSpPr>
      <xdr:spPr>
        <a:xfrm>
          <a:off x="3797300" y="9814658"/>
          <a:ext cx="838200" cy="1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42008</xdr:rowOff>
    </xdr:from>
    <xdr:to>
      <xdr:col>5</xdr:col>
      <xdr:colOff>358775</xdr:colOff>
      <xdr:row>57</xdr:row>
      <xdr:rowOff>148909</xdr:rowOff>
    </xdr:to>
    <xdr:cxnSp macro="">
      <xdr:nvCxnSpPr>
        <xdr:cNvPr id="121" name="直線コネクタ 120"/>
        <xdr:cNvCxnSpPr/>
      </xdr:nvCxnSpPr>
      <xdr:spPr>
        <a:xfrm flipV="1">
          <a:off x="2908300" y="9814658"/>
          <a:ext cx="889000" cy="10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148909</xdr:rowOff>
    </xdr:from>
    <xdr:to>
      <xdr:col>4</xdr:col>
      <xdr:colOff>155575</xdr:colOff>
      <xdr:row>58</xdr:row>
      <xdr:rowOff>90086</xdr:rowOff>
    </xdr:to>
    <xdr:cxnSp macro="">
      <xdr:nvCxnSpPr>
        <xdr:cNvPr id="124" name="直線コネクタ 123"/>
        <xdr:cNvCxnSpPr/>
      </xdr:nvCxnSpPr>
      <xdr:spPr>
        <a:xfrm flipV="1">
          <a:off x="2019300" y="9921559"/>
          <a:ext cx="889000" cy="1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90086</xdr:rowOff>
    </xdr:from>
    <xdr:to>
      <xdr:col>2</xdr:col>
      <xdr:colOff>638175</xdr:colOff>
      <xdr:row>58</xdr:row>
      <xdr:rowOff>95740</xdr:rowOff>
    </xdr:to>
    <xdr:cxnSp macro="">
      <xdr:nvCxnSpPr>
        <xdr:cNvPr id="127" name="直線コネクタ 126"/>
        <xdr:cNvCxnSpPr/>
      </xdr:nvCxnSpPr>
      <xdr:spPr>
        <a:xfrm flipV="1">
          <a:off x="1130300" y="10034186"/>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138078</xdr:rowOff>
    </xdr:from>
    <xdr:to>
      <xdr:col>6</xdr:col>
      <xdr:colOff>561975</xdr:colOff>
      <xdr:row>58</xdr:row>
      <xdr:rowOff>68228</xdr:rowOff>
    </xdr:to>
    <xdr:sp macro="" textlink="">
      <xdr:nvSpPr>
        <xdr:cNvPr id="137" name="円/楕円 136"/>
        <xdr:cNvSpPr/>
      </xdr:nvSpPr>
      <xdr:spPr>
        <a:xfrm>
          <a:off x="4584700" y="99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160955</xdr:rowOff>
    </xdr:from>
    <xdr:ext cx="599010" cy="259045"/>
    <xdr:sp macro="" textlink="">
      <xdr:nvSpPr>
        <xdr:cNvPr id="138" name="総務費該当値テキスト"/>
        <xdr:cNvSpPr txBox="1"/>
      </xdr:nvSpPr>
      <xdr:spPr>
        <a:xfrm>
          <a:off x="4686300" y="976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162658</xdr:rowOff>
    </xdr:from>
    <xdr:to>
      <xdr:col>5</xdr:col>
      <xdr:colOff>409575</xdr:colOff>
      <xdr:row>57</xdr:row>
      <xdr:rowOff>92808</xdr:rowOff>
    </xdr:to>
    <xdr:sp macro="" textlink="">
      <xdr:nvSpPr>
        <xdr:cNvPr id="139" name="円/楕円 138"/>
        <xdr:cNvSpPr/>
      </xdr:nvSpPr>
      <xdr:spPr>
        <a:xfrm>
          <a:off x="3746500" y="97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109335</xdr:rowOff>
    </xdr:from>
    <xdr:ext cx="599010" cy="259045"/>
    <xdr:sp macro="" textlink="">
      <xdr:nvSpPr>
        <xdr:cNvPr id="140" name="テキスト ボックス 139"/>
        <xdr:cNvSpPr txBox="1"/>
      </xdr:nvSpPr>
      <xdr:spPr>
        <a:xfrm>
          <a:off x="3497794" y="953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98109</xdr:rowOff>
    </xdr:from>
    <xdr:to>
      <xdr:col>4</xdr:col>
      <xdr:colOff>206375</xdr:colOff>
      <xdr:row>58</xdr:row>
      <xdr:rowOff>28259</xdr:rowOff>
    </xdr:to>
    <xdr:sp macro="" textlink="">
      <xdr:nvSpPr>
        <xdr:cNvPr id="141" name="円/楕円 140"/>
        <xdr:cNvSpPr/>
      </xdr:nvSpPr>
      <xdr:spPr>
        <a:xfrm>
          <a:off x="2857500" y="98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44786</xdr:rowOff>
    </xdr:from>
    <xdr:ext cx="599010" cy="259045"/>
    <xdr:sp macro="" textlink="">
      <xdr:nvSpPr>
        <xdr:cNvPr id="142" name="テキスト ボックス 141"/>
        <xdr:cNvSpPr txBox="1"/>
      </xdr:nvSpPr>
      <xdr:spPr>
        <a:xfrm>
          <a:off x="2608794" y="964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39286</xdr:rowOff>
    </xdr:from>
    <xdr:to>
      <xdr:col>3</xdr:col>
      <xdr:colOff>3175</xdr:colOff>
      <xdr:row>58</xdr:row>
      <xdr:rowOff>140886</xdr:rowOff>
    </xdr:to>
    <xdr:sp macro="" textlink="">
      <xdr:nvSpPr>
        <xdr:cNvPr id="143" name="円/楕円 142"/>
        <xdr:cNvSpPr/>
      </xdr:nvSpPr>
      <xdr:spPr>
        <a:xfrm>
          <a:off x="1968500" y="99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132013</xdr:rowOff>
    </xdr:from>
    <xdr:ext cx="534377" cy="259045"/>
    <xdr:sp macro="" textlink="">
      <xdr:nvSpPr>
        <xdr:cNvPr id="144" name="テキスト ボックス 143"/>
        <xdr:cNvSpPr txBox="1"/>
      </xdr:nvSpPr>
      <xdr:spPr>
        <a:xfrm>
          <a:off x="1752111" y="100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44940</xdr:rowOff>
    </xdr:from>
    <xdr:to>
      <xdr:col>1</xdr:col>
      <xdr:colOff>485775</xdr:colOff>
      <xdr:row>58</xdr:row>
      <xdr:rowOff>146540</xdr:rowOff>
    </xdr:to>
    <xdr:sp macro="" textlink="">
      <xdr:nvSpPr>
        <xdr:cNvPr id="145" name="円/楕円 144"/>
        <xdr:cNvSpPr/>
      </xdr:nvSpPr>
      <xdr:spPr>
        <a:xfrm>
          <a:off x="1079500" y="99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137667</xdr:rowOff>
    </xdr:from>
    <xdr:ext cx="534377" cy="259045"/>
    <xdr:sp macro="" textlink="">
      <xdr:nvSpPr>
        <xdr:cNvPr id="146" name="テキスト ボックス 145"/>
        <xdr:cNvSpPr txBox="1"/>
      </xdr:nvSpPr>
      <xdr:spPr>
        <a:xfrm>
          <a:off x="863111" y="100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103108</xdr:rowOff>
    </xdr:from>
    <xdr:to>
      <xdr:col>6</xdr:col>
      <xdr:colOff>511175</xdr:colOff>
      <xdr:row>77</xdr:row>
      <xdr:rowOff>117380</xdr:rowOff>
    </xdr:to>
    <xdr:cxnSp macro="">
      <xdr:nvCxnSpPr>
        <xdr:cNvPr id="176" name="直線コネクタ 175"/>
        <xdr:cNvCxnSpPr/>
      </xdr:nvCxnSpPr>
      <xdr:spPr>
        <a:xfrm>
          <a:off x="3797300" y="13304758"/>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103108</xdr:rowOff>
    </xdr:from>
    <xdr:to>
      <xdr:col>5</xdr:col>
      <xdr:colOff>358775</xdr:colOff>
      <xdr:row>78</xdr:row>
      <xdr:rowOff>30376</xdr:rowOff>
    </xdr:to>
    <xdr:cxnSp macro="">
      <xdr:nvCxnSpPr>
        <xdr:cNvPr id="179" name="直線コネクタ 178"/>
        <xdr:cNvCxnSpPr/>
      </xdr:nvCxnSpPr>
      <xdr:spPr>
        <a:xfrm flipV="1">
          <a:off x="2908300" y="13304758"/>
          <a:ext cx="889000" cy="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11661</xdr:rowOff>
    </xdr:from>
    <xdr:to>
      <xdr:col>4</xdr:col>
      <xdr:colOff>155575</xdr:colOff>
      <xdr:row>78</xdr:row>
      <xdr:rowOff>30376</xdr:rowOff>
    </xdr:to>
    <xdr:cxnSp macro="">
      <xdr:nvCxnSpPr>
        <xdr:cNvPr id="182" name="直線コネクタ 181"/>
        <xdr:cNvCxnSpPr/>
      </xdr:nvCxnSpPr>
      <xdr:spPr>
        <a:xfrm>
          <a:off x="2019300" y="13384761"/>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11661</xdr:rowOff>
    </xdr:from>
    <xdr:to>
      <xdr:col>2</xdr:col>
      <xdr:colOff>638175</xdr:colOff>
      <xdr:row>78</xdr:row>
      <xdr:rowOff>35108</xdr:rowOff>
    </xdr:to>
    <xdr:cxnSp macro="">
      <xdr:nvCxnSpPr>
        <xdr:cNvPr id="185" name="直線コネクタ 184"/>
        <xdr:cNvCxnSpPr/>
      </xdr:nvCxnSpPr>
      <xdr:spPr>
        <a:xfrm flipV="1">
          <a:off x="1130300" y="13384761"/>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66580</xdr:rowOff>
    </xdr:from>
    <xdr:to>
      <xdr:col>6</xdr:col>
      <xdr:colOff>561975</xdr:colOff>
      <xdr:row>77</xdr:row>
      <xdr:rowOff>168180</xdr:rowOff>
    </xdr:to>
    <xdr:sp macro="" textlink="">
      <xdr:nvSpPr>
        <xdr:cNvPr id="195" name="円/楕円 194"/>
        <xdr:cNvSpPr/>
      </xdr:nvSpPr>
      <xdr:spPr>
        <a:xfrm>
          <a:off x="4584700" y="132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45007</xdr:rowOff>
    </xdr:from>
    <xdr:ext cx="599010" cy="259045"/>
    <xdr:sp macro="" textlink="">
      <xdr:nvSpPr>
        <xdr:cNvPr id="196" name="民生費該当値テキスト"/>
        <xdr:cNvSpPr txBox="1"/>
      </xdr:nvSpPr>
      <xdr:spPr>
        <a:xfrm>
          <a:off x="4686300" y="132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52308</xdr:rowOff>
    </xdr:from>
    <xdr:to>
      <xdr:col>5</xdr:col>
      <xdr:colOff>409575</xdr:colOff>
      <xdr:row>77</xdr:row>
      <xdr:rowOff>153908</xdr:rowOff>
    </xdr:to>
    <xdr:sp macro="" textlink="">
      <xdr:nvSpPr>
        <xdr:cNvPr id="197" name="円/楕円 196"/>
        <xdr:cNvSpPr/>
      </xdr:nvSpPr>
      <xdr:spPr>
        <a:xfrm>
          <a:off x="3746500" y="13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145035</xdr:rowOff>
    </xdr:from>
    <xdr:ext cx="599010" cy="259045"/>
    <xdr:sp macro="" textlink="">
      <xdr:nvSpPr>
        <xdr:cNvPr id="198" name="テキスト ボックス 197"/>
        <xdr:cNvSpPr txBox="1"/>
      </xdr:nvSpPr>
      <xdr:spPr>
        <a:xfrm>
          <a:off x="3497794" y="133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151026</xdr:rowOff>
    </xdr:from>
    <xdr:to>
      <xdr:col>4</xdr:col>
      <xdr:colOff>206375</xdr:colOff>
      <xdr:row>78</xdr:row>
      <xdr:rowOff>81176</xdr:rowOff>
    </xdr:to>
    <xdr:sp macro="" textlink="">
      <xdr:nvSpPr>
        <xdr:cNvPr id="199" name="円/楕円 198"/>
        <xdr:cNvSpPr/>
      </xdr:nvSpPr>
      <xdr:spPr>
        <a:xfrm>
          <a:off x="2857500" y="133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72303</xdr:rowOff>
    </xdr:from>
    <xdr:ext cx="599010" cy="259045"/>
    <xdr:sp macro="" textlink="">
      <xdr:nvSpPr>
        <xdr:cNvPr id="200" name="テキスト ボックス 199"/>
        <xdr:cNvSpPr txBox="1"/>
      </xdr:nvSpPr>
      <xdr:spPr>
        <a:xfrm>
          <a:off x="2608794" y="1344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132311</xdr:rowOff>
    </xdr:from>
    <xdr:to>
      <xdr:col>3</xdr:col>
      <xdr:colOff>3175</xdr:colOff>
      <xdr:row>78</xdr:row>
      <xdr:rowOff>62461</xdr:rowOff>
    </xdr:to>
    <xdr:sp macro="" textlink="">
      <xdr:nvSpPr>
        <xdr:cNvPr id="201" name="円/楕円 200"/>
        <xdr:cNvSpPr/>
      </xdr:nvSpPr>
      <xdr:spPr>
        <a:xfrm>
          <a:off x="1968500" y="133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53588</xdr:rowOff>
    </xdr:from>
    <xdr:ext cx="599010" cy="259045"/>
    <xdr:sp macro="" textlink="">
      <xdr:nvSpPr>
        <xdr:cNvPr id="202" name="テキスト ボックス 201"/>
        <xdr:cNvSpPr txBox="1"/>
      </xdr:nvSpPr>
      <xdr:spPr>
        <a:xfrm>
          <a:off x="1719794" y="134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155758</xdr:rowOff>
    </xdr:from>
    <xdr:to>
      <xdr:col>1</xdr:col>
      <xdr:colOff>485775</xdr:colOff>
      <xdr:row>78</xdr:row>
      <xdr:rowOff>85908</xdr:rowOff>
    </xdr:to>
    <xdr:sp macro="" textlink="">
      <xdr:nvSpPr>
        <xdr:cNvPr id="203" name="円/楕円 202"/>
        <xdr:cNvSpPr/>
      </xdr:nvSpPr>
      <xdr:spPr>
        <a:xfrm>
          <a:off x="1079500" y="133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77035</xdr:rowOff>
    </xdr:from>
    <xdr:ext cx="599010" cy="259045"/>
    <xdr:sp macro="" textlink="">
      <xdr:nvSpPr>
        <xdr:cNvPr id="204" name="テキスト ボックス 203"/>
        <xdr:cNvSpPr txBox="1"/>
      </xdr:nvSpPr>
      <xdr:spPr>
        <a:xfrm>
          <a:off x="830794" y="1345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17683</xdr:rowOff>
    </xdr:from>
    <xdr:to>
      <xdr:col>6</xdr:col>
      <xdr:colOff>511175</xdr:colOff>
      <xdr:row>97</xdr:row>
      <xdr:rowOff>26707</xdr:rowOff>
    </xdr:to>
    <xdr:cxnSp macro="">
      <xdr:nvCxnSpPr>
        <xdr:cNvPr id="235" name="直線コネクタ 234"/>
        <xdr:cNvCxnSpPr/>
      </xdr:nvCxnSpPr>
      <xdr:spPr>
        <a:xfrm flipV="1">
          <a:off x="3797300" y="16648333"/>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26707</xdr:rowOff>
    </xdr:from>
    <xdr:to>
      <xdr:col>5</xdr:col>
      <xdr:colOff>358775</xdr:colOff>
      <xdr:row>97</xdr:row>
      <xdr:rowOff>38833</xdr:rowOff>
    </xdr:to>
    <xdr:cxnSp macro="">
      <xdr:nvCxnSpPr>
        <xdr:cNvPr id="238" name="直線コネクタ 237"/>
        <xdr:cNvCxnSpPr/>
      </xdr:nvCxnSpPr>
      <xdr:spPr>
        <a:xfrm flipV="1">
          <a:off x="2908300" y="16657357"/>
          <a:ext cx="8890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28404</xdr:rowOff>
    </xdr:from>
    <xdr:to>
      <xdr:col>4</xdr:col>
      <xdr:colOff>155575</xdr:colOff>
      <xdr:row>97</xdr:row>
      <xdr:rowOff>38833</xdr:rowOff>
    </xdr:to>
    <xdr:cxnSp macro="">
      <xdr:nvCxnSpPr>
        <xdr:cNvPr id="241" name="直線コネクタ 240"/>
        <xdr:cNvCxnSpPr/>
      </xdr:nvCxnSpPr>
      <xdr:spPr>
        <a:xfrm>
          <a:off x="2019300" y="16659054"/>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28404</xdr:rowOff>
    </xdr:from>
    <xdr:to>
      <xdr:col>2</xdr:col>
      <xdr:colOff>638175</xdr:colOff>
      <xdr:row>97</xdr:row>
      <xdr:rowOff>57274</xdr:rowOff>
    </xdr:to>
    <xdr:cxnSp macro="">
      <xdr:nvCxnSpPr>
        <xdr:cNvPr id="244" name="直線コネクタ 243"/>
        <xdr:cNvCxnSpPr/>
      </xdr:nvCxnSpPr>
      <xdr:spPr>
        <a:xfrm flipV="1">
          <a:off x="1130300" y="16659054"/>
          <a:ext cx="8890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138333</xdr:rowOff>
    </xdr:from>
    <xdr:to>
      <xdr:col>6</xdr:col>
      <xdr:colOff>561975</xdr:colOff>
      <xdr:row>97</xdr:row>
      <xdr:rowOff>68483</xdr:rowOff>
    </xdr:to>
    <xdr:sp macro="" textlink="">
      <xdr:nvSpPr>
        <xdr:cNvPr id="254" name="円/楕円 253"/>
        <xdr:cNvSpPr/>
      </xdr:nvSpPr>
      <xdr:spPr>
        <a:xfrm>
          <a:off x="4584700" y="165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116760</xdr:rowOff>
    </xdr:from>
    <xdr:ext cx="534377" cy="259045"/>
    <xdr:sp macro="" textlink="">
      <xdr:nvSpPr>
        <xdr:cNvPr id="255" name="衛生費該当値テキスト"/>
        <xdr:cNvSpPr txBox="1"/>
      </xdr:nvSpPr>
      <xdr:spPr>
        <a:xfrm>
          <a:off x="4686300" y="1657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147357</xdr:rowOff>
    </xdr:from>
    <xdr:to>
      <xdr:col>5</xdr:col>
      <xdr:colOff>409575</xdr:colOff>
      <xdr:row>97</xdr:row>
      <xdr:rowOff>77507</xdr:rowOff>
    </xdr:to>
    <xdr:sp macro="" textlink="">
      <xdr:nvSpPr>
        <xdr:cNvPr id="256" name="円/楕円 255"/>
        <xdr:cNvSpPr/>
      </xdr:nvSpPr>
      <xdr:spPr>
        <a:xfrm>
          <a:off x="3746500" y="166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68634</xdr:rowOff>
    </xdr:from>
    <xdr:ext cx="534377" cy="259045"/>
    <xdr:sp macro="" textlink="">
      <xdr:nvSpPr>
        <xdr:cNvPr id="257" name="テキスト ボックス 256"/>
        <xdr:cNvSpPr txBox="1"/>
      </xdr:nvSpPr>
      <xdr:spPr>
        <a:xfrm>
          <a:off x="3530111" y="166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159483</xdr:rowOff>
    </xdr:from>
    <xdr:to>
      <xdr:col>4</xdr:col>
      <xdr:colOff>206375</xdr:colOff>
      <xdr:row>97</xdr:row>
      <xdr:rowOff>89633</xdr:rowOff>
    </xdr:to>
    <xdr:sp macro="" textlink="">
      <xdr:nvSpPr>
        <xdr:cNvPr id="258" name="円/楕円 257"/>
        <xdr:cNvSpPr/>
      </xdr:nvSpPr>
      <xdr:spPr>
        <a:xfrm>
          <a:off x="2857500" y="166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80760</xdr:rowOff>
    </xdr:from>
    <xdr:ext cx="534377" cy="259045"/>
    <xdr:sp macro="" textlink="">
      <xdr:nvSpPr>
        <xdr:cNvPr id="259" name="テキスト ボックス 258"/>
        <xdr:cNvSpPr txBox="1"/>
      </xdr:nvSpPr>
      <xdr:spPr>
        <a:xfrm>
          <a:off x="2641111" y="16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149054</xdr:rowOff>
    </xdr:from>
    <xdr:to>
      <xdr:col>3</xdr:col>
      <xdr:colOff>3175</xdr:colOff>
      <xdr:row>97</xdr:row>
      <xdr:rowOff>79204</xdr:rowOff>
    </xdr:to>
    <xdr:sp macro="" textlink="">
      <xdr:nvSpPr>
        <xdr:cNvPr id="260" name="円/楕円 259"/>
        <xdr:cNvSpPr/>
      </xdr:nvSpPr>
      <xdr:spPr>
        <a:xfrm>
          <a:off x="1968500" y="166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70331</xdr:rowOff>
    </xdr:from>
    <xdr:ext cx="534377" cy="259045"/>
    <xdr:sp macro="" textlink="">
      <xdr:nvSpPr>
        <xdr:cNvPr id="261" name="テキスト ボックス 260"/>
        <xdr:cNvSpPr txBox="1"/>
      </xdr:nvSpPr>
      <xdr:spPr>
        <a:xfrm>
          <a:off x="1752111" y="167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6474</xdr:rowOff>
    </xdr:from>
    <xdr:to>
      <xdr:col>1</xdr:col>
      <xdr:colOff>485775</xdr:colOff>
      <xdr:row>97</xdr:row>
      <xdr:rowOff>108074</xdr:rowOff>
    </xdr:to>
    <xdr:sp macro="" textlink="">
      <xdr:nvSpPr>
        <xdr:cNvPr id="262" name="円/楕円 261"/>
        <xdr:cNvSpPr/>
      </xdr:nvSpPr>
      <xdr:spPr>
        <a:xfrm>
          <a:off x="1079500" y="166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99201</xdr:rowOff>
    </xdr:from>
    <xdr:ext cx="534377" cy="259045"/>
    <xdr:sp macro="" textlink="">
      <xdr:nvSpPr>
        <xdr:cNvPr id="263" name="テキスト ボックス 262"/>
        <xdr:cNvSpPr txBox="1"/>
      </xdr:nvSpPr>
      <xdr:spPr>
        <a:xfrm>
          <a:off x="863111" y="167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97663</xdr:rowOff>
    </xdr:from>
    <xdr:to>
      <xdr:col>14</xdr:col>
      <xdr:colOff>28575</xdr:colOff>
      <xdr:row>39</xdr:row>
      <xdr:rowOff>44450</xdr:rowOff>
    </xdr:to>
    <xdr:cxnSp macro="">
      <xdr:nvCxnSpPr>
        <xdr:cNvPr id="295" name="直線コネクタ 294"/>
        <xdr:cNvCxnSpPr/>
      </xdr:nvCxnSpPr>
      <xdr:spPr>
        <a:xfrm>
          <a:off x="8750300" y="6269863"/>
          <a:ext cx="889000" cy="4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83312</xdr:rowOff>
    </xdr:from>
    <xdr:to>
      <xdr:col>12</xdr:col>
      <xdr:colOff>511175</xdr:colOff>
      <xdr:row>36</xdr:row>
      <xdr:rowOff>97663</xdr:rowOff>
    </xdr:to>
    <xdr:cxnSp macro="">
      <xdr:nvCxnSpPr>
        <xdr:cNvPr id="298" name="直線コネクタ 297"/>
        <xdr:cNvCxnSpPr/>
      </xdr:nvCxnSpPr>
      <xdr:spPr>
        <a:xfrm>
          <a:off x="7861300" y="6084062"/>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83312</xdr:rowOff>
    </xdr:from>
    <xdr:to>
      <xdr:col>11</xdr:col>
      <xdr:colOff>307975</xdr:colOff>
      <xdr:row>38</xdr:row>
      <xdr:rowOff>94488</xdr:rowOff>
    </xdr:to>
    <xdr:cxnSp macro="">
      <xdr:nvCxnSpPr>
        <xdr:cNvPr id="301" name="直線コネクタ 300"/>
        <xdr:cNvCxnSpPr/>
      </xdr:nvCxnSpPr>
      <xdr:spPr>
        <a:xfrm flipV="1">
          <a:off x="6972300" y="6084062"/>
          <a:ext cx="889000" cy="5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46863</xdr:rowOff>
    </xdr:from>
    <xdr:to>
      <xdr:col>12</xdr:col>
      <xdr:colOff>561975</xdr:colOff>
      <xdr:row>36</xdr:row>
      <xdr:rowOff>148463</xdr:rowOff>
    </xdr:to>
    <xdr:sp macro="" textlink="">
      <xdr:nvSpPr>
        <xdr:cNvPr id="315" name="円/楕円 314"/>
        <xdr:cNvSpPr/>
      </xdr:nvSpPr>
      <xdr:spPr>
        <a:xfrm>
          <a:off x="8699500" y="6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164990</xdr:rowOff>
    </xdr:from>
    <xdr:ext cx="469744" cy="259045"/>
    <xdr:sp macro="" textlink="">
      <xdr:nvSpPr>
        <xdr:cNvPr id="316" name="テキスト ボックス 315"/>
        <xdr:cNvSpPr txBox="1"/>
      </xdr:nvSpPr>
      <xdr:spPr>
        <a:xfrm>
          <a:off x="8515427" y="59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32512</xdr:rowOff>
    </xdr:from>
    <xdr:to>
      <xdr:col>11</xdr:col>
      <xdr:colOff>358775</xdr:colOff>
      <xdr:row>35</xdr:row>
      <xdr:rowOff>134112</xdr:rowOff>
    </xdr:to>
    <xdr:sp macro="" textlink="">
      <xdr:nvSpPr>
        <xdr:cNvPr id="317" name="円/楕円 316"/>
        <xdr:cNvSpPr/>
      </xdr:nvSpPr>
      <xdr:spPr>
        <a:xfrm>
          <a:off x="7810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150639</xdr:rowOff>
    </xdr:from>
    <xdr:ext cx="469744" cy="259045"/>
    <xdr:sp macro="" textlink="">
      <xdr:nvSpPr>
        <xdr:cNvPr id="318" name="テキスト ボックス 317"/>
        <xdr:cNvSpPr txBox="1"/>
      </xdr:nvSpPr>
      <xdr:spPr>
        <a:xfrm>
          <a:off x="7626427"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43688</xdr:rowOff>
    </xdr:from>
    <xdr:to>
      <xdr:col>10</xdr:col>
      <xdr:colOff>155575</xdr:colOff>
      <xdr:row>38</xdr:row>
      <xdr:rowOff>145288</xdr:rowOff>
    </xdr:to>
    <xdr:sp macro="" textlink="">
      <xdr:nvSpPr>
        <xdr:cNvPr id="319" name="円/楕円 318"/>
        <xdr:cNvSpPr/>
      </xdr:nvSpPr>
      <xdr:spPr>
        <a:xfrm>
          <a:off x="6921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136415</xdr:rowOff>
    </xdr:from>
    <xdr:ext cx="378565" cy="259045"/>
    <xdr:sp macro="" textlink="">
      <xdr:nvSpPr>
        <xdr:cNvPr id="320" name="テキスト ボックス 319"/>
        <xdr:cNvSpPr txBox="1"/>
      </xdr:nvSpPr>
      <xdr:spPr>
        <a:xfrm>
          <a:off x="6783017" y="665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9297</xdr:rowOff>
    </xdr:from>
    <xdr:to>
      <xdr:col>15</xdr:col>
      <xdr:colOff>180975</xdr:colOff>
      <xdr:row>58</xdr:row>
      <xdr:rowOff>31398</xdr:rowOff>
    </xdr:to>
    <xdr:cxnSp macro="">
      <xdr:nvCxnSpPr>
        <xdr:cNvPr id="347" name="直線コネクタ 346"/>
        <xdr:cNvCxnSpPr/>
      </xdr:nvCxnSpPr>
      <xdr:spPr>
        <a:xfrm>
          <a:off x="9639300" y="9953397"/>
          <a:ext cx="8382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54743</xdr:rowOff>
    </xdr:from>
    <xdr:to>
      <xdr:col>14</xdr:col>
      <xdr:colOff>28575</xdr:colOff>
      <xdr:row>58</xdr:row>
      <xdr:rowOff>9297</xdr:rowOff>
    </xdr:to>
    <xdr:cxnSp macro="">
      <xdr:nvCxnSpPr>
        <xdr:cNvPr id="350" name="直線コネクタ 349"/>
        <xdr:cNvCxnSpPr/>
      </xdr:nvCxnSpPr>
      <xdr:spPr>
        <a:xfrm>
          <a:off x="8750300" y="9827393"/>
          <a:ext cx="889000" cy="1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54743</xdr:rowOff>
    </xdr:from>
    <xdr:to>
      <xdr:col>12</xdr:col>
      <xdr:colOff>511175</xdr:colOff>
      <xdr:row>58</xdr:row>
      <xdr:rowOff>31398</xdr:rowOff>
    </xdr:to>
    <xdr:cxnSp macro="">
      <xdr:nvCxnSpPr>
        <xdr:cNvPr id="353" name="直線コネクタ 352"/>
        <xdr:cNvCxnSpPr/>
      </xdr:nvCxnSpPr>
      <xdr:spPr>
        <a:xfrm flipV="1">
          <a:off x="7861300" y="9827393"/>
          <a:ext cx="889000" cy="1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31398</xdr:rowOff>
    </xdr:from>
    <xdr:to>
      <xdr:col>11</xdr:col>
      <xdr:colOff>307975</xdr:colOff>
      <xdr:row>58</xdr:row>
      <xdr:rowOff>44931</xdr:rowOff>
    </xdr:to>
    <xdr:cxnSp macro="">
      <xdr:nvCxnSpPr>
        <xdr:cNvPr id="356" name="直線コネクタ 355"/>
        <xdr:cNvCxnSpPr/>
      </xdr:nvCxnSpPr>
      <xdr:spPr>
        <a:xfrm flipV="1">
          <a:off x="6972300" y="99754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152048</xdr:rowOff>
    </xdr:from>
    <xdr:to>
      <xdr:col>15</xdr:col>
      <xdr:colOff>231775</xdr:colOff>
      <xdr:row>58</xdr:row>
      <xdr:rowOff>82198</xdr:rowOff>
    </xdr:to>
    <xdr:sp macro="" textlink="">
      <xdr:nvSpPr>
        <xdr:cNvPr id="366" name="円/楕円 365"/>
        <xdr:cNvSpPr/>
      </xdr:nvSpPr>
      <xdr:spPr>
        <a:xfrm>
          <a:off x="10426700" y="99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66975</xdr:rowOff>
    </xdr:from>
    <xdr:ext cx="534377" cy="259045"/>
    <xdr:sp macro="" textlink="">
      <xdr:nvSpPr>
        <xdr:cNvPr id="367" name="農林水産業費該当値テキスト"/>
        <xdr:cNvSpPr txBox="1"/>
      </xdr:nvSpPr>
      <xdr:spPr>
        <a:xfrm>
          <a:off x="10528300" y="98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129947</xdr:rowOff>
    </xdr:from>
    <xdr:to>
      <xdr:col>14</xdr:col>
      <xdr:colOff>79375</xdr:colOff>
      <xdr:row>58</xdr:row>
      <xdr:rowOff>60097</xdr:rowOff>
    </xdr:to>
    <xdr:sp macro="" textlink="">
      <xdr:nvSpPr>
        <xdr:cNvPr id="368" name="円/楕円 367"/>
        <xdr:cNvSpPr/>
      </xdr:nvSpPr>
      <xdr:spPr>
        <a:xfrm>
          <a:off x="9588500" y="99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51224</xdr:rowOff>
    </xdr:from>
    <xdr:ext cx="534377" cy="259045"/>
    <xdr:sp macro="" textlink="">
      <xdr:nvSpPr>
        <xdr:cNvPr id="369" name="テキスト ボックス 368"/>
        <xdr:cNvSpPr txBox="1"/>
      </xdr:nvSpPr>
      <xdr:spPr>
        <a:xfrm>
          <a:off x="9372111" y="99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3943</xdr:rowOff>
    </xdr:from>
    <xdr:to>
      <xdr:col>12</xdr:col>
      <xdr:colOff>561975</xdr:colOff>
      <xdr:row>57</xdr:row>
      <xdr:rowOff>105543</xdr:rowOff>
    </xdr:to>
    <xdr:sp macro="" textlink="">
      <xdr:nvSpPr>
        <xdr:cNvPr id="370" name="円/楕円 369"/>
        <xdr:cNvSpPr/>
      </xdr:nvSpPr>
      <xdr:spPr>
        <a:xfrm>
          <a:off x="8699500" y="97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96670</xdr:rowOff>
    </xdr:from>
    <xdr:ext cx="534377" cy="259045"/>
    <xdr:sp macro="" textlink="">
      <xdr:nvSpPr>
        <xdr:cNvPr id="371" name="テキスト ボックス 370"/>
        <xdr:cNvSpPr txBox="1"/>
      </xdr:nvSpPr>
      <xdr:spPr>
        <a:xfrm>
          <a:off x="8483111" y="98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152048</xdr:rowOff>
    </xdr:from>
    <xdr:to>
      <xdr:col>11</xdr:col>
      <xdr:colOff>358775</xdr:colOff>
      <xdr:row>58</xdr:row>
      <xdr:rowOff>82198</xdr:rowOff>
    </xdr:to>
    <xdr:sp macro="" textlink="">
      <xdr:nvSpPr>
        <xdr:cNvPr id="372" name="円/楕円 371"/>
        <xdr:cNvSpPr/>
      </xdr:nvSpPr>
      <xdr:spPr>
        <a:xfrm>
          <a:off x="7810500" y="99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73325</xdr:rowOff>
    </xdr:from>
    <xdr:ext cx="534377" cy="259045"/>
    <xdr:sp macro="" textlink="">
      <xdr:nvSpPr>
        <xdr:cNvPr id="373" name="テキスト ボックス 372"/>
        <xdr:cNvSpPr txBox="1"/>
      </xdr:nvSpPr>
      <xdr:spPr>
        <a:xfrm>
          <a:off x="7594111" y="100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165581</xdr:rowOff>
    </xdr:from>
    <xdr:to>
      <xdr:col>10</xdr:col>
      <xdr:colOff>155575</xdr:colOff>
      <xdr:row>58</xdr:row>
      <xdr:rowOff>95731</xdr:rowOff>
    </xdr:to>
    <xdr:sp macro="" textlink="">
      <xdr:nvSpPr>
        <xdr:cNvPr id="374" name="円/楕円 373"/>
        <xdr:cNvSpPr/>
      </xdr:nvSpPr>
      <xdr:spPr>
        <a:xfrm>
          <a:off x="6921500" y="99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86858</xdr:rowOff>
    </xdr:from>
    <xdr:ext cx="534377" cy="259045"/>
    <xdr:sp macro="" textlink="">
      <xdr:nvSpPr>
        <xdr:cNvPr id="375" name="テキスト ボックス 374"/>
        <xdr:cNvSpPr txBox="1"/>
      </xdr:nvSpPr>
      <xdr:spPr>
        <a:xfrm>
          <a:off x="6705111" y="100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81015</xdr:rowOff>
    </xdr:from>
    <xdr:to>
      <xdr:col>15</xdr:col>
      <xdr:colOff>180975</xdr:colOff>
      <xdr:row>78</xdr:row>
      <xdr:rowOff>24600</xdr:rowOff>
    </xdr:to>
    <xdr:cxnSp macro="">
      <xdr:nvCxnSpPr>
        <xdr:cNvPr id="406" name="直線コネクタ 405"/>
        <xdr:cNvCxnSpPr/>
      </xdr:nvCxnSpPr>
      <xdr:spPr>
        <a:xfrm>
          <a:off x="9639300" y="13282665"/>
          <a:ext cx="838200" cy="1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81015</xdr:rowOff>
    </xdr:from>
    <xdr:to>
      <xdr:col>14</xdr:col>
      <xdr:colOff>28575</xdr:colOff>
      <xdr:row>78</xdr:row>
      <xdr:rowOff>95073</xdr:rowOff>
    </xdr:to>
    <xdr:cxnSp macro="">
      <xdr:nvCxnSpPr>
        <xdr:cNvPr id="409" name="直線コネクタ 408"/>
        <xdr:cNvCxnSpPr/>
      </xdr:nvCxnSpPr>
      <xdr:spPr>
        <a:xfrm flipV="1">
          <a:off x="8750300" y="13282665"/>
          <a:ext cx="889000" cy="18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95073</xdr:rowOff>
    </xdr:from>
    <xdr:to>
      <xdr:col>12</xdr:col>
      <xdr:colOff>511175</xdr:colOff>
      <xdr:row>78</xdr:row>
      <xdr:rowOff>132206</xdr:rowOff>
    </xdr:to>
    <xdr:cxnSp macro="">
      <xdr:nvCxnSpPr>
        <xdr:cNvPr id="412" name="直線コネクタ 411"/>
        <xdr:cNvCxnSpPr/>
      </xdr:nvCxnSpPr>
      <xdr:spPr>
        <a:xfrm flipV="1">
          <a:off x="7861300" y="13468173"/>
          <a:ext cx="889000" cy="3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108448</xdr:rowOff>
    </xdr:from>
    <xdr:to>
      <xdr:col>11</xdr:col>
      <xdr:colOff>307975</xdr:colOff>
      <xdr:row>78</xdr:row>
      <xdr:rowOff>132206</xdr:rowOff>
    </xdr:to>
    <xdr:cxnSp macro="">
      <xdr:nvCxnSpPr>
        <xdr:cNvPr id="415" name="直線コネクタ 414"/>
        <xdr:cNvCxnSpPr/>
      </xdr:nvCxnSpPr>
      <xdr:spPr>
        <a:xfrm>
          <a:off x="6972300" y="13481548"/>
          <a:ext cx="8890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145250</xdr:rowOff>
    </xdr:from>
    <xdr:to>
      <xdr:col>15</xdr:col>
      <xdr:colOff>231775</xdr:colOff>
      <xdr:row>78</xdr:row>
      <xdr:rowOff>75400</xdr:rowOff>
    </xdr:to>
    <xdr:sp macro="" textlink="">
      <xdr:nvSpPr>
        <xdr:cNvPr id="425" name="円/楕円 424"/>
        <xdr:cNvSpPr/>
      </xdr:nvSpPr>
      <xdr:spPr>
        <a:xfrm>
          <a:off x="104267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123677</xdr:rowOff>
    </xdr:from>
    <xdr:ext cx="534377" cy="259045"/>
    <xdr:sp macro="" textlink="">
      <xdr:nvSpPr>
        <xdr:cNvPr id="426" name="商工費該当値テキスト"/>
        <xdr:cNvSpPr txBox="1"/>
      </xdr:nvSpPr>
      <xdr:spPr>
        <a:xfrm>
          <a:off x="10528300"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30215</xdr:rowOff>
    </xdr:from>
    <xdr:to>
      <xdr:col>14</xdr:col>
      <xdr:colOff>79375</xdr:colOff>
      <xdr:row>77</xdr:row>
      <xdr:rowOff>131815</xdr:rowOff>
    </xdr:to>
    <xdr:sp macro="" textlink="">
      <xdr:nvSpPr>
        <xdr:cNvPr id="427" name="円/楕円 426"/>
        <xdr:cNvSpPr/>
      </xdr:nvSpPr>
      <xdr:spPr>
        <a:xfrm>
          <a:off x="9588500" y="132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148342</xdr:rowOff>
    </xdr:from>
    <xdr:ext cx="534377" cy="259045"/>
    <xdr:sp macro="" textlink="">
      <xdr:nvSpPr>
        <xdr:cNvPr id="428" name="テキスト ボックス 427"/>
        <xdr:cNvSpPr txBox="1"/>
      </xdr:nvSpPr>
      <xdr:spPr>
        <a:xfrm>
          <a:off x="9372111" y="130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44273</xdr:rowOff>
    </xdr:from>
    <xdr:to>
      <xdr:col>12</xdr:col>
      <xdr:colOff>561975</xdr:colOff>
      <xdr:row>78</xdr:row>
      <xdr:rowOff>145873</xdr:rowOff>
    </xdr:to>
    <xdr:sp macro="" textlink="">
      <xdr:nvSpPr>
        <xdr:cNvPr id="429" name="円/楕円 428"/>
        <xdr:cNvSpPr/>
      </xdr:nvSpPr>
      <xdr:spPr>
        <a:xfrm>
          <a:off x="8699500" y="134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137000</xdr:rowOff>
    </xdr:from>
    <xdr:ext cx="534377" cy="259045"/>
    <xdr:sp macro="" textlink="">
      <xdr:nvSpPr>
        <xdr:cNvPr id="430" name="テキスト ボックス 429"/>
        <xdr:cNvSpPr txBox="1"/>
      </xdr:nvSpPr>
      <xdr:spPr>
        <a:xfrm>
          <a:off x="8483111" y="135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81406</xdr:rowOff>
    </xdr:from>
    <xdr:to>
      <xdr:col>11</xdr:col>
      <xdr:colOff>358775</xdr:colOff>
      <xdr:row>79</xdr:row>
      <xdr:rowOff>11556</xdr:rowOff>
    </xdr:to>
    <xdr:sp macro="" textlink="">
      <xdr:nvSpPr>
        <xdr:cNvPr id="431" name="円/楕円 430"/>
        <xdr:cNvSpPr/>
      </xdr:nvSpPr>
      <xdr:spPr>
        <a:xfrm>
          <a:off x="7810500" y="134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2683</xdr:rowOff>
    </xdr:from>
    <xdr:ext cx="469744" cy="259045"/>
    <xdr:sp macro="" textlink="">
      <xdr:nvSpPr>
        <xdr:cNvPr id="432" name="テキスト ボックス 431"/>
        <xdr:cNvSpPr txBox="1"/>
      </xdr:nvSpPr>
      <xdr:spPr>
        <a:xfrm>
          <a:off x="7626427" y="135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57648</xdr:rowOff>
    </xdr:from>
    <xdr:to>
      <xdr:col>10</xdr:col>
      <xdr:colOff>155575</xdr:colOff>
      <xdr:row>78</xdr:row>
      <xdr:rowOff>159248</xdr:rowOff>
    </xdr:to>
    <xdr:sp macro="" textlink="">
      <xdr:nvSpPr>
        <xdr:cNvPr id="433" name="円/楕円 432"/>
        <xdr:cNvSpPr/>
      </xdr:nvSpPr>
      <xdr:spPr>
        <a:xfrm>
          <a:off x="6921500" y="13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150375</xdr:rowOff>
    </xdr:from>
    <xdr:ext cx="469744" cy="259045"/>
    <xdr:sp macro="" textlink="">
      <xdr:nvSpPr>
        <xdr:cNvPr id="434" name="テキスト ボックス 433"/>
        <xdr:cNvSpPr txBox="1"/>
      </xdr:nvSpPr>
      <xdr:spPr>
        <a:xfrm>
          <a:off x="6737427" y="13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114198</xdr:rowOff>
    </xdr:from>
    <xdr:to>
      <xdr:col>15</xdr:col>
      <xdr:colOff>180975</xdr:colOff>
      <xdr:row>98</xdr:row>
      <xdr:rowOff>122090</xdr:rowOff>
    </xdr:to>
    <xdr:cxnSp macro="">
      <xdr:nvCxnSpPr>
        <xdr:cNvPr id="461" name="直線コネクタ 460"/>
        <xdr:cNvCxnSpPr/>
      </xdr:nvCxnSpPr>
      <xdr:spPr>
        <a:xfrm>
          <a:off x="9639300" y="16916298"/>
          <a:ext cx="8382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114198</xdr:rowOff>
    </xdr:from>
    <xdr:to>
      <xdr:col>14</xdr:col>
      <xdr:colOff>28575</xdr:colOff>
      <xdr:row>98</xdr:row>
      <xdr:rowOff>115798</xdr:rowOff>
    </xdr:to>
    <xdr:cxnSp macro="">
      <xdr:nvCxnSpPr>
        <xdr:cNvPr id="464" name="直線コネクタ 463"/>
        <xdr:cNvCxnSpPr/>
      </xdr:nvCxnSpPr>
      <xdr:spPr>
        <a:xfrm flipV="1">
          <a:off x="8750300" y="1691629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115798</xdr:rowOff>
    </xdr:from>
    <xdr:to>
      <xdr:col>12</xdr:col>
      <xdr:colOff>511175</xdr:colOff>
      <xdr:row>98</xdr:row>
      <xdr:rowOff>130443</xdr:rowOff>
    </xdr:to>
    <xdr:cxnSp macro="">
      <xdr:nvCxnSpPr>
        <xdr:cNvPr id="467" name="直線コネクタ 466"/>
        <xdr:cNvCxnSpPr/>
      </xdr:nvCxnSpPr>
      <xdr:spPr>
        <a:xfrm flipV="1">
          <a:off x="7861300" y="16917898"/>
          <a:ext cx="8890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127915</xdr:rowOff>
    </xdr:from>
    <xdr:to>
      <xdr:col>11</xdr:col>
      <xdr:colOff>307975</xdr:colOff>
      <xdr:row>98</xdr:row>
      <xdr:rowOff>130443</xdr:rowOff>
    </xdr:to>
    <xdr:cxnSp macro="">
      <xdr:nvCxnSpPr>
        <xdr:cNvPr id="470" name="直線コネクタ 469"/>
        <xdr:cNvCxnSpPr/>
      </xdr:nvCxnSpPr>
      <xdr:spPr>
        <a:xfrm>
          <a:off x="6972300" y="16930015"/>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71290</xdr:rowOff>
    </xdr:from>
    <xdr:to>
      <xdr:col>15</xdr:col>
      <xdr:colOff>231775</xdr:colOff>
      <xdr:row>99</xdr:row>
      <xdr:rowOff>1440</xdr:rowOff>
    </xdr:to>
    <xdr:sp macro="" textlink="">
      <xdr:nvSpPr>
        <xdr:cNvPr id="480" name="円/楕円 479"/>
        <xdr:cNvSpPr/>
      </xdr:nvSpPr>
      <xdr:spPr>
        <a:xfrm>
          <a:off x="10426700" y="168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63398</xdr:rowOff>
    </xdr:from>
    <xdr:to>
      <xdr:col>14</xdr:col>
      <xdr:colOff>79375</xdr:colOff>
      <xdr:row>98</xdr:row>
      <xdr:rowOff>164998</xdr:rowOff>
    </xdr:to>
    <xdr:sp macro="" textlink="">
      <xdr:nvSpPr>
        <xdr:cNvPr id="482" name="円/楕円 481"/>
        <xdr:cNvSpPr/>
      </xdr:nvSpPr>
      <xdr:spPr>
        <a:xfrm>
          <a:off x="9588500" y="168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156125</xdr:rowOff>
    </xdr:from>
    <xdr:ext cx="534377" cy="259045"/>
    <xdr:sp macro="" textlink="">
      <xdr:nvSpPr>
        <xdr:cNvPr id="483" name="テキスト ボックス 482"/>
        <xdr:cNvSpPr txBox="1"/>
      </xdr:nvSpPr>
      <xdr:spPr>
        <a:xfrm>
          <a:off x="9372111" y="169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64998</xdr:rowOff>
    </xdr:from>
    <xdr:to>
      <xdr:col>12</xdr:col>
      <xdr:colOff>561975</xdr:colOff>
      <xdr:row>98</xdr:row>
      <xdr:rowOff>166598</xdr:rowOff>
    </xdr:to>
    <xdr:sp macro="" textlink="">
      <xdr:nvSpPr>
        <xdr:cNvPr id="484" name="円/楕円 483"/>
        <xdr:cNvSpPr/>
      </xdr:nvSpPr>
      <xdr:spPr>
        <a:xfrm>
          <a:off x="8699500" y="168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157725</xdr:rowOff>
    </xdr:from>
    <xdr:ext cx="534377" cy="259045"/>
    <xdr:sp macro="" textlink="">
      <xdr:nvSpPr>
        <xdr:cNvPr id="485" name="テキスト ボックス 484"/>
        <xdr:cNvSpPr txBox="1"/>
      </xdr:nvSpPr>
      <xdr:spPr>
        <a:xfrm>
          <a:off x="8483111" y="169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79643</xdr:rowOff>
    </xdr:from>
    <xdr:to>
      <xdr:col>11</xdr:col>
      <xdr:colOff>358775</xdr:colOff>
      <xdr:row>99</xdr:row>
      <xdr:rowOff>9793</xdr:rowOff>
    </xdr:to>
    <xdr:sp macro="" textlink="">
      <xdr:nvSpPr>
        <xdr:cNvPr id="486" name="円/楕円 485"/>
        <xdr:cNvSpPr/>
      </xdr:nvSpPr>
      <xdr:spPr>
        <a:xfrm>
          <a:off x="7810500" y="16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920</xdr:rowOff>
    </xdr:from>
    <xdr:ext cx="534377" cy="259045"/>
    <xdr:sp macro="" textlink="">
      <xdr:nvSpPr>
        <xdr:cNvPr id="487" name="テキスト ボックス 486"/>
        <xdr:cNvSpPr txBox="1"/>
      </xdr:nvSpPr>
      <xdr:spPr>
        <a:xfrm>
          <a:off x="7594111" y="16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77115</xdr:rowOff>
    </xdr:from>
    <xdr:to>
      <xdr:col>10</xdr:col>
      <xdr:colOff>155575</xdr:colOff>
      <xdr:row>99</xdr:row>
      <xdr:rowOff>7265</xdr:rowOff>
    </xdr:to>
    <xdr:sp macro="" textlink="">
      <xdr:nvSpPr>
        <xdr:cNvPr id="488" name="円/楕円 487"/>
        <xdr:cNvSpPr/>
      </xdr:nvSpPr>
      <xdr:spPr>
        <a:xfrm>
          <a:off x="6921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169842</xdr:rowOff>
    </xdr:from>
    <xdr:ext cx="534377" cy="259045"/>
    <xdr:sp macro="" textlink="">
      <xdr:nvSpPr>
        <xdr:cNvPr id="489" name="テキスト ボックス 488"/>
        <xdr:cNvSpPr txBox="1"/>
      </xdr:nvSpPr>
      <xdr:spPr>
        <a:xfrm>
          <a:off x="6705111" y="169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142263</xdr:rowOff>
    </xdr:from>
    <xdr:to>
      <xdr:col>23</xdr:col>
      <xdr:colOff>517525</xdr:colOff>
      <xdr:row>36</xdr:row>
      <xdr:rowOff>158445</xdr:rowOff>
    </xdr:to>
    <xdr:cxnSp macro="">
      <xdr:nvCxnSpPr>
        <xdr:cNvPr id="520" name="直線コネクタ 519"/>
        <xdr:cNvCxnSpPr/>
      </xdr:nvCxnSpPr>
      <xdr:spPr>
        <a:xfrm flipV="1">
          <a:off x="15481300" y="6314463"/>
          <a:ext cx="8382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61829</xdr:rowOff>
    </xdr:from>
    <xdr:to>
      <xdr:col>22</xdr:col>
      <xdr:colOff>365125</xdr:colOff>
      <xdr:row>36</xdr:row>
      <xdr:rowOff>158445</xdr:rowOff>
    </xdr:to>
    <xdr:cxnSp macro="">
      <xdr:nvCxnSpPr>
        <xdr:cNvPr id="523" name="直線コネクタ 522"/>
        <xdr:cNvCxnSpPr/>
      </xdr:nvCxnSpPr>
      <xdr:spPr>
        <a:xfrm>
          <a:off x="14592300" y="6234029"/>
          <a:ext cx="8890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61829</xdr:rowOff>
    </xdr:from>
    <xdr:to>
      <xdr:col>21</xdr:col>
      <xdr:colOff>161925</xdr:colOff>
      <xdr:row>36</xdr:row>
      <xdr:rowOff>141725</xdr:rowOff>
    </xdr:to>
    <xdr:cxnSp macro="">
      <xdr:nvCxnSpPr>
        <xdr:cNvPr id="526" name="直線コネクタ 525"/>
        <xdr:cNvCxnSpPr/>
      </xdr:nvCxnSpPr>
      <xdr:spPr>
        <a:xfrm flipV="1">
          <a:off x="13703300" y="6234029"/>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141725</xdr:rowOff>
    </xdr:from>
    <xdr:to>
      <xdr:col>19</xdr:col>
      <xdr:colOff>644525</xdr:colOff>
      <xdr:row>37</xdr:row>
      <xdr:rowOff>1103</xdr:rowOff>
    </xdr:to>
    <xdr:cxnSp macro="">
      <xdr:nvCxnSpPr>
        <xdr:cNvPr id="529" name="直線コネクタ 528"/>
        <xdr:cNvCxnSpPr/>
      </xdr:nvCxnSpPr>
      <xdr:spPr>
        <a:xfrm flipV="1">
          <a:off x="12814300" y="6313925"/>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91463</xdr:rowOff>
    </xdr:from>
    <xdr:to>
      <xdr:col>23</xdr:col>
      <xdr:colOff>568325</xdr:colOff>
      <xdr:row>37</xdr:row>
      <xdr:rowOff>21613</xdr:rowOff>
    </xdr:to>
    <xdr:sp macro="" textlink="">
      <xdr:nvSpPr>
        <xdr:cNvPr id="539" name="円/楕円 538"/>
        <xdr:cNvSpPr/>
      </xdr:nvSpPr>
      <xdr:spPr>
        <a:xfrm>
          <a:off x="16268700" y="62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114340</xdr:rowOff>
    </xdr:from>
    <xdr:ext cx="534377" cy="259045"/>
    <xdr:sp macro="" textlink="">
      <xdr:nvSpPr>
        <xdr:cNvPr id="540" name="消防費該当値テキスト"/>
        <xdr:cNvSpPr txBox="1"/>
      </xdr:nvSpPr>
      <xdr:spPr>
        <a:xfrm>
          <a:off x="16370300" y="61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107645</xdr:rowOff>
    </xdr:from>
    <xdr:to>
      <xdr:col>22</xdr:col>
      <xdr:colOff>415925</xdr:colOff>
      <xdr:row>37</xdr:row>
      <xdr:rowOff>37795</xdr:rowOff>
    </xdr:to>
    <xdr:sp macro="" textlink="">
      <xdr:nvSpPr>
        <xdr:cNvPr id="541" name="円/楕円 540"/>
        <xdr:cNvSpPr/>
      </xdr:nvSpPr>
      <xdr:spPr>
        <a:xfrm>
          <a:off x="15430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54322</xdr:rowOff>
    </xdr:from>
    <xdr:ext cx="534377" cy="259045"/>
    <xdr:sp macro="" textlink="">
      <xdr:nvSpPr>
        <xdr:cNvPr id="542" name="テキスト ボックス 541"/>
        <xdr:cNvSpPr txBox="1"/>
      </xdr:nvSpPr>
      <xdr:spPr>
        <a:xfrm>
          <a:off x="15214111" y="60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11029</xdr:rowOff>
    </xdr:from>
    <xdr:to>
      <xdr:col>21</xdr:col>
      <xdr:colOff>212725</xdr:colOff>
      <xdr:row>36</xdr:row>
      <xdr:rowOff>112629</xdr:rowOff>
    </xdr:to>
    <xdr:sp macro="" textlink="">
      <xdr:nvSpPr>
        <xdr:cNvPr id="543" name="円/楕円 542"/>
        <xdr:cNvSpPr/>
      </xdr:nvSpPr>
      <xdr:spPr>
        <a:xfrm>
          <a:off x="14541500" y="61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129156</xdr:rowOff>
    </xdr:from>
    <xdr:ext cx="534377" cy="259045"/>
    <xdr:sp macro="" textlink="">
      <xdr:nvSpPr>
        <xdr:cNvPr id="544" name="テキスト ボックス 543"/>
        <xdr:cNvSpPr txBox="1"/>
      </xdr:nvSpPr>
      <xdr:spPr>
        <a:xfrm>
          <a:off x="14325111" y="59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90925</xdr:rowOff>
    </xdr:from>
    <xdr:to>
      <xdr:col>20</xdr:col>
      <xdr:colOff>9525</xdr:colOff>
      <xdr:row>37</xdr:row>
      <xdr:rowOff>21075</xdr:rowOff>
    </xdr:to>
    <xdr:sp macro="" textlink="">
      <xdr:nvSpPr>
        <xdr:cNvPr id="545" name="円/楕円 544"/>
        <xdr:cNvSpPr/>
      </xdr:nvSpPr>
      <xdr:spPr>
        <a:xfrm>
          <a:off x="13652500" y="62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37602</xdr:rowOff>
    </xdr:from>
    <xdr:ext cx="534377" cy="259045"/>
    <xdr:sp macro="" textlink="">
      <xdr:nvSpPr>
        <xdr:cNvPr id="546" name="テキスト ボックス 545"/>
        <xdr:cNvSpPr txBox="1"/>
      </xdr:nvSpPr>
      <xdr:spPr>
        <a:xfrm>
          <a:off x="13436111" y="60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121753</xdr:rowOff>
    </xdr:from>
    <xdr:to>
      <xdr:col>18</xdr:col>
      <xdr:colOff>492125</xdr:colOff>
      <xdr:row>37</xdr:row>
      <xdr:rowOff>51903</xdr:rowOff>
    </xdr:to>
    <xdr:sp macro="" textlink="">
      <xdr:nvSpPr>
        <xdr:cNvPr id="547" name="円/楕円 546"/>
        <xdr:cNvSpPr/>
      </xdr:nvSpPr>
      <xdr:spPr>
        <a:xfrm>
          <a:off x="12763500" y="62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68430</xdr:rowOff>
    </xdr:from>
    <xdr:ext cx="534377" cy="259045"/>
    <xdr:sp macro="" textlink="">
      <xdr:nvSpPr>
        <xdr:cNvPr id="548" name="テキスト ボックス 547"/>
        <xdr:cNvSpPr txBox="1"/>
      </xdr:nvSpPr>
      <xdr:spPr>
        <a:xfrm>
          <a:off x="12547111" y="60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60160</xdr:rowOff>
    </xdr:from>
    <xdr:to>
      <xdr:col>23</xdr:col>
      <xdr:colOff>517525</xdr:colOff>
      <xdr:row>58</xdr:row>
      <xdr:rowOff>72831</xdr:rowOff>
    </xdr:to>
    <xdr:cxnSp macro="">
      <xdr:nvCxnSpPr>
        <xdr:cNvPr id="579" name="直線コネクタ 578"/>
        <xdr:cNvCxnSpPr/>
      </xdr:nvCxnSpPr>
      <xdr:spPr>
        <a:xfrm>
          <a:off x="15481300" y="10004260"/>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70128</xdr:rowOff>
    </xdr:from>
    <xdr:to>
      <xdr:col>22</xdr:col>
      <xdr:colOff>365125</xdr:colOff>
      <xdr:row>58</xdr:row>
      <xdr:rowOff>60160</xdr:rowOff>
    </xdr:to>
    <xdr:cxnSp macro="">
      <xdr:nvCxnSpPr>
        <xdr:cNvPr id="582" name="直線コネクタ 581"/>
        <xdr:cNvCxnSpPr/>
      </xdr:nvCxnSpPr>
      <xdr:spPr>
        <a:xfrm>
          <a:off x="14592300" y="9499878"/>
          <a:ext cx="889000" cy="5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70128</xdr:rowOff>
    </xdr:from>
    <xdr:to>
      <xdr:col>21</xdr:col>
      <xdr:colOff>161925</xdr:colOff>
      <xdr:row>58</xdr:row>
      <xdr:rowOff>45856</xdr:rowOff>
    </xdr:to>
    <xdr:cxnSp macro="">
      <xdr:nvCxnSpPr>
        <xdr:cNvPr id="585" name="直線コネクタ 584"/>
        <xdr:cNvCxnSpPr/>
      </xdr:nvCxnSpPr>
      <xdr:spPr>
        <a:xfrm flipV="1">
          <a:off x="13703300" y="9499878"/>
          <a:ext cx="889000" cy="49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45856</xdr:rowOff>
    </xdr:from>
    <xdr:to>
      <xdr:col>19</xdr:col>
      <xdr:colOff>644525</xdr:colOff>
      <xdr:row>58</xdr:row>
      <xdr:rowOff>63360</xdr:rowOff>
    </xdr:to>
    <xdr:cxnSp macro="">
      <xdr:nvCxnSpPr>
        <xdr:cNvPr id="588" name="直線コネクタ 587"/>
        <xdr:cNvCxnSpPr/>
      </xdr:nvCxnSpPr>
      <xdr:spPr>
        <a:xfrm flipV="1">
          <a:off x="12814300" y="9989956"/>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22031</xdr:rowOff>
    </xdr:from>
    <xdr:to>
      <xdr:col>23</xdr:col>
      <xdr:colOff>568325</xdr:colOff>
      <xdr:row>58</xdr:row>
      <xdr:rowOff>123631</xdr:rowOff>
    </xdr:to>
    <xdr:sp macro="" textlink="">
      <xdr:nvSpPr>
        <xdr:cNvPr id="598" name="円/楕円 597"/>
        <xdr:cNvSpPr/>
      </xdr:nvSpPr>
      <xdr:spPr>
        <a:xfrm>
          <a:off x="16268700" y="99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108408</xdr:rowOff>
    </xdr:from>
    <xdr:ext cx="534377" cy="259045"/>
    <xdr:sp macro="" textlink="">
      <xdr:nvSpPr>
        <xdr:cNvPr id="599" name="教育費該当値テキスト"/>
        <xdr:cNvSpPr txBox="1"/>
      </xdr:nvSpPr>
      <xdr:spPr>
        <a:xfrm>
          <a:off x="16370300" y="988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9360</xdr:rowOff>
    </xdr:from>
    <xdr:to>
      <xdr:col>22</xdr:col>
      <xdr:colOff>415925</xdr:colOff>
      <xdr:row>58</xdr:row>
      <xdr:rowOff>110960</xdr:rowOff>
    </xdr:to>
    <xdr:sp macro="" textlink="">
      <xdr:nvSpPr>
        <xdr:cNvPr id="600" name="円/楕円 599"/>
        <xdr:cNvSpPr/>
      </xdr:nvSpPr>
      <xdr:spPr>
        <a:xfrm>
          <a:off x="15430500" y="99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102087</xdr:rowOff>
    </xdr:from>
    <xdr:ext cx="534377" cy="259045"/>
    <xdr:sp macro="" textlink="">
      <xdr:nvSpPr>
        <xdr:cNvPr id="601" name="テキスト ボックス 600"/>
        <xdr:cNvSpPr txBox="1"/>
      </xdr:nvSpPr>
      <xdr:spPr>
        <a:xfrm>
          <a:off x="15214111" y="100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19328</xdr:rowOff>
    </xdr:from>
    <xdr:to>
      <xdr:col>21</xdr:col>
      <xdr:colOff>212725</xdr:colOff>
      <xdr:row>55</xdr:row>
      <xdr:rowOff>120928</xdr:rowOff>
    </xdr:to>
    <xdr:sp macro="" textlink="">
      <xdr:nvSpPr>
        <xdr:cNvPr id="602" name="円/楕円 601"/>
        <xdr:cNvSpPr/>
      </xdr:nvSpPr>
      <xdr:spPr>
        <a:xfrm>
          <a:off x="14541500" y="94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137455</xdr:rowOff>
    </xdr:from>
    <xdr:ext cx="599010" cy="259045"/>
    <xdr:sp macro="" textlink="">
      <xdr:nvSpPr>
        <xdr:cNvPr id="603" name="テキスト ボックス 602"/>
        <xdr:cNvSpPr txBox="1"/>
      </xdr:nvSpPr>
      <xdr:spPr>
        <a:xfrm>
          <a:off x="14292794" y="922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166506</xdr:rowOff>
    </xdr:from>
    <xdr:to>
      <xdr:col>20</xdr:col>
      <xdr:colOff>9525</xdr:colOff>
      <xdr:row>58</xdr:row>
      <xdr:rowOff>96656</xdr:rowOff>
    </xdr:to>
    <xdr:sp macro="" textlink="">
      <xdr:nvSpPr>
        <xdr:cNvPr id="604" name="円/楕円 603"/>
        <xdr:cNvSpPr/>
      </xdr:nvSpPr>
      <xdr:spPr>
        <a:xfrm>
          <a:off x="13652500" y="99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87783</xdr:rowOff>
    </xdr:from>
    <xdr:ext cx="534377" cy="259045"/>
    <xdr:sp macro="" textlink="">
      <xdr:nvSpPr>
        <xdr:cNvPr id="605" name="テキスト ボックス 604"/>
        <xdr:cNvSpPr txBox="1"/>
      </xdr:nvSpPr>
      <xdr:spPr>
        <a:xfrm>
          <a:off x="13436111" y="100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12560</xdr:rowOff>
    </xdr:from>
    <xdr:to>
      <xdr:col>18</xdr:col>
      <xdr:colOff>492125</xdr:colOff>
      <xdr:row>58</xdr:row>
      <xdr:rowOff>114160</xdr:rowOff>
    </xdr:to>
    <xdr:sp macro="" textlink="">
      <xdr:nvSpPr>
        <xdr:cNvPr id="606" name="円/楕円 605"/>
        <xdr:cNvSpPr/>
      </xdr:nvSpPr>
      <xdr:spPr>
        <a:xfrm>
          <a:off x="12763500" y="99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105287</xdr:rowOff>
    </xdr:from>
    <xdr:ext cx="534377" cy="259045"/>
    <xdr:sp macro="" textlink="">
      <xdr:nvSpPr>
        <xdr:cNvPr id="607" name="テキスト ボックス 606"/>
        <xdr:cNvSpPr txBox="1"/>
      </xdr:nvSpPr>
      <xdr:spPr>
        <a:xfrm>
          <a:off x="12547111" y="100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123144</xdr:rowOff>
    </xdr:from>
    <xdr:to>
      <xdr:col>23</xdr:col>
      <xdr:colOff>517525</xdr:colOff>
      <xdr:row>78</xdr:row>
      <xdr:rowOff>134113</xdr:rowOff>
    </xdr:to>
    <xdr:cxnSp macro="">
      <xdr:nvCxnSpPr>
        <xdr:cNvPr id="634" name="直線コネクタ 633"/>
        <xdr:cNvCxnSpPr/>
      </xdr:nvCxnSpPr>
      <xdr:spPr>
        <a:xfrm>
          <a:off x="15481300" y="13496244"/>
          <a:ext cx="838200" cy="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123144</xdr:rowOff>
    </xdr:from>
    <xdr:to>
      <xdr:col>22</xdr:col>
      <xdr:colOff>365125</xdr:colOff>
      <xdr:row>78</xdr:row>
      <xdr:rowOff>136175</xdr:rowOff>
    </xdr:to>
    <xdr:cxnSp macro="">
      <xdr:nvCxnSpPr>
        <xdr:cNvPr id="637" name="直線コネクタ 636"/>
        <xdr:cNvCxnSpPr/>
      </xdr:nvCxnSpPr>
      <xdr:spPr>
        <a:xfrm flipV="1">
          <a:off x="14592300" y="13496244"/>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134507</xdr:rowOff>
    </xdr:from>
    <xdr:to>
      <xdr:col>21</xdr:col>
      <xdr:colOff>161925</xdr:colOff>
      <xdr:row>78</xdr:row>
      <xdr:rowOff>136175</xdr:rowOff>
    </xdr:to>
    <xdr:cxnSp macro="">
      <xdr:nvCxnSpPr>
        <xdr:cNvPr id="640" name="直線コネクタ 639"/>
        <xdr:cNvCxnSpPr/>
      </xdr:nvCxnSpPr>
      <xdr:spPr>
        <a:xfrm>
          <a:off x="13703300" y="13507607"/>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132952</xdr:rowOff>
    </xdr:from>
    <xdr:to>
      <xdr:col>19</xdr:col>
      <xdr:colOff>644525</xdr:colOff>
      <xdr:row>78</xdr:row>
      <xdr:rowOff>134507</xdr:rowOff>
    </xdr:to>
    <xdr:cxnSp macro="">
      <xdr:nvCxnSpPr>
        <xdr:cNvPr id="643" name="直線コネクタ 642"/>
        <xdr:cNvCxnSpPr/>
      </xdr:nvCxnSpPr>
      <xdr:spPr>
        <a:xfrm>
          <a:off x="12814300" y="13506052"/>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83313</xdr:rowOff>
    </xdr:from>
    <xdr:to>
      <xdr:col>23</xdr:col>
      <xdr:colOff>568325</xdr:colOff>
      <xdr:row>79</xdr:row>
      <xdr:rowOff>13463</xdr:rowOff>
    </xdr:to>
    <xdr:sp macro="" textlink="">
      <xdr:nvSpPr>
        <xdr:cNvPr id="653" name="円/楕円 652"/>
        <xdr:cNvSpPr/>
      </xdr:nvSpPr>
      <xdr:spPr>
        <a:xfrm>
          <a:off x="162687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72344</xdr:rowOff>
    </xdr:from>
    <xdr:to>
      <xdr:col>22</xdr:col>
      <xdr:colOff>415925</xdr:colOff>
      <xdr:row>79</xdr:row>
      <xdr:rowOff>2494</xdr:rowOff>
    </xdr:to>
    <xdr:sp macro="" textlink="">
      <xdr:nvSpPr>
        <xdr:cNvPr id="655" name="円/楕円 654"/>
        <xdr:cNvSpPr/>
      </xdr:nvSpPr>
      <xdr:spPr>
        <a:xfrm>
          <a:off x="15430500" y="134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165071</xdr:rowOff>
    </xdr:from>
    <xdr:ext cx="469744" cy="259045"/>
    <xdr:sp macro="" textlink="">
      <xdr:nvSpPr>
        <xdr:cNvPr id="656" name="テキスト ボックス 655"/>
        <xdr:cNvSpPr txBox="1"/>
      </xdr:nvSpPr>
      <xdr:spPr>
        <a:xfrm>
          <a:off x="15246427" y="1353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85375</xdr:rowOff>
    </xdr:from>
    <xdr:to>
      <xdr:col>21</xdr:col>
      <xdr:colOff>212725</xdr:colOff>
      <xdr:row>79</xdr:row>
      <xdr:rowOff>15525</xdr:rowOff>
    </xdr:to>
    <xdr:sp macro="" textlink="">
      <xdr:nvSpPr>
        <xdr:cNvPr id="657" name="円/楕円 656"/>
        <xdr:cNvSpPr/>
      </xdr:nvSpPr>
      <xdr:spPr>
        <a:xfrm>
          <a:off x="14541500" y="134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6652</xdr:rowOff>
    </xdr:from>
    <xdr:ext cx="378565" cy="259045"/>
    <xdr:sp macro="" textlink="">
      <xdr:nvSpPr>
        <xdr:cNvPr id="658" name="テキスト ボックス 657"/>
        <xdr:cNvSpPr txBox="1"/>
      </xdr:nvSpPr>
      <xdr:spPr>
        <a:xfrm>
          <a:off x="14403017" y="1355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83707</xdr:rowOff>
    </xdr:from>
    <xdr:to>
      <xdr:col>20</xdr:col>
      <xdr:colOff>9525</xdr:colOff>
      <xdr:row>79</xdr:row>
      <xdr:rowOff>13857</xdr:rowOff>
    </xdr:to>
    <xdr:sp macro="" textlink="">
      <xdr:nvSpPr>
        <xdr:cNvPr id="659" name="円/楕円 658"/>
        <xdr:cNvSpPr/>
      </xdr:nvSpPr>
      <xdr:spPr>
        <a:xfrm>
          <a:off x="13652500" y="13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4984</xdr:rowOff>
    </xdr:from>
    <xdr:ext cx="469744" cy="259045"/>
    <xdr:sp macro="" textlink="">
      <xdr:nvSpPr>
        <xdr:cNvPr id="660" name="テキスト ボックス 659"/>
        <xdr:cNvSpPr txBox="1"/>
      </xdr:nvSpPr>
      <xdr:spPr>
        <a:xfrm>
          <a:off x="13468427" y="135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82152</xdr:rowOff>
    </xdr:from>
    <xdr:to>
      <xdr:col>18</xdr:col>
      <xdr:colOff>492125</xdr:colOff>
      <xdr:row>79</xdr:row>
      <xdr:rowOff>12302</xdr:rowOff>
    </xdr:to>
    <xdr:sp macro="" textlink="">
      <xdr:nvSpPr>
        <xdr:cNvPr id="661" name="円/楕円 660"/>
        <xdr:cNvSpPr/>
      </xdr:nvSpPr>
      <xdr:spPr>
        <a:xfrm>
          <a:off x="12763500" y="134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3429</xdr:rowOff>
    </xdr:from>
    <xdr:ext cx="469744" cy="259045"/>
    <xdr:sp macro="" textlink="">
      <xdr:nvSpPr>
        <xdr:cNvPr id="662" name="テキスト ボックス 661"/>
        <xdr:cNvSpPr txBox="1"/>
      </xdr:nvSpPr>
      <xdr:spPr>
        <a:xfrm>
          <a:off x="12579427" y="135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41135</xdr:rowOff>
    </xdr:from>
    <xdr:to>
      <xdr:col>23</xdr:col>
      <xdr:colOff>517525</xdr:colOff>
      <xdr:row>98</xdr:row>
      <xdr:rowOff>41512</xdr:rowOff>
    </xdr:to>
    <xdr:cxnSp macro="">
      <xdr:nvCxnSpPr>
        <xdr:cNvPr id="691" name="直線コネクタ 690"/>
        <xdr:cNvCxnSpPr/>
      </xdr:nvCxnSpPr>
      <xdr:spPr>
        <a:xfrm>
          <a:off x="15481300" y="16843235"/>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41135</xdr:rowOff>
    </xdr:from>
    <xdr:to>
      <xdr:col>22</xdr:col>
      <xdr:colOff>365125</xdr:colOff>
      <xdr:row>98</xdr:row>
      <xdr:rowOff>50836</xdr:rowOff>
    </xdr:to>
    <xdr:cxnSp macro="">
      <xdr:nvCxnSpPr>
        <xdr:cNvPr id="694" name="直線コネクタ 693"/>
        <xdr:cNvCxnSpPr/>
      </xdr:nvCxnSpPr>
      <xdr:spPr>
        <a:xfrm flipV="1">
          <a:off x="14592300" y="1684323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50836</xdr:rowOff>
    </xdr:from>
    <xdr:to>
      <xdr:col>21</xdr:col>
      <xdr:colOff>161925</xdr:colOff>
      <xdr:row>98</xdr:row>
      <xdr:rowOff>52595</xdr:rowOff>
    </xdr:to>
    <xdr:cxnSp macro="">
      <xdr:nvCxnSpPr>
        <xdr:cNvPr id="697" name="直線コネクタ 696"/>
        <xdr:cNvCxnSpPr/>
      </xdr:nvCxnSpPr>
      <xdr:spPr>
        <a:xfrm flipV="1">
          <a:off x="13703300" y="16852936"/>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46024</xdr:rowOff>
    </xdr:from>
    <xdr:to>
      <xdr:col>19</xdr:col>
      <xdr:colOff>644525</xdr:colOff>
      <xdr:row>98</xdr:row>
      <xdr:rowOff>52595</xdr:rowOff>
    </xdr:to>
    <xdr:cxnSp macro="">
      <xdr:nvCxnSpPr>
        <xdr:cNvPr id="700" name="直線コネクタ 699"/>
        <xdr:cNvCxnSpPr/>
      </xdr:nvCxnSpPr>
      <xdr:spPr>
        <a:xfrm>
          <a:off x="12814300" y="1684812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162162</xdr:rowOff>
    </xdr:from>
    <xdr:to>
      <xdr:col>23</xdr:col>
      <xdr:colOff>568325</xdr:colOff>
      <xdr:row>98</xdr:row>
      <xdr:rowOff>92312</xdr:rowOff>
    </xdr:to>
    <xdr:sp macro="" textlink="">
      <xdr:nvSpPr>
        <xdr:cNvPr id="710" name="円/楕円 709"/>
        <xdr:cNvSpPr/>
      </xdr:nvSpPr>
      <xdr:spPr>
        <a:xfrm>
          <a:off x="16268700" y="167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77089</xdr:rowOff>
    </xdr:from>
    <xdr:ext cx="534377" cy="259045"/>
    <xdr:sp macro="" textlink="">
      <xdr:nvSpPr>
        <xdr:cNvPr id="711" name="公債費該当値テキスト"/>
        <xdr:cNvSpPr txBox="1"/>
      </xdr:nvSpPr>
      <xdr:spPr>
        <a:xfrm>
          <a:off x="16370300" y="167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161785</xdr:rowOff>
    </xdr:from>
    <xdr:to>
      <xdr:col>22</xdr:col>
      <xdr:colOff>415925</xdr:colOff>
      <xdr:row>98</xdr:row>
      <xdr:rowOff>91935</xdr:rowOff>
    </xdr:to>
    <xdr:sp macro="" textlink="">
      <xdr:nvSpPr>
        <xdr:cNvPr id="712" name="円/楕円 711"/>
        <xdr:cNvSpPr/>
      </xdr:nvSpPr>
      <xdr:spPr>
        <a:xfrm>
          <a:off x="15430500" y="167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83062</xdr:rowOff>
    </xdr:from>
    <xdr:ext cx="534377" cy="259045"/>
    <xdr:sp macro="" textlink="">
      <xdr:nvSpPr>
        <xdr:cNvPr id="713" name="テキスト ボックス 712"/>
        <xdr:cNvSpPr txBox="1"/>
      </xdr:nvSpPr>
      <xdr:spPr>
        <a:xfrm>
          <a:off x="15214111"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xdr:rowOff>
    </xdr:from>
    <xdr:to>
      <xdr:col>21</xdr:col>
      <xdr:colOff>212725</xdr:colOff>
      <xdr:row>98</xdr:row>
      <xdr:rowOff>101636</xdr:rowOff>
    </xdr:to>
    <xdr:sp macro="" textlink="">
      <xdr:nvSpPr>
        <xdr:cNvPr id="714" name="円/楕円 713"/>
        <xdr:cNvSpPr/>
      </xdr:nvSpPr>
      <xdr:spPr>
        <a:xfrm>
          <a:off x="14541500" y="168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92763</xdr:rowOff>
    </xdr:from>
    <xdr:ext cx="534377" cy="259045"/>
    <xdr:sp macro="" textlink="">
      <xdr:nvSpPr>
        <xdr:cNvPr id="715" name="テキスト ボックス 714"/>
        <xdr:cNvSpPr txBox="1"/>
      </xdr:nvSpPr>
      <xdr:spPr>
        <a:xfrm>
          <a:off x="14325111" y="168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1795</xdr:rowOff>
    </xdr:from>
    <xdr:to>
      <xdr:col>20</xdr:col>
      <xdr:colOff>9525</xdr:colOff>
      <xdr:row>98</xdr:row>
      <xdr:rowOff>103395</xdr:rowOff>
    </xdr:to>
    <xdr:sp macro="" textlink="">
      <xdr:nvSpPr>
        <xdr:cNvPr id="716" name="円/楕円 715"/>
        <xdr:cNvSpPr/>
      </xdr:nvSpPr>
      <xdr:spPr>
        <a:xfrm>
          <a:off x="13652500" y="16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94522</xdr:rowOff>
    </xdr:from>
    <xdr:ext cx="534377" cy="259045"/>
    <xdr:sp macro="" textlink="">
      <xdr:nvSpPr>
        <xdr:cNvPr id="717" name="テキスト ボックス 716"/>
        <xdr:cNvSpPr txBox="1"/>
      </xdr:nvSpPr>
      <xdr:spPr>
        <a:xfrm>
          <a:off x="13436111" y="168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166674</xdr:rowOff>
    </xdr:from>
    <xdr:to>
      <xdr:col>18</xdr:col>
      <xdr:colOff>492125</xdr:colOff>
      <xdr:row>98</xdr:row>
      <xdr:rowOff>96824</xdr:rowOff>
    </xdr:to>
    <xdr:sp macro="" textlink="">
      <xdr:nvSpPr>
        <xdr:cNvPr id="718" name="円/楕円 717"/>
        <xdr:cNvSpPr/>
      </xdr:nvSpPr>
      <xdr:spPr>
        <a:xfrm>
          <a:off x="12763500" y="16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87951</xdr:rowOff>
    </xdr:from>
    <xdr:ext cx="534377" cy="259045"/>
    <xdr:sp macro="" textlink="">
      <xdr:nvSpPr>
        <xdr:cNvPr id="719" name="テキスト ボックス 718"/>
        <xdr:cNvSpPr txBox="1"/>
      </xdr:nvSpPr>
      <xdr:spPr>
        <a:xfrm>
          <a:off x="12547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135,429</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年度に主な要因として、臨時福祉給付金に係る事業費及び公的介護施設等整備費補助金の増により民生費の総決算額が</a:t>
          </a:r>
          <a:r>
            <a:rPr kumimoji="1" lang="en-US" altLang="ja-JP" sz="1300">
              <a:latin typeface="ＭＳ Ｐゴシック"/>
            </a:rPr>
            <a:t>2,689</a:t>
          </a:r>
          <a:r>
            <a:rPr kumimoji="1" lang="ja-JP" altLang="en-US" sz="1300">
              <a:latin typeface="ＭＳ Ｐゴシック"/>
            </a:rPr>
            <a:t>百万円となり、過去</a:t>
          </a:r>
          <a:r>
            <a:rPr kumimoji="1" lang="en-US" altLang="ja-JP" sz="1300">
              <a:latin typeface="ＭＳ Ｐゴシック"/>
            </a:rPr>
            <a:t>5</a:t>
          </a:r>
          <a:r>
            <a:rPr kumimoji="1" lang="ja-JP" altLang="en-US" sz="1300">
              <a:latin typeface="ＭＳ Ｐゴシック"/>
            </a:rPr>
            <a:t>年間の中では前年度を上回る状況となったが、全般的には年々改善状況にある。これは、人口減少及び少子化の進展に伴い、生活保護受給者・児童手当支給対象者の減少によるものと考えられる。今後も引き続き、受給資格の審査等について適正化を図ることにより適正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財政調整基金残高及び実質収支額は、急減となった前年度とほぼ横ばいとなっている。これは、地方税や国県支出金が減少となり、これらに対する財源不足を解消するために財政調整基金を取り崩した結果である。また、これにより実質単年度収支がマイナス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一般会計のほか、水道事業会計や国民健康保険特別会計などを含めた全ての会計で、平成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年度の決算では黒字を達成した。前年度との比較においては、</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の増であり、財政的には健全な状態を維持している状態にあると考えられる。今後についても、引き続き歳入の確保及び全ての会計において、更なるコスト削減等の推進をより一層図り、各会計において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年度の元利償還金については、平成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年度に起債した臨時財政対策債、平成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起債した消防車両整備・詰所改築事業などの据置期間が終了し、本格的に元利償還が開始となったが、庁舎建設事業、上野小学校屋内運動場改築事業などの大規模事業の既発行債の償還が終了たことから、実質公債費比率の分子が減少となった。今後においても、地方債を財源として事業実施する場合は、事業の必要性や優先度を十分精査のうえ、地方債発行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将来負担比率のうち、一般会計等に係る地方債の現在高については、前年度の大規模建設事業であった芸術文化交流センターの地方債を発行したことを踏まえ、地方債の新規発行を抑制したこともあり減少となった。また、充当可能財源等のうち財政調整基金をはじめとする充当可能基金がほぼ横ばいであり、将来負担比率の分子は減少となった。今後についても、財政調整基金残高の確保できるよう、引き続き事業の優先度を調査し、地方債の新規発行の抑制に努めるとともに、充当可能財源等の確保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千葉県勝浦市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19,033
18,878
93.96
8,794,763
8,357,400
416,127
5,166,544
9,011,310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8794763</v>
      </c>
      <c r="BO4" s="379"/>
      <c r="BP4" s="379"/>
      <c r="BQ4" s="379"/>
      <c r="BR4" s="379"/>
      <c r="BS4" s="379"/>
      <c r="BT4" s="379"/>
      <c r="BU4" s="380"/>
      <c r="BV4" s="378">
        <v>11054140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8.1</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8357400</v>
      </c>
      <c r="BO5" s="416"/>
      <c r="BP5" s="416"/>
      <c r="BQ5" s="416"/>
      <c r="BR5" s="416"/>
      <c r="BS5" s="416"/>
      <c r="BT5" s="416"/>
      <c r="BU5" s="417"/>
      <c r="BV5" s="415">
        <v>10549675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92.4</v>
      </c>
      <c r="CU5" s="413"/>
      <c r="CV5" s="413"/>
      <c r="CW5" s="413"/>
      <c r="CX5" s="413"/>
      <c r="CY5" s="413"/>
      <c r="CZ5" s="413"/>
      <c r="DA5" s="414"/>
      <c r="DB5" s="412">
        <v>95.6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437363</v>
      </c>
      <c r="BO6" s="416"/>
      <c r="BP6" s="416"/>
      <c r="BQ6" s="416"/>
      <c r="BR6" s="416"/>
      <c r="BS6" s="416"/>
      <c r="BT6" s="416"/>
      <c r="BU6" s="417"/>
      <c r="BV6" s="415">
        <v>504465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98.9</v>
      </c>
      <c r="CU6" s="453"/>
      <c r="CV6" s="453"/>
      <c r="CW6" s="453"/>
      <c r="CX6" s="453"/>
      <c r="CY6" s="453"/>
      <c r="CZ6" s="453"/>
      <c r="DA6" s="454"/>
      <c r="DB6" s="452">
        <v>102.7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21236</v>
      </c>
      <c r="BO7" s="416"/>
      <c r="BP7" s="416"/>
      <c r="BQ7" s="416"/>
      <c r="BR7" s="416"/>
      <c r="BS7" s="416"/>
      <c r="BT7" s="416"/>
      <c r="BU7" s="417"/>
      <c r="BV7" s="415">
        <v>72114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5166544</v>
      </c>
      <c r="CU7" s="416"/>
      <c r="CV7" s="416"/>
      <c r="CW7" s="416"/>
      <c r="CX7" s="416"/>
      <c r="CY7" s="416"/>
      <c r="CZ7" s="416"/>
      <c r="DA7" s="417"/>
      <c r="DB7" s="415">
        <v>4988216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416127</v>
      </c>
      <c r="BO8" s="416"/>
      <c r="BP8" s="416"/>
      <c r="BQ8" s="416"/>
      <c r="BR8" s="416"/>
      <c r="BS8" s="416"/>
      <c r="BT8" s="416"/>
      <c r="BU8" s="417"/>
      <c r="BV8" s="415">
        <v>432351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0.47</v>
      </c>
      <c r="CU8" s="456"/>
      <c r="CV8" s="456"/>
      <c r="CW8" s="456"/>
      <c r="CX8" s="456"/>
      <c r="CY8" s="456"/>
      <c r="CZ8" s="456"/>
      <c r="DA8" s="457"/>
      <c r="DB8" s="455">
        <v>0.47</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19248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-16224</v>
      </c>
      <c r="BO9" s="416"/>
      <c r="BP9" s="416"/>
      <c r="BQ9" s="416"/>
      <c r="BR9" s="416"/>
      <c r="BS9" s="416"/>
      <c r="BT9" s="416"/>
      <c r="BU9" s="417"/>
      <c r="BV9" s="415">
        <v>-43858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20788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411094</v>
      </c>
      <c r="BO10" s="416"/>
      <c r="BP10" s="416"/>
      <c r="BQ10" s="416"/>
      <c r="BR10" s="416"/>
      <c r="BS10" s="416"/>
      <c r="BT10" s="416"/>
      <c r="BU10" s="417"/>
      <c r="BV10" s="415">
        <v>339119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19033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420636</v>
      </c>
      <c r="BO12" s="416"/>
      <c r="BP12" s="416"/>
      <c r="BQ12" s="416"/>
      <c r="BR12" s="416"/>
      <c r="BS12" s="416"/>
      <c r="BT12" s="416"/>
      <c r="BU12" s="417"/>
      <c r="BV12" s="415">
        <v>996711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18878</v>
      </c>
      <c r="S13" s="497"/>
      <c r="T13" s="497"/>
      <c r="U13" s="497"/>
      <c r="V13" s="498"/>
      <c r="W13" s="431" t="s">
        <v>121</v>
      </c>
      <c r="X13" s="432"/>
      <c r="Y13" s="432"/>
      <c r="Z13" s="432"/>
      <c r="AA13" s="432"/>
      <c r="AB13" s="422"/>
      <c r="AC13" s="466">
        <v>891</v>
      </c>
      <c r="AD13" s="467"/>
      <c r="AE13" s="467"/>
      <c r="AF13" s="467"/>
      <c r="AG13" s="506"/>
      <c r="AH13" s="466">
        <v>1134</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-25766</v>
      </c>
      <c r="BO13" s="416"/>
      <c r="BP13" s="416"/>
      <c r="BQ13" s="416"/>
      <c r="BR13" s="416"/>
      <c r="BS13" s="416"/>
      <c r="BT13" s="416"/>
      <c r="BU13" s="417"/>
      <c r="BV13" s="415">
        <v>-701450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8.6999999999999993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19583</v>
      </c>
      <c r="S14" s="497"/>
      <c r="T14" s="497"/>
      <c r="U14" s="497"/>
      <c r="V14" s="498"/>
      <c r="W14" s="405"/>
      <c r="X14" s="406"/>
      <c r="Y14" s="406"/>
      <c r="Z14" s="406"/>
      <c r="AA14" s="406"/>
      <c r="AB14" s="395"/>
      <c r="AC14" s="499">
        <v>10.1</v>
      </c>
      <c r="AD14" s="500"/>
      <c r="AE14" s="500"/>
      <c r="AF14" s="500"/>
      <c r="AG14" s="501"/>
      <c r="AH14" s="499">
        <v>11.5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110.6</v>
      </c>
      <c r="CU14" s="511"/>
      <c r="CV14" s="511"/>
      <c r="CW14" s="511"/>
      <c r="CX14" s="511"/>
      <c r="CY14" s="511"/>
      <c r="CZ14" s="511"/>
      <c r="DA14" s="512"/>
      <c r="DB14" s="510">
        <v>132.69999999999999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19418</v>
      </c>
      <c r="S15" s="497"/>
      <c r="T15" s="497"/>
      <c r="U15" s="497"/>
      <c r="V15" s="498"/>
      <c r="W15" s="431" t="s">
        <v>127</v>
      </c>
      <c r="X15" s="432"/>
      <c r="Y15" s="432"/>
      <c r="Z15" s="432"/>
      <c r="AA15" s="432"/>
      <c r="AB15" s="422"/>
      <c r="AC15" s="466">
        <v>1551</v>
      </c>
      <c r="AD15" s="467"/>
      <c r="AE15" s="467"/>
      <c r="AF15" s="467"/>
      <c r="AG15" s="506"/>
      <c r="AH15" s="466">
        <v>1989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1997550</v>
      </c>
      <c r="BO15" s="379"/>
      <c r="BP15" s="379"/>
      <c r="BQ15" s="379"/>
      <c r="BR15" s="379"/>
      <c r="BS15" s="379"/>
      <c r="BT15" s="379"/>
      <c r="BU15" s="380"/>
      <c r="BV15" s="378">
        <v>1943793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17.5</v>
      </c>
      <c r="AD16" s="500"/>
      <c r="AE16" s="500"/>
      <c r="AF16" s="500"/>
      <c r="AG16" s="501"/>
      <c r="AH16" s="499">
        <v>20.100000000000001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4276430</v>
      </c>
      <c r="BO16" s="416"/>
      <c r="BP16" s="416"/>
      <c r="BQ16" s="416"/>
      <c r="BR16" s="416"/>
      <c r="BS16" s="416"/>
      <c r="BT16" s="416"/>
      <c r="BU16" s="417"/>
      <c r="BV16" s="415">
        <v>4079156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6412</v>
      </c>
      <c r="AD17" s="467"/>
      <c r="AE17" s="467"/>
      <c r="AF17" s="467"/>
      <c r="AG17" s="506"/>
      <c r="AH17" s="466">
        <v>6741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2535899</v>
      </c>
      <c r="BO17" s="416"/>
      <c r="BP17" s="416"/>
      <c r="BQ17" s="416"/>
      <c r="BR17" s="416"/>
      <c r="BS17" s="416"/>
      <c r="BT17" s="416"/>
      <c r="BU17" s="417"/>
      <c r="BV17" s="415">
        <v>2502161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93.96</v>
      </c>
      <c r="M18" s="528"/>
      <c r="N18" s="528"/>
      <c r="O18" s="528"/>
      <c r="P18" s="528"/>
      <c r="Q18" s="528"/>
      <c r="R18" s="529"/>
      <c r="S18" s="529"/>
      <c r="T18" s="529"/>
      <c r="U18" s="529"/>
      <c r="V18" s="530"/>
      <c r="W18" s="433"/>
      <c r="X18" s="434"/>
      <c r="Y18" s="434"/>
      <c r="Z18" s="434"/>
      <c r="AA18" s="434"/>
      <c r="AB18" s="425"/>
      <c r="AC18" s="531">
        <v>72.400000000000006</v>
      </c>
      <c r="AD18" s="532"/>
      <c r="AE18" s="532"/>
      <c r="AF18" s="532"/>
      <c r="AG18" s="533"/>
      <c r="AH18" s="531">
        <v>68.099999999999994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4933737</v>
      </c>
      <c r="BO18" s="416"/>
      <c r="BP18" s="416"/>
      <c r="BQ18" s="416"/>
      <c r="BR18" s="416"/>
      <c r="BS18" s="416"/>
      <c r="BT18" s="416"/>
      <c r="BU18" s="417"/>
      <c r="BV18" s="415">
        <v>4882948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205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6704989</v>
      </c>
      <c r="BO19" s="416"/>
      <c r="BP19" s="416"/>
      <c r="BQ19" s="416"/>
      <c r="BR19" s="416"/>
      <c r="BS19" s="416"/>
      <c r="BT19" s="416"/>
      <c r="BU19" s="417"/>
      <c r="BV19" s="415">
        <v>7065048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8965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9011310</v>
      </c>
      <c r="BO23" s="416"/>
      <c r="BP23" s="416"/>
      <c r="BQ23" s="416"/>
      <c r="BR23" s="416"/>
      <c r="BS23" s="416"/>
      <c r="BT23" s="416"/>
      <c r="BU23" s="417"/>
      <c r="BV23" s="415">
        <v>9258746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8000</v>
      </c>
      <c r="R24" s="467"/>
      <c r="S24" s="467"/>
      <c r="T24" s="467"/>
      <c r="U24" s="467"/>
      <c r="V24" s="506"/>
      <c r="W24" s="561"/>
      <c r="X24" s="549"/>
      <c r="Y24" s="550"/>
      <c r="Z24" s="465" t="s">
        <v>150</v>
      </c>
      <c r="AA24" s="445"/>
      <c r="AB24" s="445"/>
      <c r="AC24" s="445"/>
      <c r="AD24" s="445"/>
      <c r="AE24" s="445"/>
      <c r="AF24" s="445"/>
      <c r="AG24" s="446"/>
      <c r="AH24" s="466">
        <v>211</v>
      </c>
      <c r="AI24" s="467"/>
      <c r="AJ24" s="467"/>
      <c r="AK24" s="467"/>
      <c r="AL24" s="506"/>
      <c r="AM24" s="466">
        <v>648192</v>
      </c>
      <c r="AN24" s="467"/>
      <c r="AO24" s="467"/>
      <c r="AP24" s="467"/>
      <c r="AQ24" s="467"/>
      <c r="AR24" s="506"/>
      <c r="AS24" s="466">
        <v>3072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8136257</v>
      </c>
      <c r="BO24" s="416"/>
      <c r="BP24" s="416"/>
      <c r="BQ24" s="416"/>
      <c r="BR24" s="416"/>
      <c r="BS24" s="416"/>
      <c r="BT24" s="416"/>
      <c r="BU24" s="417"/>
      <c r="BV24" s="415">
        <v>8215833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6500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153082</v>
      </c>
      <c r="BO25" s="379"/>
      <c r="BP25" s="379"/>
      <c r="BQ25" s="379"/>
      <c r="BR25" s="379"/>
      <c r="BS25" s="379"/>
      <c r="BT25" s="379"/>
      <c r="BU25" s="380"/>
      <c r="BV25" s="378">
        <v>186208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6100</v>
      </c>
      <c r="R26" s="467"/>
      <c r="S26" s="467"/>
      <c r="T26" s="467"/>
      <c r="U26" s="467"/>
      <c r="V26" s="506"/>
      <c r="W26" s="561"/>
      <c r="X26" s="549"/>
      <c r="Y26" s="550"/>
      <c r="Z26" s="465" t="s">
        <v>156</v>
      </c>
      <c r="AA26" s="571"/>
      <c r="AB26" s="571"/>
      <c r="AC26" s="571"/>
      <c r="AD26" s="571"/>
      <c r="AE26" s="571"/>
      <c r="AF26" s="571"/>
      <c r="AG26" s="572"/>
      <c r="AH26" s="466">
        <v>25</v>
      </c>
      <c r="AI26" s="467"/>
      <c r="AJ26" s="467"/>
      <c r="AK26" s="467"/>
      <c r="AL26" s="506"/>
      <c r="AM26" s="466">
        <v>76875</v>
      </c>
      <c r="AN26" s="467"/>
      <c r="AO26" s="467"/>
      <c r="AP26" s="467"/>
      <c r="AQ26" s="467"/>
      <c r="AR26" s="506"/>
      <c r="AS26" s="466">
        <v>3075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3330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12084</v>
      </c>
      <c r="AN27" s="467"/>
      <c r="AO27" s="467"/>
      <c r="AP27" s="467"/>
      <c r="AQ27" s="467"/>
      <c r="AR27" s="506"/>
      <c r="AS27" s="466">
        <v>3021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179084</v>
      </c>
      <c r="BO27" s="585"/>
      <c r="BP27" s="585"/>
      <c r="BQ27" s="585"/>
      <c r="BR27" s="585"/>
      <c r="BS27" s="585"/>
      <c r="BT27" s="585"/>
      <c r="BU27" s="586"/>
      <c r="BV27" s="584">
        <v>179029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3060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601293</v>
      </c>
      <c r="BO28" s="379"/>
      <c r="BP28" s="379"/>
      <c r="BQ28" s="379"/>
      <c r="BR28" s="379"/>
      <c r="BS28" s="379"/>
      <c r="BT28" s="379"/>
      <c r="BU28" s="380"/>
      <c r="BV28" s="378">
        <v>610835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2880</v>
      </c>
      <c r="R29" s="467"/>
      <c r="S29" s="467"/>
      <c r="T29" s="467"/>
      <c r="U29" s="467"/>
      <c r="V29" s="506"/>
      <c r="W29" s="562"/>
      <c r="X29" s="563"/>
      <c r="Y29" s="564"/>
      <c r="Z29" s="465" t="s">
        <v>166</v>
      </c>
      <c r="AA29" s="445"/>
      <c r="AB29" s="445"/>
      <c r="AC29" s="445"/>
      <c r="AD29" s="445"/>
      <c r="AE29" s="445"/>
      <c r="AF29" s="445"/>
      <c r="AG29" s="446"/>
      <c r="AH29" s="466">
        <v>215</v>
      </c>
      <c r="AI29" s="467"/>
      <c r="AJ29" s="467"/>
      <c r="AK29" s="467"/>
      <c r="AL29" s="506"/>
      <c r="AM29" s="466">
        <v>660276</v>
      </c>
      <c r="AN29" s="467"/>
      <c r="AO29" s="467"/>
      <c r="AP29" s="467"/>
      <c r="AQ29" s="467"/>
      <c r="AR29" s="506"/>
      <c r="AS29" s="466">
        <v>3071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3562</v>
      </c>
      <c r="BO29" s="416"/>
      <c r="BP29" s="416"/>
      <c r="BQ29" s="416"/>
      <c r="BR29" s="416"/>
      <c r="BS29" s="416"/>
      <c r="BT29" s="416"/>
      <c r="BU29" s="417"/>
      <c r="BV29" s="415">
        <v>3561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604674</v>
      </c>
      <c r="BO30" s="585"/>
      <c r="BP30" s="585"/>
      <c r="BQ30" s="585"/>
      <c r="BR30" s="585"/>
      <c r="BS30" s="585"/>
      <c r="BT30" s="585"/>
      <c r="BU30" s="586"/>
      <c r="BV30" s="584">
        <v>379074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夷隅郡市広域市町村圏事務組合（一般会計）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夷隅郡市広域市町村圏事務組合（外房複線化事業特別会計）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南房総広域水道企業団（水道用水供給事業会計）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2093248</v>
      </c>
      <c r="S5" s="613"/>
      <c r="T5" s="613"/>
      <c r="U5" s="613"/>
      <c r="V5" s="613"/>
      <c r="W5" s="613"/>
      <c r="X5" s="613"/>
      <c r="Y5" s="614"/>
      <c r="Z5" s="615">
        <v>23.8</v>
      </c>
      <c r="AA5" s="615"/>
      <c r="AB5" s="615"/>
      <c r="AC5" s="615"/>
      <c r="AD5" s="616">
        <v>2093248</v>
      </c>
      <c r="AE5" s="616"/>
      <c r="AF5" s="616"/>
      <c r="AG5" s="616"/>
      <c r="AH5" s="616"/>
      <c r="AI5" s="616"/>
      <c r="AJ5" s="616"/>
      <c r="AK5" s="616"/>
      <c r="AL5" s="617">
        <v>42</v>
      </c>
      <c r="AM5" s="618"/>
      <c r="AN5" s="618"/>
      <c r="AO5" s="619"/>
      <c r="AP5" s="609" t="s">
        <v>205</v>
      </c>
      <c r="AQ5" s="610"/>
      <c r="AR5" s="610"/>
      <c r="AS5" s="610"/>
      <c r="AT5" s="610"/>
      <c r="AU5" s="610"/>
      <c r="AV5" s="610"/>
      <c r="AW5" s="610"/>
      <c r="AX5" s="610"/>
      <c r="AY5" s="610"/>
      <c r="AZ5" s="610"/>
      <c r="BA5" s="610"/>
      <c r="BB5" s="610"/>
      <c r="BC5" s="610"/>
      <c r="BD5" s="610"/>
      <c r="BE5" s="610"/>
      <c r="BF5" s="611"/>
      <c r="BG5" s="623">
        <v>2066520</v>
      </c>
      <c r="BH5" s="624"/>
      <c r="BI5" s="624"/>
      <c r="BJ5" s="624"/>
      <c r="BK5" s="624"/>
      <c r="BL5" s="624"/>
      <c r="BM5" s="624"/>
      <c r="BN5" s="625"/>
      <c r="BO5" s="626">
        <v>98.7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68964</v>
      </c>
      <c r="S6" s="624"/>
      <c r="T6" s="624"/>
      <c r="U6" s="624"/>
      <c r="V6" s="624"/>
      <c r="W6" s="624"/>
      <c r="X6" s="624"/>
      <c r="Y6" s="625"/>
      <c r="Z6" s="626">
        <v>0.8</v>
      </c>
      <c r="AA6" s="626"/>
      <c r="AB6" s="626"/>
      <c r="AC6" s="626"/>
      <c r="AD6" s="627">
        <v>68964</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2066520</v>
      </c>
      <c r="BH6" s="624"/>
      <c r="BI6" s="624"/>
      <c r="BJ6" s="624"/>
      <c r="BK6" s="624"/>
      <c r="BL6" s="624"/>
      <c r="BM6" s="624"/>
      <c r="BN6" s="625"/>
      <c r="BO6" s="626">
        <v>98.7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158020</v>
      </c>
      <c r="CS6" s="624"/>
      <c r="CT6" s="624"/>
      <c r="CU6" s="624"/>
      <c r="CV6" s="624"/>
      <c r="CW6" s="624"/>
      <c r="CX6" s="624"/>
      <c r="CY6" s="625"/>
      <c r="CZ6" s="626">
        <v>1.9</v>
      </c>
      <c r="DA6" s="626"/>
      <c r="DB6" s="626"/>
      <c r="DC6" s="626"/>
      <c r="DD6" s="632" t="s">
        <v>206</v>
      </c>
      <c r="DE6" s="624"/>
      <c r="DF6" s="624"/>
      <c r="DG6" s="624"/>
      <c r="DH6" s="624"/>
      <c r="DI6" s="624"/>
      <c r="DJ6" s="624"/>
      <c r="DK6" s="624"/>
      <c r="DL6" s="624"/>
      <c r="DM6" s="624"/>
      <c r="DN6" s="624"/>
      <c r="DO6" s="624"/>
      <c r="DP6" s="625"/>
      <c r="DQ6" s="632">
        <v>158020</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2902</v>
      </c>
      <c r="S7" s="624"/>
      <c r="T7" s="624"/>
      <c r="U7" s="624"/>
      <c r="V7" s="624"/>
      <c r="W7" s="624"/>
      <c r="X7" s="624"/>
      <c r="Y7" s="625"/>
      <c r="Z7" s="626">
        <v>0</v>
      </c>
      <c r="AA7" s="626"/>
      <c r="AB7" s="626"/>
      <c r="AC7" s="626"/>
      <c r="AD7" s="627">
        <v>2902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805930</v>
      </c>
      <c r="BH7" s="624"/>
      <c r="BI7" s="624"/>
      <c r="BJ7" s="624"/>
      <c r="BK7" s="624"/>
      <c r="BL7" s="624"/>
      <c r="BM7" s="624"/>
      <c r="BN7" s="625"/>
      <c r="BO7" s="626">
        <v>38.5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1982955</v>
      </c>
      <c r="CS7" s="624"/>
      <c r="CT7" s="624"/>
      <c r="CU7" s="624"/>
      <c r="CV7" s="624"/>
      <c r="CW7" s="624"/>
      <c r="CX7" s="624"/>
      <c r="CY7" s="625"/>
      <c r="CZ7" s="626">
        <v>23.7</v>
      </c>
      <c r="DA7" s="626"/>
      <c r="DB7" s="626"/>
      <c r="DC7" s="626"/>
      <c r="DD7" s="632">
        <v>12595</v>
      </c>
      <c r="DE7" s="624"/>
      <c r="DF7" s="624"/>
      <c r="DG7" s="624"/>
      <c r="DH7" s="624"/>
      <c r="DI7" s="624"/>
      <c r="DJ7" s="624"/>
      <c r="DK7" s="624"/>
      <c r="DL7" s="624"/>
      <c r="DM7" s="624"/>
      <c r="DN7" s="624"/>
      <c r="DO7" s="624"/>
      <c r="DP7" s="625"/>
      <c r="DQ7" s="632">
        <v>1613497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10548</v>
      </c>
      <c r="S8" s="624"/>
      <c r="T8" s="624"/>
      <c r="U8" s="624"/>
      <c r="V8" s="624"/>
      <c r="W8" s="624"/>
      <c r="X8" s="624"/>
      <c r="Y8" s="625"/>
      <c r="Z8" s="626">
        <v>0.1</v>
      </c>
      <c r="AA8" s="626"/>
      <c r="AB8" s="626"/>
      <c r="AC8" s="626"/>
      <c r="AD8" s="627">
        <v>10548</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36495</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2577614</v>
      </c>
      <c r="CS8" s="624"/>
      <c r="CT8" s="624"/>
      <c r="CU8" s="624"/>
      <c r="CV8" s="624"/>
      <c r="CW8" s="624"/>
      <c r="CX8" s="624"/>
      <c r="CY8" s="625"/>
      <c r="CZ8" s="626">
        <v>30.8</v>
      </c>
      <c r="DA8" s="626"/>
      <c r="DB8" s="626"/>
      <c r="DC8" s="626"/>
      <c r="DD8" s="632">
        <v>5608</v>
      </c>
      <c r="DE8" s="624"/>
      <c r="DF8" s="624"/>
      <c r="DG8" s="624"/>
      <c r="DH8" s="624"/>
      <c r="DI8" s="624"/>
      <c r="DJ8" s="624"/>
      <c r="DK8" s="624"/>
      <c r="DL8" s="624"/>
      <c r="DM8" s="624"/>
      <c r="DN8" s="624"/>
      <c r="DO8" s="624"/>
      <c r="DP8" s="625"/>
      <c r="DQ8" s="632">
        <v>1433579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11003</v>
      </c>
      <c r="S9" s="624"/>
      <c r="T9" s="624"/>
      <c r="U9" s="624"/>
      <c r="V9" s="624"/>
      <c r="W9" s="624"/>
      <c r="X9" s="624"/>
      <c r="Y9" s="625"/>
      <c r="Z9" s="626">
        <v>0.1</v>
      </c>
      <c r="AA9" s="626"/>
      <c r="AB9" s="626"/>
      <c r="AC9" s="626"/>
      <c r="AD9" s="627">
        <v>11003</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659769</v>
      </c>
      <c r="BH9" s="624"/>
      <c r="BI9" s="624"/>
      <c r="BJ9" s="624"/>
      <c r="BK9" s="624"/>
      <c r="BL9" s="624"/>
      <c r="BM9" s="624"/>
      <c r="BN9" s="625"/>
      <c r="BO9" s="626">
        <v>31.5</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741510</v>
      </c>
      <c r="CS9" s="624"/>
      <c r="CT9" s="624"/>
      <c r="CU9" s="624"/>
      <c r="CV9" s="624"/>
      <c r="CW9" s="624"/>
      <c r="CX9" s="624"/>
      <c r="CY9" s="625"/>
      <c r="CZ9" s="626">
        <v>8.9</v>
      </c>
      <c r="DA9" s="626"/>
      <c r="DB9" s="626"/>
      <c r="DC9" s="626"/>
      <c r="DD9" s="632">
        <v>3170</v>
      </c>
      <c r="DE9" s="624"/>
      <c r="DF9" s="624"/>
      <c r="DG9" s="624"/>
      <c r="DH9" s="624"/>
      <c r="DI9" s="624"/>
      <c r="DJ9" s="624"/>
      <c r="DK9" s="624"/>
      <c r="DL9" s="624"/>
      <c r="DM9" s="624"/>
      <c r="DN9" s="624"/>
      <c r="DO9" s="624"/>
      <c r="DP9" s="625"/>
      <c r="DQ9" s="632">
        <v>600562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365002</v>
      </c>
      <c r="S10" s="624"/>
      <c r="T10" s="624"/>
      <c r="U10" s="624"/>
      <c r="V10" s="624"/>
      <c r="W10" s="624"/>
      <c r="X10" s="624"/>
      <c r="Y10" s="625"/>
      <c r="Z10" s="626">
        <v>4.2</v>
      </c>
      <c r="AA10" s="626"/>
      <c r="AB10" s="626"/>
      <c r="AC10" s="626"/>
      <c r="AD10" s="627">
        <v>365002</v>
      </c>
      <c r="AE10" s="627"/>
      <c r="AF10" s="627"/>
      <c r="AG10" s="627"/>
      <c r="AH10" s="627"/>
      <c r="AI10" s="627"/>
      <c r="AJ10" s="627"/>
      <c r="AK10" s="627"/>
      <c r="AL10" s="628">
        <v>7.3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66319</v>
      </c>
      <c r="BH10" s="624"/>
      <c r="BI10" s="624"/>
      <c r="BJ10" s="624"/>
      <c r="BK10" s="624"/>
      <c r="BL10" s="624"/>
      <c r="BM10" s="624"/>
      <c r="BN10" s="625"/>
      <c r="BO10" s="626">
        <v>3.2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23614</v>
      </c>
      <c r="S11" s="624"/>
      <c r="T11" s="624"/>
      <c r="U11" s="624"/>
      <c r="V11" s="624"/>
      <c r="W11" s="624"/>
      <c r="X11" s="624"/>
      <c r="Y11" s="625"/>
      <c r="Z11" s="626">
        <v>0.3</v>
      </c>
      <c r="AA11" s="626"/>
      <c r="AB11" s="626"/>
      <c r="AC11" s="626"/>
      <c r="AD11" s="627">
        <v>23614</v>
      </c>
      <c r="AE11" s="627"/>
      <c r="AF11" s="627"/>
      <c r="AG11" s="627"/>
      <c r="AH11" s="627"/>
      <c r="AI11" s="627"/>
      <c r="AJ11" s="627"/>
      <c r="AK11" s="627"/>
      <c r="AL11" s="628">
        <v>0.5</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43347</v>
      </c>
      <c r="BH11" s="624"/>
      <c r="BI11" s="624"/>
      <c r="BJ11" s="624"/>
      <c r="BK11" s="624"/>
      <c r="BL11" s="624"/>
      <c r="BM11" s="624"/>
      <c r="BN11" s="625"/>
      <c r="BO11" s="626">
        <v>2.1</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225427</v>
      </c>
      <c r="CS11" s="624"/>
      <c r="CT11" s="624"/>
      <c r="CU11" s="624"/>
      <c r="CV11" s="624"/>
      <c r="CW11" s="624"/>
      <c r="CX11" s="624"/>
      <c r="CY11" s="625"/>
      <c r="CZ11" s="626">
        <v>2.7</v>
      </c>
      <c r="DA11" s="626"/>
      <c r="DB11" s="626"/>
      <c r="DC11" s="626"/>
      <c r="DD11" s="632">
        <v>34716</v>
      </c>
      <c r="DE11" s="624"/>
      <c r="DF11" s="624"/>
      <c r="DG11" s="624"/>
      <c r="DH11" s="624"/>
      <c r="DI11" s="624"/>
      <c r="DJ11" s="624"/>
      <c r="DK11" s="624"/>
      <c r="DL11" s="624"/>
      <c r="DM11" s="624"/>
      <c r="DN11" s="624"/>
      <c r="DO11" s="624"/>
      <c r="DP11" s="625"/>
      <c r="DQ11" s="632">
        <v>165239</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1092230</v>
      </c>
      <c r="BH12" s="624"/>
      <c r="BI12" s="624"/>
      <c r="BJ12" s="624"/>
      <c r="BK12" s="624"/>
      <c r="BL12" s="624"/>
      <c r="BM12" s="624"/>
      <c r="BN12" s="625"/>
      <c r="BO12" s="626">
        <v>52.2</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286422</v>
      </c>
      <c r="CS12" s="624"/>
      <c r="CT12" s="624"/>
      <c r="CU12" s="624"/>
      <c r="CV12" s="624"/>
      <c r="CW12" s="624"/>
      <c r="CX12" s="624"/>
      <c r="CY12" s="625"/>
      <c r="CZ12" s="626">
        <v>3.4</v>
      </c>
      <c r="DA12" s="626"/>
      <c r="DB12" s="626"/>
      <c r="DC12" s="626"/>
      <c r="DD12" s="632">
        <v>47399</v>
      </c>
      <c r="DE12" s="624"/>
      <c r="DF12" s="624"/>
      <c r="DG12" s="624"/>
      <c r="DH12" s="624"/>
      <c r="DI12" s="624"/>
      <c r="DJ12" s="624"/>
      <c r="DK12" s="624"/>
      <c r="DL12" s="624"/>
      <c r="DM12" s="624"/>
      <c r="DN12" s="624"/>
      <c r="DO12" s="624"/>
      <c r="DP12" s="625"/>
      <c r="DQ12" s="632">
        <v>227820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18345</v>
      </c>
      <c r="S13" s="624"/>
      <c r="T13" s="624"/>
      <c r="U13" s="624"/>
      <c r="V13" s="624"/>
      <c r="W13" s="624"/>
      <c r="X13" s="624"/>
      <c r="Y13" s="625"/>
      <c r="Z13" s="626">
        <v>0.2</v>
      </c>
      <c r="AA13" s="626"/>
      <c r="AB13" s="626"/>
      <c r="AC13" s="626"/>
      <c r="AD13" s="627">
        <v>18345</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1086665</v>
      </c>
      <c r="BH13" s="624"/>
      <c r="BI13" s="624"/>
      <c r="BJ13" s="624"/>
      <c r="BK13" s="624"/>
      <c r="BL13" s="624"/>
      <c r="BM13" s="624"/>
      <c r="BN13" s="625"/>
      <c r="BO13" s="626">
        <v>51.9</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366537</v>
      </c>
      <c r="CS13" s="624"/>
      <c r="CT13" s="624"/>
      <c r="CU13" s="624"/>
      <c r="CV13" s="624"/>
      <c r="CW13" s="624"/>
      <c r="CX13" s="624"/>
      <c r="CY13" s="625"/>
      <c r="CZ13" s="626">
        <v>4.4000000000000004</v>
      </c>
      <c r="DA13" s="626"/>
      <c r="DB13" s="626"/>
      <c r="DC13" s="626"/>
      <c r="DD13" s="632">
        <v>181795</v>
      </c>
      <c r="DE13" s="624"/>
      <c r="DF13" s="624"/>
      <c r="DG13" s="624"/>
      <c r="DH13" s="624"/>
      <c r="DI13" s="624"/>
      <c r="DJ13" s="624"/>
      <c r="DK13" s="624"/>
      <c r="DL13" s="624"/>
      <c r="DM13" s="624"/>
      <c r="DN13" s="624"/>
      <c r="DO13" s="624"/>
      <c r="DP13" s="625"/>
      <c r="DQ13" s="632">
        <v>221349</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39755</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548965</v>
      </c>
      <c r="CS14" s="624"/>
      <c r="CT14" s="624"/>
      <c r="CU14" s="624"/>
      <c r="CV14" s="624"/>
      <c r="CW14" s="624"/>
      <c r="CX14" s="624"/>
      <c r="CY14" s="625"/>
      <c r="CZ14" s="626">
        <v>6.6</v>
      </c>
      <c r="DA14" s="626"/>
      <c r="DB14" s="626"/>
      <c r="DC14" s="626"/>
      <c r="DD14" s="632">
        <v>48673</v>
      </c>
      <c r="DE14" s="624"/>
      <c r="DF14" s="624"/>
      <c r="DG14" s="624"/>
      <c r="DH14" s="624"/>
      <c r="DI14" s="624"/>
      <c r="DJ14" s="624"/>
      <c r="DK14" s="624"/>
      <c r="DL14" s="624"/>
      <c r="DM14" s="624"/>
      <c r="DN14" s="624"/>
      <c r="DO14" s="624"/>
      <c r="DP14" s="625"/>
      <c r="DQ14" s="632">
        <v>505265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3316</v>
      </c>
      <c r="S15" s="624"/>
      <c r="T15" s="624"/>
      <c r="U15" s="624"/>
      <c r="V15" s="624"/>
      <c r="W15" s="624"/>
      <c r="X15" s="624"/>
      <c r="Y15" s="625"/>
      <c r="Z15" s="626">
        <v>0</v>
      </c>
      <c r="AA15" s="626"/>
      <c r="AB15" s="626"/>
      <c r="AC15" s="626"/>
      <c r="AD15" s="627">
        <v>3316</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128605</v>
      </c>
      <c r="BH15" s="624"/>
      <c r="BI15" s="624"/>
      <c r="BJ15" s="624"/>
      <c r="BK15" s="624"/>
      <c r="BL15" s="624"/>
      <c r="BM15" s="624"/>
      <c r="BN15" s="625"/>
      <c r="BO15" s="626">
        <v>6.1</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575518</v>
      </c>
      <c r="CS15" s="624"/>
      <c r="CT15" s="624"/>
      <c r="CU15" s="624"/>
      <c r="CV15" s="624"/>
      <c r="CW15" s="624"/>
      <c r="CX15" s="624"/>
      <c r="CY15" s="625"/>
      <c r="CZ15" s="626">
        <v>6.9</v>
      </c>
      <c r="DA15" s="626"/>
      <c r="DB15" s="626"/>
      <c r="DC15" s="626"/>
      <c r="DD15" s="632">
        <v>19120</v>
      </c>
      <c r="DE15" s="624"/>
      <c r="DF15" s="624"/>
      <c r="DG15" s="624"/>
      <c r="DH15" s="624"/>
      <c r="DI15" s="624"/>
      <c r="DJ15" s="624"/>
      <c r="DK15" s="624"/>
      <c r="DL15" s="624"/>
      <c r="DM15" s="624"/>
      <c r="DN15" s="624"/>
      <c r="DO15" s="624"/>
      <c r="DP15" s="625"/>
      <c r="DQ15" s="632">
        <v>473711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2585774</v>
      </c>
      <c r="S16" s="624"/>
      <c r="T16" s="624"/>
      <c r="U16" s="624"/>
      <c r="V16" s="624"/>
      <c r="W16" s="624"/>
      <c r="X16" s="624"/>
      <c r="Y16" s="625"/>
      <c r="Z16" s="626">
        <v>29.4</v>
      </c>
      <c r="AA16" s="626"/>
      <c r="AB16" s="626"/>
      <c r="AC16" s="626"/>
      <c r="AD16" s="627">
        <v>2278070</v>
      </c>
      <c r="AE16" s="627"/>
      <c r="AF16" s="627"/>
      <c r="AG16" s="627"/>
      <c r="AH16" s="627"/>
      <c r="AI16" s="627"/>
      <c r="AJ16" s="627"/>
      <c r="AK16" s="627"/>
      <c r="AL16" s="628">
        <v>45.7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23267</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13506</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2278070</v>
      </c>
      <c r="S17" s="624"/>
      <c r="T17" s="624"/>
      <c r="U17" s="624"/>
      <c r="V17" s="624"/>
      <c r="W17" s="624"/>
      <c r="X17" s="624"/>
      <c r="Y17" s="625"/>
      <c r="Z17" s="626">
        <v>25.9</v>
      </c>
      <c r="AA17" s="626"/>
      <c r="AB17" s="626"/>
      <c r="AC17" s="626"/>
      <c r="AD17" s="627">
        <v>2278070</v>
      </c>
      <c r="AE17" s="627"/>
      <c r="AF17" s="627"/>
      <c r="AG17" s="627"/>
      <c r="AH17" s="627"/>
      <c r="AI17" s="627"/>
      <c r="AJ17" s="627"/>
      <c r="AK17" s="627"/>
      <c r="AL17" s="628">
        <v>45.7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871165</v>
      </c>
      <c r="CS17" s="624"/>
      <c r="CT17" s="624"/>
      <c r="CU17" s="624"/>
      <c r="CV17" s="624"/>
      <c r="CW17" s="624"/>
      <c r="CX17" s="624"/>
      <c r="CY17" s="625"/>
      <c r="CZ17" s="626">
        <v>10.4</v>
      </c>
      <c r="DA17" s="626"/>
      <c r="DB17" s="626"/>
      <c r="DC17" s="626"/>
      <c r="DD17" s="632" t="s">
        <v>109</v>
      </c>
      <c r="DE17" s="624"/>
      <c r="DF17" s="624"/>
      <c r="DG17" s="624"/>
      <c r="DH17" s="624"/>
      <c r="DI17" s="624"/>
      <c r="DJ17" s="624"/>
      <c r="DK17" s="624"/>
      <c r="DL17" s="624"/>
      <c r="DM17" s="624"/>
      <c r="DN17" s="624"/>
      <c r="DO17" s="624"/>
      <c r="DP17" s="625"/>
      <c r="DQ17" s="632">
        <v>855078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307704</v>
      </c>
      <c r="S18" s="624"/>
      <c r="T18" s="624"/>
      <c r="U18" s="624"/>
      <c r="V18" s="624"/>
      <c r="W18" s="624"/>
      <c r="X18" s="624"/>
      <c r="Y18" s="625"/>
      <c r="Z18" s="626">
        <v>3.5</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26728</v>
      </c>
      <c r="BH19" s="624"/>
      <c r="BI19" s="624"/>
      <c r="BJ19" s="624"/>
      <c r="BK19" s="624"/>
      <c r="BL19" s="624"/>
      <c r="BM19" s="624"/>
      <c r="BN19" s="625"/>
      <c r="BO19" s="626">
        <v>1.3</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5182716</v>
      </c>
      <c r="S20" s="624"/>
      <c r="T20" s="624"/>
      <c r="U20" s="624"/>
      <c r="V20" s="624"/>
      <c r="W20" s="624"/>
      <c r="X20" s="624"/>
      <c r="Y20" s="625"/>
      <c r="Z20" s="626">
        <v>58.9</v>
      </c>
      <c r="AA20" s="626"/>
      <c r="AB20" s="626"/>
      <c r="AC20" s="626"/>
      <c r="AD20" s="627">
        <v>4875012</v>
      </c>
      <c r="AE20" s="627"/>
      <c r="AF20" s="627"/>
      <c r="AG20" s="627"/>
      <c r="AH20" s="627"/>
      <c r="AI20" s="627"/>
      <c r="AJ20" s="627"/>
      <c r="AK20" s="627"/>
      <c r="AL20" s="628">
        <v>97.7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26728</v>
      </c>
      <c r="BH20" s="624"/>
      <c r="BI20" s="624"/>
      <c r="BJ20" s="624"/>
      <c r="BK20" s="624"/>
      <c r="BL20" s="624"/>
      <c r="BM20" s="624"/>
      <c r="BN20" s="625"/>
      <c r="BO20" s="626">
        <v>1.3</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8357400</v>
      </c>
      <c r="CS20" s="624"/>
      <c r="CT20" s="624"/>
      <c r="CU20" s="624"/>
      <c r="CV20" s="624"/>
      <c r="CW20" s="624"/>
      <c r="CX20" s="624"/>
      <c r="CY20" s="625"/>
      <c r="CZ20" s="626">
        <v>100</v>
      </c>
      <c r="DA20" s="626"/>
      <c r="DB20" s="626"/>
      <c r="DC20" s="626"/>
      <c r="DD20" s="632">
        <v>353076</v>
      </c>
      <c r="DE20" s="624"/>
      <c r="DF20" s="624"/>
      <c r="DG20" s="624"/>
      <c r="DH20" s="624"/>
      <c r="DI20" s="624"/>
      <c r="DJ20" s="624"/>
      <c r="DK20" s="624"/>
      <c r="DL20" s="624"/>
      <c r="DM20" s="624"/>
      <c r="DN20" s="624"/>
      <c r="DO20" s="624"/>
      <c r="DP20" s="625"/>
      <c r="DQ20" s="632">
        <v>6267626</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2722</v>
      </c>
      <c r="S21" s="624"/>
      <c r="T21" s="624"/>
      <c r="U21" s="624"/>
      <c r="V21" s="624"/>
      <c r="W21" s="624"/>
      <c r="X21" s="624"/>
      <c r="Y21" s="625"/>
      <c r="Z21" s="626">
        <v>0</v>
      </c>
      <c r="AA21" s="626"/>
      <c r="AB21" s="626"/>
      <c r="AC21" s="626"/>
      <c r="AD21" s="627">
        <v>2722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26728</v>
      </c>
      <c r="BH21" s="624"/>
      <c r="BI21" s="624"/>
      <c r="BJ21" s="624"/>
      <c r="BK21" s="624"/>
      <c r="BL21" s="624"/>
      <c r="BM21" s="624"/>
      <c r="BN21" s="625"/>
      <c r="BO21" s="626">
        <v>1.3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22264</v>
      </c>
      <c r="S22" s="624"/>
      <c r="T22" s="624"/>
      <c r="U22" s="624"/>
      <c r="V22" s="624"/>
      <c r="W22" s="624"/>
      <c r="X22" s="624"/>
      <c r="Y22" s="625"/>
      <c r="Z22" s="626">
        <v>0.3</v>
      </c>
      <c r="AA22" s="626"/>
      <c r="AB22" s="626"/>
      <c r="AC22" s="626"/>
      <c r="AD22" s="627">
        <v>24</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87573</v>
      </c>
      <c r="S23" s="624"/>
      <c r="T23" s="624"/>
      <c r="U23" s="624"/>
      <c r="V23" s="624"/>
      <c r="W23" s="624"/>
      <c r="X23" s="624"/>
      <c r="Y23" s="625"/>
      <c r="Z23" s="626">
        <v>1</v>
      </c>
      <c r="AA23" s="626"/>
      <c r="AB23" s="626"/>
      <c r="AC23" s="626"/>
      <c r="AD23" s="627">
        <v>6317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104493</v>
      </c>
      <c r="S24" s="624"/>
      <c r="T24" s="624"/>
      <c r="U24" s="624"/>
      <c r="V24" s="624"/>
      <c r="W24" s="624"/>
      <c r="X24" s="624"/>
      <c r="Y24" s="625"/>
      <c r="Z24" s="626">
        <v>1.2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3671016</v>
      </c>
      <c r="CS24" s="613"/>
      <c r="CT24" s="613"/>
      <c r="CU24" s="613"/>
      <c r="CV24" s="613"/>
      <c r="CW24" s="613"/>
      <c r="CX24" s="613"/>
      <c r="CY24" s="614"/>
      <c r="CZ24" s="650">
        <v>43.9</v>
      </c>
      <c r="DA24" s="651"/>
      <c r="DB24" s="651"/>
      <c r="DC24" s="652"/>
      <c r="DD24" s="649">
        <v>2743315</v>
      </c>
      <c r="DE24" s="613"/>
      <c r="DF24" s="613"/>
      <c r="DG24" s="613"/>
      <c r="DH24" s="613"/>
      <c r="DI24" s="613"/>
      <c r="DJ24" s="613"/>
      <c r="DK24" s="614"/>
      <c r="DL24" s="649">
        <v>2731496</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890635</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1738055</v>
      </c>
      <c r="CS25" s="655"/>
      <c r="CT25" s="655"/>
      <c r="CU25" s="655"/>
      <c r="CV25" s="655"/>
      <c r="CW25" s="655"/>
      <c r="CX25" s="655"/>
      <c r="CY25" s="656"/>
      <c r="CZ25" s="657">
        <v>20.8</v>
      </c>
      <c r="DA25" s="658"/>
      <c r="DB25" s="658"/>
      <c r="DC25" s="659"/>
      <c r="DD25" s="632">
        <v>1681640</v>
      </c>
      <c r="DE25" s="655"/>
      <c r="DF25" s="655"/>
      <c r="DG25" s="655"/>
      <c r="DH25" s="655"/>
      <c r="DI25" s="655"/>
      <c r="DJ25" s="655"/>
      <c r="DK25" s="656"/>
      <c r="DL25" s="632">
        <v>1671201</v>
      </c>
      <c r="DM25" s="655"/>
      <c r="DN25" s="655"/>
      <c r="DO25" s="655"/>
      <c r="DP25" s="655"/>
      <c r="DQ25" s="655"/>
      <c r="DR25" s="655"/>
      <c r="DS25" s="655"/>
      <c r="DT25" s="655"/>
      <c r="DU25" s="655"/>
      <c r="DV25" s="656"/>
      <c r="DW25" s="628">
        <v>31.3</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1074144</v>
      </c>
      <c r="CS26" s="624"/>
      <c r="CT26" s="624"/>
      <c r="CU26" s="624"/>
      <c r="CV26" s="624"/>
      <c r="CW26" s="624"/>
      <c r="CX26" s="624"/>
      <c r="CY26" s="625"/>
      <c r="CZ26" s="657">
        <v>12.9</v>
      </c>
      <c r="DA26" s="658"/>
      <c r="DB26" s="658"/>
      <c r="DC26" s="659"/>
      <c r="DD26" s="632">
        <v>1028044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467448</v>
      </c>
      <c r="S27" s="624"/>
      <c r="T27" s="624"/>
      <c r="U27" s="624"/>
      <c r="V27" s="624"/>
      <c r="W27" s="624"/>
      <c r="X27" s="624"/>
      <c r="Y27" s="625"/>
      <c r="Z27" s="626">
        <v>5.3</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2093248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1061796</v>
      </c>
      <c r="CS27" s="655"/>
      <c r="CT27" s="655"/>
      <c r="CU27" s="655"/>
      <c r="CV27" s="655"/>
      <c r="CW27" s="655"/>
      <c r="CX27" s="655"/>
      <c r="CY27" s="656"/>
      <c r="CZ27" s="657">
        <v>12.7</v>
      </c>
      <c r="DA27" s="658"/>
      <c r="DB27" s="658"/>
      <c r="DC27" s="659"/>
      <c r="DD27" s="632">
        <v>206597</v>
      </c>
      <c r="DE27" s="655"/>
      <c r="DF27" s="655"/>
      <c r="DG27" s="655"/>
      <c r="DH27" s="655"/>
      <c r="DI27" s="655"/>
      <c r="DJ27" s="655"/>
      <c r="DK27" s="656"/>
      <c r="DL27" s="632">
        <v>205217</v>
      </c>
      <c r="DM27" s="655"/>
      <c r="DN27" s="655"/>
      <c r="DO27" s="655"/>
      <c r="DP27" s="655"/>
      <c r="DQ27" s="655"/>
      <c r="DR27" s="655"/>
      <c r="DS27" s="655"/>
      <c r="DT27" s="655"/>
      <c r="DU27" s="655"/>
      <c r="DV27" s="656"/>
      <c r="DW27" s="628">
        <v>3.8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6928</v>
      </c>
      <c r="S28" s="624"/>
      <c r="T28" s="624"/>
      <c r="U28" s="624"/>
      <c r="V28" s="624"/>
      <c r="W28" s="624"/>
      <c r="X28" s="624"/>
      <c r="Y28" s="625"/>
      <c r="Z28" s="626">
        <v>0.1</v>
      </c>
      <c r="AA28" s="626"/>
      <c r="AB28" s="626"/>
      <c r="AC28" s="626"/>
      <c r="AD28" s="627">
        <v>4884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871165</v>
      </c>
      <c r="CS28" s="624"/>
      <c r="CT28" s="624"/>
      <c r="CU28" s="624"/>
      <c r="CV28" s="624"/>
      <c r="CW28" s="624"/>
      <c r="CX28" s="624"/>
      <c r="CY28" s="625"/>
      <c r="CZ28" s="657">
        <v>10.4</v>
      </c>
      <c r="DA28" s="658"/>
      <c r="DB28" s="658"/>
      <c r="DC28" s="659"/>
      <c r="DD28" s="632">
        <v>855078</v>
      </c>
      <c r="DE28" s="624"/>
      <c r="DF28" s="624"/>
      <c r="DG28" s="624"/>
      <c r="DH28" s="624"/>
      <c r="DI28" s="624"/>
      <c r="DJ28" s="624"/>
      <c r="DK28" s="625"/>
      <c r="DL28" s="632">
        <v>855078</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301240</v>
      </c>
      <c r="S29" s="624"/>
      <c r="T29" s="624"/>
      <c r="U29" s="624"/>
      <c r="V29" s="624"/>
      <c r="W29" s="624"/>
      <c r="X29" s="624"/>
      <c r="Y29" s="625"/>
      <c r="Z29" s="626">
        <v>3.4</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871165</v>
      </c>
      <c r="CS29" s="655"/>
      <c r="CT29" s="655"/>
      <c r="CU29" s="655"/>
      <c r="CV29" s="655"/>
      <c r="CW29" s="655"/>
      <c r="CX29" s="655"/>
      <c r="CY29" s="656"/>
      <c r="CZ29" s="657">
        <v>10.4</v>
      </c>
      <c r="DA29" s="658"/>
      <c r="DB29" s="658"/>
      <c r="DC29" s="659"/>
      <c r="DD29" s="632">
        <v>855078</v>
      </c>
      <c r="DE29" s="655"/>
      <c r="DF29" s="655"/>
      <c r="DG29" s="655"/>
      <c r="DH29" s="655"/>
      <c r="DI29" s="655"/>
      <c r="DJ29" s="655"/>
      <c r="DK29" s="656"/>
      <c r="DL29" s="632">
        <v>855078</v>
      </c>
      <c r="DM29" s="655"/>
      <c r="DN29" s="655"/>
      <c r="DO29" s="655"/>
      <c r="DP29" s="655"/>
      <c r="DQ29" s="655"/>
      <c r="DR29" s="655"/>
      <c r="DS29" s="655"/>
      <c r="DT29" s="655"/>
      <c r="DU29" s="655"/>
      <c r="DV29" s="656"/>
      <c r="DW29" s="628">
        <v>16</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489412</v>
      </c>
      <c r="S30" s="624"/>
      <c r="T30" s="624"/>
      <c r="U30" s="624"/>
      <c r="V30" s="624"/>
      <c r="W30" s="624"/>
      <c r="X30" s="624"/>
      <c r="Y30" s="625"/>
      <c r="Z30" s="626">
        <v>5.6</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97.3</v>
      </c>
      <c r="BH30" s="682"/>
      <c r="BI30" s="682"/>
      <c r="BJ30" s="682"/>
      <c r="BK30" s="682"/>
      <c r="BL30" s="682"/>
      <c r="BM30" s="618">
        <v>85.7</v>
      </c>
      <c r="BN30" s="682"/>
      <c r="BO30" s="682"/>
      <c r="BP30" s="682"/>
      <c r="BQ30" s="683"/>
      <c r="BR30" s="681">
        <v>97.2</v>
      </c>
      <c r="BS30" s="682"/>
      <c r="BT30" s="682"/>
      <c r="BU30" s="682"/>
      <c r="BV30" s="682"/>
      <c r="BW30" s="682"/>
      <c r="BX30" s="618">
        <v>85.7</v>
      </c>
      <c r="BY30" s="682"/>
      <c r="BZ30" s="682"/>
      <c r="CA30" s="682"/>
      <c r="CB30" s="683"/>
      <c r="CD30" s="686"/>
      <c r="CE30" s="687"/>
      <c r="CF30" s="637" t="s">
        <v>289</v>
      </c>
      <c r="CG30" s="638"/>
      <c r="CH30" s="638"/>
      <c r="CI30" s="638"/>
      <c r="CJ30" s="638"/>
      <c r="CK30" s="638"/>
      <c r="CL30" s="638"/>
      <c r="CM30" s="638"/>
      <c r="CN30" s="638"/>
      <c r="CO30" s="638"/>
      <c r="CP30" s="638"/>
      <c r="CQ30" s="639"/>
      <c r="CR30" s="623">
        <v>762911</v>
      </c>
      <c r="CS30" s="624"/>
      <c r="CT30" s="624"/>
      <c r="CU30" s="624"/>
      <c r="CV30" s="624"/>
      <c r="CW30" s="624"/>
      <c r="CX30" s="624"/>
      <c r="CY30" s="625"/>
      <c r="CZ30" s="657">
        <v>9.1</v>
      </c>
      <c r="DA30" s="658"/>
      <c r="DB30" s="658"/>
      <c r="DC30" s="659"/>
      <c r="DD30" s="632">
        <v>750013</v>
      </c>
      <c r="DE30" s="624"/>
      <c r="DF30" s="624"/>
      <c r="DG30" s="624"/>
      <c r="DH30" s="624"/>
      <c r="DI30" s="624"/>
      <c r="DJ30" s="624"/>
      <c r="DK30" s="625"/>
      <c r="DL30" s="632">
        <v>750013</v>
      </c>
      <c r="DM30" s="624"/>
      <c r="DN30" s="624"/>
      <c r="DO30" s="624"/>
      <c r="DP30" s="624"/>
      <c r="DQ30" s="624"/>
      <c r="DR30" s="624"/>
      <c r="DS30" s="624"/>
      <c r="DT30" s="624"/>
      <c r="DU30" s="624"/>
      <c r="DV30" s="625"/>
      <c r="DW30" s="628">
        <v>14</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504465</v>
      </c>
      <c r="S31" s="624"/>
      <c r="T31" s="624"/>
      <c r="U31" s="624"/>
      <c r="V31" s="624"/>
      <c r="W31" s="624"/>
      <c r="X31" s="624"/>
      <c r="Y31" s="625"/>
      <c r="Z31" s="626">
        <v>5.7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97.3</v>
      </c>
      <c r="BH31" s="655"/>
      <c r="BI31" s="655"/>
      <c r="BJ31" s="655"/>
      <c r="BK31" s="655"/>
      <c r="BL31" s="655"/>
      <c r="BM31" s="629">
        <v>86.3</v>
      </c>
      <c r="BN31" s="679"/>
      <c r="BO31" s="679"/>
      <c r="BP31" s="679"/>
      <c r="BQ31" s="680"/>
      <c r="BR31" s="678">
        <v>96.9</v>
      </c>
      <c r="BS31" s="655"/>
      <c r="BT31" s="655"/>
      <c r="BU31" s="655"/>
      <c r="BV31" s="655"/>
      <c r="BW31" s="655"/>
      <c r="BX31" s="629">
        <v>86.3</v>
      </c>
      <c r="BY31" s="679"/>
      <c r="BZ31" s="679"/>
      <c r="CA31" s="679"/>
      <c r="CB31" s="680"/>
      <c r="CD31" s="686"/>
      <c r="CE31" s="687"/>
      <c r="CF31" s="637" t="s">
        <v>293</v>
      </c>
      <c r="CG31" s="638"/>
      <c r="CH31" s="638"/>
      <c r="CI31" s="638"/>
      <c r="CJ31" s="638"/>
      <c r="CK31" s="638"/>
      <c r="CL31" s="638"/>
      <c r="CM31" s="638"/>
      <c r="CN31" s="638"/>
      <c r="CO31" s="638"/>
      <c r="CP31" s="638"/>
      <c r="CQ31" s="639"/>
      <c r="CR31" s="623">
        <v>108254</v>
      </c>
      <c r="CS31" s="655"/>
      <c r="CT31" s="655"/>
      <c r="CU31" s="655"/>
      <c r="CV31" s="655"/>
      <c r="CW31" s="655"/>
      <c r="CX31" s="655"/>
      <c r="CY31" s="656"/>
      <c r="CZ31" s="657">
        <v>1.3</v>
      </c>
      <c r="DA31" s="658"/>
      <c r="DB31" s="658"/>
      <c r="DC31" s="659"/>
      <c r="DD31" s="632">
        <v>105065</v>
      </c>
      <c r="DE31" s="655"/>
      <c r="DF31" s="655"/>
      <c r="DG31" s="655"/>
      <c r="DH31" s="655"/>
      <c r="DI31" s="655"/>
      <c r="DJ31" s="655"/>
      <c r="DK31" s="656"/>
      <c r="DL31" s="632">
        <v>105065</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219392</v>
      </c>
      <c r="S32" s="624"/>
      <c r="T32" s="624"/>
      <c r="U32" s="624"/>
      <c r="V32" s="624"/>
      <c r="W32" s="624"/>
      <c r="X32" s="624"/>
      <c r="Y32" s="625"/>
      <c r="Z32" s="626">
        <v>2.5</v>
      </c>
      <c r="AA32" s="626"/>
      <c r="AB32" s="626"/>
      <c r="AC32" s="626"/>
      <c r="AD32" s="627">
        <v>100495</v>
      </c>
      <c r="AE32" s="627"/>
      <c r="AF32" s="627"/>
      <c r="AG32" s="627"/>
      <c r="AH32" s="627"/>
      <c r="AI32" s="627"/>
      <c r="AJ32" s="627"/>
      <c r="AK32" s="627"/>
      <c r="AL32" s="628">
        <v>2</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97.1</v>
      </c>
      <c r="BH32" s="691"/>
      <c r="BI32" s="691"/>
      <c r="BJ32" s="691"/>
      <c r="BK32" s="691"/>
      <c r="BL32" s="691"/>
      <c r="BM32" s="692">
        <v>85.3</v>
      </c>
      <c r="BN32" s="691"/>
      <c r="BO32" s="691"/>
      <c r="BP32" s="691"/>
      <c r="BQ32" s="693"/>
      <c r="BR32" s="690">
        <v>97</v>
      </c>
      <c r="BS32" s="691"/>
      <c r="BT32" s="691"/>
      <c r="BU32" s="691"/>
      <c r="BV32" s="691"/>
      <c r="BW32" s="691"/>
      <c r="BX32" s="692">
        <v>85.1</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515475</v>
      </c>
      <c r="S33" s="624"/>
      <c r="T33" s="624"/>
      <c r="U33" s="624"/>
      <c r="V33" s="624"/>
      <c r="W33" s="624"/>
      <c r="X33" s="624"/>
      <c r="Y33" s="625"/>
      <c r="Z33" s="626">
        <v>5.9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4310041</v>
      </c>
      <c r="CS33" s="655"/>
      <c r="CT33" s="655"/>
      <c r="CU33" s="655"/>
      <c r="CV33" s="655"/>
      <c r="CW33" s="655"/>
      <c r="CX33" s="655"/>
      <c r="CY33" s="656"/>
      <c r="CZ33" s="657">
        <v>51.6</v>
      </c>
      <c r="DA33" s="658"/>
      <c r="DB33" s="658"/>
      <c r="DC33" s="659"/>
      <c r="DD33" s="632">
        <v>3334397</v>
      </c>
      <c r="DE33" s="655"/>
      <c r="DF33" s="655"/>
      <c r="DG33" s="655"/>
      <c r="DH33" s="655"/>
      <c r="DI33" s="655"/>
      <c r="DJ33" s="655"/>
      <c r="DK33" s="656"/>
      <c r="DL33" s="632">
        <v>2202241</v>
      </c>
      <c r="DM33" s="655"/>
      <c r="DN33" s="655"/>
      <c r="DO33" s="655"/>
      <c r="DP33" s="655"/>
      <c r="DQ33" s="655"/>
      <c r="DR33" s="655"/>
      <c r="DS33" s="655"/>
      <c r="DT33" s="655"/>
      <c r="DU33" s="655"/>
      <c r="DV33" s="656"/>
      <c r="DW33" s="628">
        <v>41.2</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1647439</v>
      </c>
      <c r="CS34" s="624"/>
      <c r="CT34" s="624"/>
      <c r="CU34" s="624"/>
      <c r="CV34" s="624"/>
      <c r="CW34" s="624"/>
      <c r="CX34" s="624"/>
      <c r="CY34" s="625"/>
      <c r="CZ34" s="657">
        <v>19.7</v>
      </c>
      <c r="DA34" s="658"/>
      <c r="DB34" s="658"/>
      <c r="DC34" s="659"/>
      <c r="DD34" s="632">
        <v>1264234</v>
      </c>
      <c r="DE34" s="624"/>
      <c r="DF34" s="624"/>
      <c r="DG34" s="624"/>
      <c r="DH34" s="624"/>
      <c r="DI34" s="624"/>
      <c r="DJ34" s="624"/>
      <c r="DK34" s="625"/>
      <c r="DL34" s="632">
        <v>820991</v>
      </c>
      <c r="DM34" s="624"/>
      <c r="DN34" s="624"/>
      <c r="DO34" s="624"/>
      <c r="DP34" s="624"/>
      <c r="DQ34" s="624"/>
      <c r="DR34" s="624"/>
      <c r="DS34" s="624"/>
      <c r="DT34" s="624"/>
      <c r="DU34" s="624"/>
      <c r="DV34" s="625"/>
      <c r="DW34" s="628">
        <v>15.4</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352575</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998463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132349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46289</v>
      </c>
      <c r="CS35" s="655"/>
      <c r="CT35" s="655"/>
      <c r="CU35" s="655"/>
      <c r="CV35" s="655"/>
      <c r="CW35" s="655"/>
      <c r="CX35" s="655"/>
      <c r="CY35" s="656"/>
      <c r="CZ35" s="657">
        <v>0.6</v>
      </c>
      <c r="DA35" s="658"/>
      <c r="DB35" s="658"/>
      <c r="DC35" s="659"/>
      <c r="DD35" s="632">
        <v>42998</v>
      </c>
      <c r="DE35" s="655"/>
      <c r="DF35" s="655"/>
      <c r="DG35" s="655"/>
      <c r="DH35" s="655"/>
      <c r="DI35" s="655"/>
      <c r="DJ35" s="655"/>
      <c r="DK35" s="656"/>
      <c r="DL35" s="632">
        <v>42998</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8794763</v>
      </c>
      <c r="S36" s="696"/>
      <c r="T36" s="696"/>
      <c r="U36" s="696"/>
      <c r="V36" s="696"/>
      <c r="W36" s="696"/>
      <c r="X36" s="696"/>
      <c r="Y36" s="697"/>
      <c r="Z36" s="698">
        <v>100</v>
      </c>
      <c r="AA36" s="698"/>
      <c r="AB36" s="698"/>
      <c r="AC36" s="698"/>
      <c r="AD36" s="699">
        <v>4989454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66840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73114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925110</v>
      </c>
      <c r="CS36" s="624"/>
      <c r="CT36" s="624"/>
      <c r="CU36" s="624"/>
      <c r="CV36" s="624"/>
      <c r="CW36" s="624"/>
      <c r="CX36" s="624"/>
      <c r="CY36" s="625"/>
      <c r="CZ36" s="657">
        <v>11.1</v>
      </c>
      <c r="DA36" s="658"/>
      <c r="DB36" s="658"/>
      <c r="DC36" s="659"/>
      <c r="DD36" s="632">
        <v>808798</v>
      </c>
      <c r="DE36" s="624"/>
      <c r="DF36" s="624"/>
      <c r="DG36" s="624"/>
      <c r="DH36" s="624"/>
      <c r="DI36" s="624"/>
      <c r="DJ36" s="624"/>
      <c r="DK36" s="625"/>
      <c r="DL36" s="632">
        <v>624974</v>
      </c>
      <c r="DM36" s="624"/>
      <c r="DN36" s="624"/>
      <c r="DO36" s="624"/>
      <c r="DP36" s="624"/>
      <c r="DQ36" s="624"/>
      <c r="DR36" s="624"/>
      <c r="DS36" s="624"/>
      <c r="DT36" s="624"/>
      <c r="DU36" s="624"/>
      <c r="DV36" s="625"/>
      <c r="DW36" s="628">
        <v>11.7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7644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3812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486625</v>
      </c>
      <c r="CS37" s="655"/>
      <c r="CT37" s="655"/>
      <c r="CU37" s="655"/>
      <c r="CV37" s="655"/>
      <c r="CW37" s="655"/>
      <c r="CX37" s="655"/>
      <c r="CY37" s="656"/>
      <c r="CZ37" s="657">
        <v>5.8</v>
      </c>
      <c r="DA37" s="658"/>
      <c r="DB37" s="658"/>
      <c r="DC37" s="659"/>
      <c r="DD37" s="632">
        <v>486428</v>
      </c>
      <c r="DE37" s="655"/>
      <c r="DF37" s="655"/>
      <c r="DG37" s="655"/>
      <c r="DH37" s="655"/>
      <c r="DI37" s="655"/>
      <c r="DJ37" s="655"/>
      <c r="DK37" s="656"/>
      <c r="DL37" s="632">
        <v>486428</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109</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6319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931623</v>
      </c>
      <c r="CS38" s="624"/>
      <c r="CT38" s="624"/>
      <c r="CU38" s="624"/>
      <c r="CV38" s="624"/>
      <c r="CW38" s="624"/>
      <c r="CX38" s="624"/>
      <c r="CY38" s="625"/>
      <c r="CZ38" s="657">
        <v>11.1</v>
      </c>
      <c r="DA38" s="658"/>
      <c r="DB38" s="658"/>
      <c r="DC38" s="659"/>
      <c r="DD38" s="632">
        <v>770514</v>
      </c>
      <c r="DE38" s="624"/>
      <c r="DF38" s="624"/>
      <c r="DG38" s="624"/>
      <c r="DH38" s="624"/>
      <c r="DI38" s="624"/>
      <c r="DJ38" s="624"/>
      <c r="DK38" s="625"/>
      <c r="DL38" s="632">
        <v>696778</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687503</v>
      </c>
      <c r="CS39" s="655"/>
      <c r="CT39" s="655"/>
      <c r="CU39" s="655"/>
      <c r="CV39" s="655"/>
      <c r="CW39" s="655"/>
      <c r="CX39" s="655"/>
      <c r="CY39" s="656"/>
      <c r="CZ39" s="657">
        <v>8.1999999999999993</v>
      </c>
      <c r="DA39" s="658"/>
      <c r="DB39" s="658"/>
      <c r="DC39" s="659"/>
      <c r="DD39" s="632">
        <v>410980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256885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72077</v>
      </c>
      <c r="CS40" s="624"/>
      <c r="CT40" s="624"/>
      <c r="CU40" s="624"/>
      <c r="CV40" s="624"/>
      <c r="CW40" s="624"/>
      <c r="CX40" s="624"/>
      <c r="CY40" s="625"/>
      <c r="CZ40" s="657">
        <v>0.9</v>
      </c>
      <c r="DA40" s="658"/>
      <c r="DB40" s="658"/>
      <c r="DC40" s="659"/>
      <c r="DD40" s="632">
        <v>36873</v>
      </c>
      <c r="DE40" s="624"/>
      <c r="DF40" s="624"/>
      <c r="DG40" s="624"/>
      <c r="DH40" s="624"/>
      <c r="DI40" s="624"/>
      <c r="DJ40" s="624"/>
      <c r="DK40" s="625"/>
      <c r="DL40" s="632">
        <v>16500</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667094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376343</v>
      </c>
      <c r="CS42" s="624"/>
      <c r="CT42" s="624"/>
      <c r="CU42" s="624"/>
      <c r="CV42" s="624"/>
      <c r="CW42" s="624"/>
      <c r="CX42" s="624"/>
      <c r="CY42" s="625"/>
      <c r="CZ42" s="657">
        <v>4.5</v>
      </c>
      <c r="DA42" s="706"/>
      <c r="DB42" s="706"/>
      <c r="DC42" s="707"/>
      <c r="DD42" s="632">
        <v>189914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45302</v>
      </c>
      <c r="CS43" s="655"/>
      <c r="CT43" s="655"/>
      <c r="CU43" s="655"/>
      <c r="CV43" s="655"/>
      <c r="CW43" s="655"/>
      <c r="CX43" s="655"/>
      <c r="CY43" s="656"/>
      <c r="CZ43" s="657">
        <v>0.5</v>
      </c>
      <c r="DA43" s="658"/>
      <c r="DB43" s="658"/>
      <c r="DC43" s="659"/>
      <c r="DD43" s="632">
        <v>45302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353076</v>
      </c>
      <c r="CS44" s="624"/>
      <c r="CT44" s="624"/>
      <c r="CU44" s="624"/>
      <c r="CV44" s="624"/>
      <c r="CW44" s="624"/>
      <c r="CX44" s="624"/>
      <c r="CY44" s="625"/>
      <c r="CZ44" s="657">
        <v>4.2</v>
      </c>
      <c r="DA44" s="706"/>
      <c r="DB44" s="706"/>
      <c r="DC44" s="707"/>
      <c r="DD44" s="632">
        <v>176408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114136</v>
      </c>
      <c r="CS45" s="655"/>
      <c r="CT45" s="655"/>
      <c r="CU45" s="655"/>
      <c r="CV45" s="655"/>
      <c r="CW45" s="655"/>
      <c r="CX45" s="655"/>
      <c r="CY45" s="656"/>
      <c r="CZ45" s="657">
        <v>1.4</v>
      </c>
      <c r="DA45" s="658"/>
      <c r="DB45" s="658"/>
      <c r="DC45" s="659"/>
      <c r="DD45" s="632">
        <v>18791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235369</v>
      </c>
      <c r="CS46" s="624"/>
      <c r="CT46" s="624"/>
      <c r="CU46" s="624"/>
      <c r="CV46" s="624"/>
      <c r="CW46" s="624"/>
      <c r="CX46" s="624"/>
      <c r="CY46" s="625"/>
      <c r="CZ46" s="657">
        <v>2.8</v>
      </c>
      <c r="DA46" s="706"/>
      <c r="DB46" s="706"/>
      <c r="DC46" s="707"/>
      <c r="DD46" s="632">
        <v>154445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23267</v>
      </c>
      <c r="CS47" s="655"/>
      <c r="CT47" s="655"/>
      <c r="CU47" s="655"/>
      <c r="CV47" s="655"/>
      <c r="CW47" s="655"/>
      <c r="CX47" s="655"/>
      <c r="CY47" s="656"/>
      <c r="CZ47" s="657">
        <v>0.3</v>
      </c>
      <c r="DA47" s="658"/>
      <c r="DB47" s="658"/>
      <c r="DC47" s="659"/>
      <c r="DD47" s="632">
        <v>13506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8357400</v>
      </c>
      <c r="CS49" s="691"/>
      <c r="CT49" s="691"/>
      <c r="CU49" s="691"/>
      <c r="CV49" s="691"/>
      <c r="CW49" s="691"/>
      <c r="CX49" s="691"/>
      <c r="CY49" s="718"/>
      <c r="CZ49" s="719">
        <v>100</v>
      </c>
      <c r="DA49" s="720"/>
      <c r="DB49" s="720"/>
      <c r="DC49" s="721"/>
      <c r="DD49" s="722">
        <v>6267626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9039</v>
      </c>
      <c r="R7" s="753"/>
      <c r="S7" s="753"/>
      <c r="T7" s="753"/>
      <c r="U7" s="753"/>
      <c r="V7" s="753">
        <v>8604</v>
      </c>
      <c r="W7" s="753"/>
      <c r="X7" s="753"/>
      <c r="Y7" s="753"/>
      <c r="Z7" s="753"/>
      <c r="AA7" s="753">
        <v>435</v>
      </c>
      <c r="AB7" s="753"/>
      <c r="AC7" s="753"/>
      <c r="AD7" s="753"/>
      <c r="AE7" s="754"/>
      <c r="AF7" s="755">
        <v>414</v>
      </c>
      <c r="AG7" s="756"/>
      <c r="AH7" s="756"/>
      <c r="AI7" s="756"/>
      <c r="AJ7" s="757"/>
      <c r="AK7" s="792">
        <v>471</v>
      </c>
      <c r="AL7" s="793"/>
      <c r="AM7" s="793"/>
      <c r="AN7" s="793"/>
      <c r="AO7" s="793"/>
      <c r="AP7" s="793">
        <v>9024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9039</v>
      </c>
      <c r="R23" s="812"/>
      <c r="S23" s="812"/>
      <c r="T23" s="812"/>
      <c r="U23" s="812"/>
      <c r="V23" s="812">
        <v>8604</v>
      </c>
      <c r="W23" s="812"/>
      <c r="X23" s="812"/>
      <c r="Y23" s="812"/>
      <c r="Z23" s="812"/>
      <c r="AA23" s="812">
        <v>435</v>
      </c>
      <c r="AB23" s="812"/>
      <c r="AC23" s="812"/>
      <c r="AD23" s="812"/>
      <c r="AE23" s="813"/>
      <c r="AF23" s="814">
        <v>414</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3432</v>
      </c>
      <c r="R28" s="841"/>
      <c r="S28" s="841"/>
      <c r="T28" s="841"/>
      <c r="U28" s="841"/>
      <c r="V28" s="841">
        <v>3269</v>
      </c>
      <c r="W28" s="841"/>
      <c r="X28" s="841"/>
      <c r="Y28" s="841"/>
      <c r="Z28" s="841"/>
      <c r="AA28" s="841">
        <v>163</v>
      </c>
      <c r="AB28" s="841"/>
      <c r="AC28" s="841"/>
      <c r="AD28" s="841"/>
      <c r="AE28" s="842"/>
      <c r="AF28" s="843">
        <v>163</v>
      </c>
      <c r="AG28" s="841"/>
      <c r="AH28" s="841"/>
      <c r="AI28" s="841"/>
      <c r="AJ28" s="844"/>
      <c r="AK28" s="845">
        <v>257</v>
      </c>
      <c r="AL28" s="836"/>
      <c r="AM28" s="836"/>
      <c r="AN28" s="836"/>
      <c r="AO28" s="836"/>
      <c r="AP28" s="836">
        <v>25</v>
      </c>
      <c r="AQ28" s="836"/>
      <c r="AR28" s="836"/>
      <c r="AS28" s="836"/>
      <c r="AT28" s="836"/>
      <c r="AU28" s="836">
        <v>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225</v>
      </c>
      <c r="R29" s="777"/>
      <c r="S29" s="777"/>
      <c r="T29" s="777"/>
      <c r="U29" s="777"/>
      <c r="V29" s="777">
        <v>224</v>
      </c>
      <c r="W29" s="777"/>
      <c r="X29" s="777"/>
      <c r="Y29" s="777"/>
      <c r="Z29" s="777"/>
      <c r="AA29" s="777">
        <v>1</v>
      </c>
      <c r="AB29" s="777"/>
      <c r="AC29" s="777"/>
      <c r="AD29" s="777"/>
      <c r="AE29" s="778"/>
      <c r="AF29" s="779">
        <v>1</v>
      </c>
      <c r="AG29" s="780"/>
      <c r="AH29" s="780"/>
      <c r="AI29" s="780"/>
      <c r="AJ29" s="781"/>
      <c r="AK29" s="848">
        <v>69</v>
      </c>
      <c r="AL29" s="849"/>
      <c r="AM29" s="849"/>
      <c r="AN29" s="849"/>
      <c r="AO29" s="849"/>
      <c r="AP29" s="849" t="s">
        <v>528</v>
      </c>
      <c r="AQ29" s="849"/>
      <c r="AR29" s="849"/>
      <c r="AS29" s="849"/>
      <c r="AT29" s="849"/>
      <c r="AU29" s="849" t="s">
        <v>528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2153</v>
      </c>
      <c r="R30" s="777"/>
      <c r="S30" s="777"/>
      <c r="T30" s="777"/>
      <c r="U30" s="777"/>
      <c r="V30" s="777">
        <v>2095</v>
      </c>
      <c r="W30" s="777"/>
      <c r="X30" s="777"/>
      <c r="Y30" s="777"/>
      <c r="Z30" s="777"/>
      <c r="AA30" s="777">
        <v>59</v>
      </c>
      <c r="AB30" s="777"/>
      <c r="AC30" s="777"/>
      <c r="AD30" s="777"/>
      <c r="AE30" s="778"/>
      <c r="AF30" s="779">
        <v>59</v>
      </c>
      <c r="AG30" s="780"/>
      <c r="AH30" s="780"/>
      <c r="AI30" s="780"/>
      <c r="AJ30" s="781"/>
      <c r="AK30" s="848">
        <v>320</v>
      </c>
      <c r="AL30" s="849"/>
      <c r="AM30" s="849"/>
      <c r="AN30" s="849"/>
      <c r="AO30" s="849"/>
      <c r="AP30" s="849" t="s">
        <v>528</v>
      </c>
      <c r="AQ30" s="849"/>
      <c r="AR30" s="849"/>
      <c r="AS30" s="849"/>
      <c r="AT30" s="849"/>
      <c r="AU30" s="849" t="s">
        <v>528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770</v>
      </c>
      <c r="R31" s="777"/>
      <c r="S31" s="777"/>
      <c r="T31" s="777"/>
      <c r="U31" s="777"/>
      <c r="V31" s="777">
        <v>717</v>
      </c>
      <c r="W31" s="777"/>
      <c r="X31" s="777"/>
      <c r="Y31" s="777"/>
      <c r="Z31" s="777"/>
      <c r="AA31" s="777">
        <v>53</v>
      </c>
      <c r="AB31" s="777"/>
      <c r="AC31" s="777"/>
      <c r="AD31" s="777"/>
      <c r="AE31" s="778"/>
      <c r="AF31" s="779">
        <v>640</v>
      </c>
      <c r="AG31" s="780"/>
      <c r="AH31" s="780"/>
      <c r="AI31" s="780"/>
      <c r="AJ31" s="781"/>
      <c r="AK31" s="848">
        <v>28</v>
      </c>
      <c r="AL31" s="849"/>
      <c r="AM31" s="849"/>
      <c r="AN31" s="849"/>
      <c r="AO31" s="849"/>
      <c r="AP31" s="849">
        <v>1756</v>
      </c>
      <c r="AQ31" s="849"/>
      <c r="AR31" s="849"/>
      <c r="AS31" s="849"/>
      <c r="AT31" s="849"/>
      <c r="AU31" s="849">
        <v>113</v>
      </c>
      <c r="AV31" s="849"/>
      <c r="AW31" s="849"/>
      <c r="AX31" s="849"/>
      <c r="AY31" s="849"/>
      <c r="AZ31" s="850" t="s">
        <v>528</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862</v>
      </c>
      <c r="AG63" s="860"/>
      <c r="AH63" s="860"/>
      <c r="AI63" s="860"/>
      <c r="AJ63" s="861"/>
      <c r="AK63" s="862"/>
      <c r="AL63" s="857"/>
      <c r="AM63" s="857"/>
      <c r="AN63" s="857"/>
      <c r="AO63" s="857"/>
      <c r="AP63" s="860">
        <v>1781</v>
      </c>
      <c r="AQ63" s="860"/>
      <c r="AR63" s="860"/>
      <c r="AS63" s="860"/>
      <c r="AT63" s="860"/>
      <c r="AU63" s="860">
        <v>122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529</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528</v>
      </c>
      <c r="AQ68" s="884"/>
      <c r="AR68" s="884"/>
      <c r="AS68" s="884"/>
      <c r="AT68" s="884"/>
      <c r="AU68" s="884" t="s">
        <v>528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530</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528</v>
      </c>
      <c r="AL69" s="849"/>
      <c r="AM69" s="849"/>
      <c r="AN69" s="849"/>
      <c r="AO69" s="849"/>
      <c r="AP69" s="849" t="s">
        <v>528</v>
      </c>
      <c r="AQ69" s="849"/>
      <c r="AR69" s="849"/>
      <c r="AS69" s="849"/>
      <c r="AT69" s="849"/>
      <c r="AU69" s="849" t="s">
        <v>528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531</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528</v>
      </c>
      <c r="AQ70" s="849"/>
      <c r="AR70" s="849"/>
      <c r="AS70" s="849"/>
      <c r="AT70" s="849"/>
      <c r="AU70" s="849" t="s">
        <v>528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532</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528</v>
      </c>
      <c r="AL71" s="849"/>
      <c r="AM71" s="849"/>
      <c r="AN71" s="849"/>
      <c r="AO71" s="849"/>
      <c r="AP71" s="849" t="s">
        <v>528</v>
      </c>
      <c r="AQ71" s="849"/>
      <c r="AR71" s="849"/>
      <c r="AS71" s="849"/>
      <c r="AT71" s="849"/>
      <c r="AU71" s="849" t="s">
        <v>528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533</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528</v>
      </c>
      <c r="AQ72" s="849"/>
      <c r="AR72" s="849"/>
      <c r="AS72" s="849"/>
      <c r="AT72" s="849"/>
      <c r="AU72" s="849" t="s">
        <v>528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534</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528</v>
      </c>
      <c r="AQ73" s="849"/>
      <c r="AR73" s="849"/>
      <c r="AS73" s="849"/>
      <c r="AT73" s="849"/>
      <c r="AU73" s="849" t="s">
        <v>528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535</v>
      </c>
      <c r="C74" s="892"/>
      <c r="D74" s="892"/>
      <c r="E74" s="892"/>
      <c r="F74" s="892"/>
      <c r="G74" s="892"/>
      <c r="H74" s="892"/>
      <c r="I74" s="892"/>
      <c r="J74" s="892"/>
      <c r="K74" s="892"/>
      <c r="L74" s="892"/>
      <c r="M74" s="892"/>
      <c r="N74" s="892"/>
      <c r="O74" s="892"/>
      <c r="P74" s="893"/>
      <c r="Q74" s="894">
        <v>2021</v>
      </c>
      <c r="R74" s="849"/>
      <c r="S74" s="849"/>
      <c r="T74" s="849"/>
      <c r="U74" s="849"/>
      <c r="V74" s="849">
        <v>1891</v>
      </c>
      <c r="W74" s="849"/>
      <c r="X74" s="849"/>
      <c r="Y74" s="849"/>
      <c r="Z74" s="849"/>
      <c r="AA74" s="849">
        <v>130</v>
      </c>
      <c r="AB74" s="849"/>
      <c r="AC74" s="849"/>
      <c r="AD74" s="849"/>
      <c r="AE74" s="849"/>
      <c r="AF74" s="849">
        <v>130</v>
      </c>
      <c r="AG74" s="849"/>
      <c r="AH74" s="849"/>
      <c r="AI74" s="849"/>
      <c r="AJ74" s="849"/>
      <c r="AK74" s="849" t="s">
        <v>528</v>
      </c>
      <c r="AL74" s="849"/>
      <c r="AM74" s="849"/>
      <c r="AN74" s="849"/>
      <c r="AO74" s="849"/>
      <c r="AP74" s="849">
        <v>669</v>
      </c>
      <c r="AQ74" s="849"/>
      <c r="AR74" s="849"/>
      <c r="AS74" s="849"/>
      <c r="AT74" s="849"/>
      <c r="AU74" s="849">
        <v>169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536</v>
      </c>
      <c r="C75" s="892"/>
      <c r="D75" s="892"/>
      <c r="E75" s="892"/>
      <c r="F75" s="892"/>
      <c r="G75" s="892"/>
      <c r="H75" s="892"/>
      <c r="I75" s="892"/>
      <c r="J75" s="892"/>
      <c r="K75" s="892"/>
      <c r="L75" s="892"/>
      <c r="M75" s="892"/>
      <c r="N75" s="892"/>
      <c r="O75" s="892"/>
      <c r="P75" s="893"/>
      <c r="Q75" s="897">
        <v>110</v>
      </c>
      <c r="R75" s="898"/>
      <c r="S75" s="898"/>
      <c r="T75" s="898"/>
      <c r="U75" s="848"/>
      <c r="V75" s="899">
        <v>110</v>
      </c>
      <c r="W75" s="898"/>
      <c r="X75" s="898"/>
      <c r="Y75" s="898"/>
      <c r="Z75" s="848"/>
      <c r="AA75" s="899">
        <v>0</v>
      </c>
      <c r="AB75" s="898"/>
      <c r="AC75" s="898"/>
      <c r="AD75" s="898"/>
      <c r="AE75" s="848"/>
      <c r="AF75" s="899">
        <v>0</v>
      </c>
      <c r="AG75" s="898"/>
      <c r="AH75" s="898"/>
      <c r="AI75" s="898"/>
      <c r="AJ75" s="848"/>
      <c r="AK75" s="899" t="s">
        <v>528</v>
      </c>
      <c r="AL75" s="898"/>
      <c r="AM75" s="898"/>
      <c r="AN75" s="898"/>
      <c r="AO75" s="848"/>
      <c r="AP75" s="899">
        <v>7</v>
      </c>
      <c r="AQ75" s="898"/>
      <c r="AR75" s="898"/>
      <c r="AS75" s="898"/>
      <c r="AT75" s="848"/>
      <c r="AU75" s="899">
        <v>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537</v>
      </c>
      <c r="C76" s="892"/>
      <c r="D76" s="892"/>
      <c r="E76" s="892"/>
      <c r="F76" s="892"/>
      <c r="G76" s="892"/>
      <c r="H76" s="892"/>
      <c r="I76" s="892"/>
      <c r="J76" s="892"/>
      <c r="K76" s="892"/>
      <c r="L76" s="892"/>
      <c r="M76" s="892"/>
      <c r="N76" s="892"/>
      <c r="O76" s="892"/>
      <c r="P76" s="893"/>
      <c r="Q76" s="897">
        <v>3959</v>
      </c>
      <c r="R76" s="898"/>
      <c r="S76" s="898"/>
      <c r="T76" s="898"/>
      <c r="U76" s="848"/>
      <c r="V76" s="899">
        <v>3541</v>
      </c>
      <c r="W76" s="898"/>
      <c r="X76" s="898"/>
      <c r="Y76" s="898"/>
      <c r="Z76" s="848"/>
      <c r="AA76" s="899">
        <v>418</v>
      </c>
      <c r="AB76" s="898"/>
      <c r="AC76" s="898"/>
      <c r="AD76" s="898"/>
      <c r="AE76" s="848"/>
      <c r="AF76" s="899">
        <v>4629</v>
      </c>
      <c r="AG76" s="898"/>
      <c r="AH76" s="898"/>
      <c r="AI76" s="898"/>
      <c r="AJ76" s="848"/>
      <c r="AK76" s="899" t="s">
        <v>528</v>
      </c>
      <c r="AL76" s="898"/>
      <c r="AM76" s="898"/>
      <c r="AN76" s="898"/>
      <c r="AO76" s="848"/>
      <c r="AP76" s="899">
        <v>3975</v>
      </c>
      <c r="AQ76" s="898"/>
      <c r="AR76" s="898"/>
      <c r="AS76" s="898"/>
      <c r="AT76" s="848"/>
      <c r="AU76" s="899">
        <v>12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15987</v>
      </c>
      <c r="AG88" s="860"/>
      <c r="AH88" s="860"/>
      <c r="AI88" s="860"/>
      <c r="AJ88" s="860"/>
      <c r="AK88" s="857"/>
      <c r="AL88" s="857"/>
      <c r="AM88" s="857"/>
      <c r="AN88" s="857"/>
      <c r="AO88" s="857"/>
      <c r="AP88" s="860">
        <v>4651</v>
      </c>
      <c r="AQ88" s="860"/>
      <c r="AR88" s="860"/>
      <c r="AS88" s="860"/>
      <c r="AT88" s="860"/>
      <c r="AU88" s="860">
        <v>183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283</v>
      </c>
      <c r="AG109" s="913"/>
      <c r="AH109" s="913"/>
      <c r="AI109" s="913"/>
      <c r="AJ109" s="914"/>
      <c r="AK109" s="912" t="s">
        <v>282</v>
      </c>
      <c r="AL109" s="913"/>
      <c r="AM109" s="913"/>
      <c r="AN109" s="913"/>
      <c r="AO109" s="914"/>
      <c r="AP109" s="912" t="s">
        <v>394</v>
      </c>
      <c r="AQ109" s="913"/>
      <c r="AR109" s="913"/>
      <c r="AS109" s="913"/>
      <c r="AT109" s="915"/>
      <c r="AU109" s="934"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283</v>
      </c>
      <c r="BW109" s="913"/>
      <c r="BX109" s="913"/>
      <c r="BY109" s="913"/>
      <c r="BZ109" s="914"/>
      <c r="CA109" s="912" t="s">
        <v>282</v>
      </c>
      <c r="CB109" s="913"/>
      <c r="CC109" s="913"/>
      <c r="CD109" s="913"/>
      <c r="CE109" s="914"/>
      <c r="CF109" s="935" t="s">
        <v>394</v>
      </c>
      <c r="CG109" s="935"/>
      <c r="CH109" s="935"/>
      <c r="CI109" s="935"/>
      <c r="CJ109" s="935"/>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283</v>
      </c>
      <c r="DM109" s="913"/>
      <c r="DN109" s="913"/>
      <c r="DO109" s="913"/>
      <c r="DP109" s="914"/>
      <c r="DQ109" s="912" t="s">
        <v>282</v>
      </c>
      <c r="DR109" s="913"/>
      <c r="DS109" s="913"/>
      <c r="DT109" s="913"/>
      <c r="DU109" s="914"/>
      <c r="DV109" s="912" t="s">
        <v>394</v>
      </c>
      <c r="DW109" s="913"/>
      <c r="DX109" s="913"/>
      <c r="DY109" s="913"/>
      <c r="DZ109" s="915"/>
    </row>
    <row r="110" spans="1:131" s="197" customFormat="1" ht="26.25" customHeight="1" x14ac:dyDescent="0.15">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870119</v>
      </c>
      <c r="AB110" s="920"/>
      <c r="AC110" s="920"/>
      <c r="AD110" s="920"/>
      <c r="AE110" s="921"/>
      <c r="AF110" s="922">
        <v>903907</v>
      </c>
      <c r="AG110" s="920"/>
      <c r="AH110" s="920"/>
      <c r="AI110" s="920"/>
      <c r="AJ110" s="921"/>
      <c r="AK110" s="922">
        <v>876802</v>
      </c>
      <c r="AL110" s="920"/>
      <c r="AM110" s="920"/>
      <c r="AN110" s="920"/>
      <c r="AO110" s="921"/>
      <c r="AP110" s="923">
        <v>19.100000000000001</v>
      </c>
      <c r="AQ110" s="924"/>
      <c r="AR110" s="924"/>
      <c r="AS110" s="924"/>
      <c r="AT110" s="925"/>
      <c r="AU110" s="926" t="s">
        <v>61</v>
      </c>
      <c r="AV110" s="927"/>
      <c r="AW110" s="927"/>
      <c r="AX110" s="927"/>
      <c r="AY110" s="928"/>
      <c r="AZ110" s="970" t="s">
        <v>397</v>
      </c>
      <c r="BA110" s="917"/>
      <c r="BB110" s="917"/>
      <c r="BC110" s="917"/>
      <c r="BD110" s="917"/>
      <c r="BE110" s="917"/>
      <c r="BF110" s="917"/>
      <c r="BG110" s="917"/>
      <c r="BH110" s="917"/>
      <c r="BI110" s="917"/>
      <c r="BJ110" s="917"/>
      <c r="BK110" s="917"/>
      <c r="BL110" s="917"/>
      <c r="BM110" s="917"/>
      <c r="BN110" s="917"/>
      <c r="BO110" s="917"/>
      <c r="BP110" s="918"/>
      <c r="BQ110" s="956">
        <v>8391316</v>
      </c>
      <c r="BR110" s="957"/>
      <c r="BS110" s="957"/>
      <c r="BT110" s="957"/>
      <c r="BU110" s="957"/>
      <c r="BV110" s="957">
        <v>9275081</v>
      </c>
      <c r="BW110" s="957"/>
      <c r="BX110" s="957"/>
      <c r="BY110" s="957"/>
      <c r="BZ110" s="957"/>
      <c r="CA110" s="957">
        <v>9024108</v>
      </c>
      <c r="CB110" s="957"/>
      <c r="CC110" s="957"/>
      <c r="CD110" s="957"/>
      <c r="CE110" s="957"/>
      <c r="CF110" s="971">
        <v>196.1</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400</v>
      </c>
      <c r="DH110" s="957"/>
      <c r="DI110" s="957"/>
      <c r="DJ110" s="957"/>
      <c r="DK110" s="957"/>
      <c r="DL110" s="957" t="s">
        <v>400</v>
      </c>
      <c r="DM110" s="957"/>
      <c r="DN110" s="957"/>
      <c r="DO110" s="957"/>
      <c r="DP110" s="957"/>
      <c r="DQ110" s="957" t="s">
        <v>400</v>
      </c>
      <c r="DR110" s="957"/>
      <c r="DS110" s="957"/>
      <c r="DT110" s="957"/>
      <c r="DU110" s="957"/>
      <c r="DV110" s="958" t="s">
        <v>400</v>
      </c>
      <c r="DW110" s="958"/>
      <c r="DX110" s="958"/>
      <c r="DY110" s="958"/>
      <c r="DZ110" s="959"/>
    </row>
    <row r="111" spans="1:131" s="197"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t="s">
        <v>403</v>
      </c>
      <c r="BR111" s="950"/>
      <c r="BS111" s="950"/>
      <c r="BT111" s="950"/>
      <c r="BU111" s="950"/>
      <c r="BV111" s="950" t="s">
        <v>403</v>
      </c>
      <c r="BW111" s="950"/>
      <c r="BX111" s="950"/>
      <c r="BY111" s="950"/>
      <c r="BZ111" s="950"/>
      <c r="CA111" s="950" t="s">
        <v>403</v>
      </c>
      <c r="CB111" s="950"/>
      <c r="CC111" s="950"/>
      <c r="CD111" s="950"/>
      <c r="CE111" s="950"/>
      <c r="CF111" s="944" t="s">
        <v>403</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102006</v>
      </c>
      <c r="BR112" s="950"/>
      <c r="BS112" s="950"/>
      <c r="BT112" s="950"/>
      <c r="BU112" s="950"/>
      <c r="BV112" s="950">
        <v>94982</v>
      </c>
      <c r="BW112" s="950"/>
      <c r="BX112" s="950"/>
      <c r="BY112" s="950"/>
      <c r="BZ112" s="950"/>
      <c r="CA112" s="950">
        <v>122670</v>
      </c>
      <c r="CB112" s="950"/>
      <c r="CC112" s="950"/>
      <c r="CD112" s="950"/>
      <c r="CE112" s="950"/>
      <c r="CF112" s="944">
        <v>2.7</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5799</v>
      </c>
      <c r="AB113" s="964"/>
      <c r="AC113" s="964"/>
      <c r="AD113" s="964"/>
      <c r="AE113" s="965"/>
      <c r="AF113" s="966">
        <v>4550</v>
      </c>
      <c r="AG113" s="964"/>
      <c r="AH113" s="964"/>
      <c r="AI113" s="964"/>
      <c r="AJ113" s="965"/>
      <c r="AK113" s="966">
        <v>5391</v>
      </c>
      <c r="AL113" s="964"/>
      <c r="AM113" s="964"/>
      <c r="AN113" s="964"/>
      <c r="AO113" s="965"/>
      <c r="AP113" s="967">
        <v>0.1</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276971</v>
      </c>
      <c r="BR113" s="950"/>
      <c r="BS113" s="950"/>
      <c r="BT113" s="950"/>
      <c r="BU113" s="950"/>
      <c r="BV113" s="950">
        <v>226647</v>
      </c>
      <c r="BW113" s="950"/>
      <c r="BX113" s="950"/>
      <c r="BY113" s="950"/>
      <c r="BZ113" s="950"/>
      <c r="CA113" s="950">
        <v>182819</v>
      </c>
      <c r="CB113" s="950"/>
      <c r="CC113" s="950"/>
      <c r="CD113" s="950"/>
      <c r="CE113" s="950"/>
      <c r="CF113" s="944">
        <v>4</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58843</v>
      </c>
      <c r="AB114" s="989"/>
      <c r="AC114" s="989"/>
      <c r="AD114" s="989"/>
      <c r="AE114" s="990"/>
      <c r="AF114" s="991">
        <v>53583</v>
      </c>
      <c r="AG114" s="989"/>
      <c r="AH114" s="989"/>
      <c r="AI114" s="989"/>
      <c r="AJ114" s="990"/>
      <c r="AK114" s="991">
        <v>49582</v>
      </c>
      <c r="AL114" s="989"/>
      <c r="AM114" s="989"/>
      <c r="AN114" s="989"/>
      <c r="AO114" s="990"/>
      <c r="AP114" s="992">
        <v>1.1000000000000001</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3730685</v>
      </c>
      <c r="BR114" s="950"/>
      <c r="BS114" s="950"/>
      <c r="BT114" s="950"/>
      <c r="BU114" s="950"/>
      <c r="BV114" s="950">
        <v>3473798</v>
      </c>
      <c r="BW114" s="950"/>
      <c r="BX114" s="950"/>
      <c r="BY114" s="950"/>
      <c r="BZ114" s="950"/>
      <c r="CA114" s="950">
        <v>3463912</v>
      </c>
      <c r="CB114" s="950"/>
      <c r="CC114" s="950"/>
      <c r="CD114" s="950"/>
      <c r="CE114" s="950"/>
      <c r="CF114" s="944">
        <v>75.3</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403</v>
      </c>
      <c r="AB115" s="964"/>
      <c r="AC115" s="964"/>
      <c r="AD115" s="964"/>
      <c r="AE115" s="965"/>
      <c r="AF115" s="966" t="s">
        <v>403</v>
      </c>
      <c r="AG115" s="964"/>
      <c r="AH115" s="964"/>
      <c r="AI115" s="964"/>
      <c r="AJ115" s="965"/>
      <c r="AK115" s="966" t="s">
        <v>403</v>
      </c>
      <c r="AL115" s="964"/>
      <c r="AM115" s="964"/>
      <c r="AN115" s="964"/>
      <c r="AO115" s="965"/>
      <c r="AP115" s="967" t="s">
        <v>403</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v>2170</v>
      </c>
      <c r="BR115" s="950"/>
      <c r="BS115" s="950"/>
      <c r="BT115" s="950"/>
      <c r="BU115" s="950"/>
      <c r="BV115" s="950">
        <v>1814</v>
      </c>
      <c r="BW115" s="950"/>
      <c r="BX115" s="950"/>
      <c r="BY115" s="950"/>
      <c r="BZ115" s="950"/>
      <c r="CA115" s="950">
        <v>1465</v>
      </c>
      <c r="CB115" s="950"/>
      <c r="CC115" s="950"/>
      <c r="CD115" s="950"/>
      <c r="CE115" s="950"/>
      <c r="CF115" s="944">
        <v>0</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403</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934761</v>
      </c>
      <c r="AB117" s="996"/>
      <c r="AC117" s="996"/>
      <c r="AD117" s="996"/>
      <c r="AE117" s="997"/>
      <c r="AF117" s="995">
        <v>962040</v>
      </c>
      <c r="AG117" s="996"/>
      <c r="AH117" s="996"/>
      <c r="AI117" s="996"/>
      <c r="AJ117" s="997"/>
      <c r="AK117" s="995">
        <v>931775</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283</v>
      </c>
      <c r="AG118" s="913"/>
      <c r="AH118" s="913"/>
      <c r="AI118" s="913"/>
      <c r="AJ118" s="914"/>
      <c r="AK118" s="912" t="s">
        <v>282</v>
      </c>
      <c r="AL118" s="913"/>
      <c r="AM118" s="913"/>
      <c r="AN118" s="913"/>
      <c r="AO118" s="914"/>
      <c r="AP118" s="1020" t="s">
        <v>394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424</v>
      </c>
      <c r="BP118" s="1024"/>
      <c r="BQ118" s="1015">
        <v>12503148</v>
      </c>
      <c r="BR118" s="1016"/>
      <c r="BS118" s="1016"/>
      <c r="BT118" s="1016"/>
      <c r="BU118" s="1016"/>
      <c r="BV118" s="1016">
        <v>13072322</v>
      </c>
      <c r="BW118" s="1016"/>
      <c r="BX118" s="1016"/>
      <c r="BY118" s="1016"/>
      <c r="BZ118" s="1016"/>
      <c r="CA118" s="1016">
        <v>12794974</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1655134</v>
      </c>
      <c r="BR119" s="957"/>
      <c r="BS119" s="957"/>
      <c r="BT119" s="957"/>
      <c r="BU119" s="957"/>
      <c r="BV119" s="957">
        <v>1288976</v>
      </c>
      <c r="BW119" s="957"/>
      <c r="BX119" s="957"/>
      <c r="BY119" s="957"/>
      <c r="BZ119" s="957"/>
      <c r="CA119" s="957">
        <v>1503215</v>
      </c>
      <c r="CB119" s="957"/>
      <c r="CC119" s="957"/>
      <c r="CD119" s="957"/>
      <c r="CE119" s="957"/>
      <c r="CF119" s="971">
        <v>32.700000000000003</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197749</v>
      </c>
      <c r="BR120" s="950"/>
      <c r="BS120" s="950"/>
      <c r="BT120" s="950"/>
      <c r="BU120" s="950"/>
      <c r="BV120" s="950">
        <v>168093</v>
      </c>
      <c r="BW120" s="950"/>
      <c r="BX120" s="950"/>
      <c r="BY120" s="950"/>
      <c r="BZ120" s="950"/>
      <c r="CA120" s="950">
        <v>131363</v>
      </c>
      <c r="CB120" s="950"/>
      <c r="CC120" s="950"/>
      <c r="CD120" s="950"/>
      <c r="CE120" s="950"/>
      <c r="CF120" s="944">
        <v>2.9</v>
      </c>
      <c r="CG120" s="945"/>
      <c r="CH120" s="945"/>
      <c r="CI120" s="945"/>
      <c r="CJ120" s="945"/>
      <c r="CK120" s="1043" t="s">
        <v>430</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91025</v>
      </c>
      <c r="DH120" s="957"/>
      <c r="DI120" s="957"/>
      <c r="DJ120" s="957"/>
      <c r="DK120" s="957"/>
      <c r="DL120" s="957">
        <v>85567</v>
      </c>
      <c r="DM120" s="957"/>
      <c r="DN120" s="957"/>
      <c r="DO120" s="957"/>
      <c r="DP120" s="957"/>
      <c r="DQ120" s="957">
        <v>112670</v>
      </c>
      <c r="DR120" s="957"/>
      <c r="DS120" s="957"/>
      <c r="DT120" s="957"/>
      <c r="DU120" s="957"/>
      <c r="DV120" s="958">
        <v>2.4</v>
      </c>
      <c r="DW120" s="958"/>
      <c r="DX120" s="958"/>
      <c r="DY120" s="958"/>
      <c r="DZ120" s="959"/>
    </row>
    <row r="121" spans="1:130" s="197" customFormat="1" ht="26.25" customHeight="1" x14ac:dyDescent="0.15">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6107063</v>
      </c>
      <c r="BR121" s="1016"/>
      <c r="BS121" s="1016"/>
      <c r="BT121" s="1016"/>
      <c r="BU121" s="1016"/>
      <c r="BV121" s="1016">
        <v>5716853</v>
      </c>
      <c r="BW121" s="1016"/>
      <c r="BX121" s="1016"/>
      <c r="BY121" s="1016"/>
      <c r="BZ121" s="1016"/>
      <c r="CA121" s="1016">
        <v>6069017</v>
      </c>
      <c r="CB121" s="1016"/>
      <c r="CC121" s="1016"/>
      <c r="CD121" s="1016"/>
      <c r="CE121" s="1016"/>
      <c r="CF121" s="1054">
        <v>131.9</v>
      </c>
      <c r="CG121" s="1055"/>
      <c r="CH121" s="1055"/>
      <c r="CI121" s="1055"/>
      <c r="CJ121" s="1055"/>
      <c r="CK121" s="1046"/>
      <c r="CL121" s="1047"/>
      <c r="CM121" s="1047"/>
      <c r="CN121" s="1047"/>
      <c r="CO121" s="1048"/>
      <c r="CP121" s="1037" t="s">
        <v>374</v>
      </c>
      <c r="CQ121" s="1038"/>
      <c r="CR121" s="1038"/>
      <c r="CS121" s="1038"/>
      <c r="CT121" s="1038"/>
      <c r="CU121" s="1038"/>
      <c r="CV121" s="1038"/>
      <c r="CW121" s="1038"/>
      <c r="CX121" s="1038"/>
      <c r="CY121" s="1038"/>
      <c r="CZ121" s="1038"/>
      <c r="DA121" s="1038"/>
      <c r="DB121" s="1038"/>
      <c r="DC121" s="1038"/>
      <c r="DD121" s="1038"/>
      <c r="DE121" s="1038"/>
      <c r="DF121" s="1039"/>
      <c r="DG121" s="949">
        <v>10981</v>
      </c>
      <c r="DH121" s="950"/>
      <c r="DI121" s="950"/>
      <c r="DJ121" s="950"/>
      <c r="DK121" s="950"/>
      <c r="DL121" s="950">
        <v>9415</v>
      </c>
      <c r="DM121" s="950"/>
      <c r="DN121" s="950"/>
      <c r="DO121" s="950"/>
      <c r="DP121" s="950"/>
      <c r="DQ121" s="950">
        <v>9361</v>
      </c>
      <c r="DR121" s="950"/>
      <c r="DS121" s="950"/>
      <c r="DT121" s="950"/>
      <c r="DU121" s="950"/>
      <c r="DV121" s="951">
        <v>0.2</v>
      </c>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433</v>
      </c>
      <c r="BP122" s="1024"/>
      <c r="BQ122" s="1064">
        <v>7959946</v>
      </c>
      <c r="BR122" s="1065"/>
      <c r="BS122" s="1065"/>
      <c r="BT122" s="1065"/>
      <c r="BU122" s="1065"/>
      <c r="BV122" s="1065">
        <v>7173922</v>
      </c>
      <c r="BW122" s="1065"/>
      <c r="BX122" s="1065"/>
      <c r="BY122" s="1065"/>
      <c r="BZ122" s="1065"/>
      <c r="CA122" s="1065">
        <v>7703595</v>
      </c>
      <c r="CB122" s="1065"/>
      <c r="CC122" s="1065"/>
      <c r="CD122" s="1065"/>
      <c r="CE122" s="1065"/>
      <c r="CF122" s="1017"/>
      <c r="CG122" s="1018"/>
      <c r="CH122" s="1018"/>
      <c r="CI122" s="1018"/>
      <c r="CJ122" s="1019"/>
      <c r="CK122" s="1046"/>
      <c r="CL122" s="1047"/>
      <c r="CM122" s="1047"/>
      <c r="CN122" s="1047"/>
      <c r="CO122" s="1048"/>
      <c r="CP122" s="1037" t="s">
        <v>434</v>
      </c>
      <c r="CQ122" s="1038"/>
      <c r="CR122" s="1038"/>
      <c r="CS122" s="1038"/>
      <c r="CT122" s="1038"/>
      <c r="CU122" s="1038"/>
      <c r="CV122" s="1038"/>
      <c r="CW122" s="1038"/>
      <c r="CX122" s="1038"/>
      <c r="CY122" s="1038"/>
      <c r="CZ122" s="1038"/>
      <c r="DA122" s="1038"/>
      <c r="DB122" s="1038"/>
      <c r="DC122" s="1038"/>
      <c r="DD122" s="1038"/>
      <c r="DE122" s="1038"/>
      <c r="DF122" s="1039"/>
      <c r="DG122" s="949" t="s">
        <v>435</v>
      </c>
      <c r="DH122" s="950"/>
      <c r="DI122" s="950"/>
      <c r="DJ122" s="950"/>
      <c r="DK122" s="950"/>
      <c r="DL122" s="950" t="s">
        <v>435</v>
      </c>
      <c r="DM122" s="950"/>
      <c r="DN122" s="950"/>
      <c r="DO122" s="950"/>
      <c r="DP122" s="950"/>
      <c r="DQ122" s="950" t="s">
        <v>435</v>
      </c>
      <c r="DR122" s="950"/>
      <c r="DS122" s="950"/>
      <c r="DT122" s="950"/>
      <c r="DU122" s="950"/>
      <c r="DV122" s="951" t="s">
        <v>435</v>
      </c>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435</v>
      </c>
      <c r="AB123" s="989"/>
      <c r="AC123" s="989"/>
      <c r="AD123" s="989"/>
      <c r="AE123" s="990"/>
      <c r="AF123" s="991" t="s">
        <v>435</v>
      </c>
      <c r="AG123" s="989"/>
      <c r="AH123" s="989"/>
      <c r="AI123" s="989"/>
      <c r="AJ123" s="990"/>
      <c r="AK123" s="991" t="s">
        <v>435</v>
      </c>
      <c r="AL123" s="989"/>
      <c r="AM123" s="989"/>
      <c r="AN123" s="989"/>
      <c r="AO123" s="990"/>
      <c r="AP123" s="992" t="s">
        <v>435</v>
      </c>
      <c r="AQ123" s="993"/>
      <c r="AR123" s="993"/>
      <c r="AS123" s="993"/>
      <c r="AT123" s="994"/>
      <c r="AU123" s="1061" t="s">
        <v>436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101.6</v>
      </c>
      <c r="BR123" s="1057"/>
      <c r="BS123" s="1057"/>
      <c r="BT123" s="1057"/>
      <c r="BU123" s="1057"/>
      <c r="BV123" s="1057">
        <v>132.69999999999999</v>
      </c>
      <c r="BW123" s="1057"/>
      <c r="BX123" s="1057"/>
      <c r="BY123" s="1057"/>
      <c r="BZ123" s="1057"/>
      <c r="CA123" s="1057">
        <v>110.6</v>
      </c>
      <c r="CB123" s="1057"/>
      <c r="CC123" s="1057"/>
      <c r="CD123" s="1057"/>
      <c r="CE123" s="1057"/>
      <c r="CF123" s="1058"/>
      <c r="CG123" s="1059"/>
      <c r="CH123" s="1059"/>
      <c r="CI123" s="1059"/>
      <c r="CJ123" s="1060"/>
      <c r="CK123" s="1046"/>
      <c r="CL123" s="1047"/>
      <c r="CM123" s="1047"/>
      <c r="CN123" s="1047"/>
      <c r="CO123" s="1048"/>
      <c r="CP123" s="1037" t="s">
        <v>437</v>
      </c>
      <c r="CQ123" s="1038"/>
      <c r="CR123" s="1038"/>
      <c r="CS123" s="1038"/>
      <c r="CT123" s="1038"/>
      <c r="CU123" s="1038"/>
      <c r="CV123" s="1038"/>
      <c r="CW123" s="1038"/>
      <c r="CX123" s="1038"/>
      <c r="CY123" s="1038"/>
      <c r="CZ123" s="1038"/>
      <c r="DA123" s="1038"/>
      <c r="DB123" s="1038"/>
      <c r="DC123" s="1038"/>
      <c r="DD123" s="1038"/>
      <c r="DE123" s="1038"/>
      <c r="DF123" s="1039"/>
      <c r="DG123" s="988" t="s">
        <v>435</v>
      </c>
      <c r="DH123" s="989"/>
      <c r="DI123" s="989"/>
      <c r="DJ123" s="989"/>
      <c r="DK123" s="990"/>
      <c r="DL123" s="991" t="s">
        <v>435</v>
      </c>
      <c r="DM123" s="989"/>
      <c r="DN123" s="989"/>
      <c r="DO123" s="989"/>
      <c r="DP123" s="990"/>
      <c r="DQ123" s="991" t="s">
        <v>435</v>
      </c>
      <c r="DR123" s="989"/>
      <c r="DS123" s="989"/>
      <c r="DT123" s="989"/>
      <c r="DU123" s="990"/>
      <c r="DV123" s="992" t="s">
        <v>435</v>
      </c>
      <c r="DW123" s="993"/>
      <c r="DX123" s="993"/>
      <c r="DY123" s="993"/>
      <c r="DZ123" s="994"/>
    </row>
    <row r="124" spans="1:130" s="197" customFormat="1" ht="26.25" customHeight="1" x14ac:dyDescent="0.15">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435</v>
      </c>
      <c r="AB124" s="989"/>
      <c r="AC124" s="989"/>
      <c r="AD124" s="989"/>
      <c r="AE124" s="990"/>
      <c r="AF124" s="991" t="s">
        <v>435</v>
      </c>
      <c r="AG124" s="989"/>
      <c r="AH124" s="989"/>
      <c r="AI124" s="989"/>
      <c r="AJ124" s="990"/>
      <c r="AK124" s="991" t="s">
        <v>435</v>
      </c>
      <c r="AL124" s="989"/>
      <c r="AM124" s="989"/>
      <c r="AN124" s="989"/>
      <c r="AO124" s="990"/>
      <c r="AP124" s="992" t="s">
        <v>435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435</v>
      </c>
      <c r="DH124" s="1028"/>
      <c r="DI124" s="1028"/>
      <c r="DJ124" s="1028"/>
      <c r="DK124" s="1029"/>
      <c r="DL124" s="1030" t="s">
        <v>435</v>
      </c>
      <c r="DM124" s="1028"/>
      <c r="DN124" s="1028"/>
      <c r="DO124" s="1028"/>
      <c r="DP124" s="1029"/>
      <c r="DQ124" s="1030" t="s">
        <v>435</v>
      </c>
      <c r="DR124" s="1028"/>
      <c r="DS124" s="1028"/>
      <c r="DT124" s="1028"/>
      <c r="DU124" s="1029"/>
      <c r="DV124" s="1031" t="s">
        <v>435</v>
      </c>
      <c r="DW124" s="1032"/>
      <c r="DX124" s="1032"/>
      <c r="DY124" s="1032"/>
      <c r="DZ124" s="1033"/>
    </row>
    <row r="125" spans="1:130" s="197" customFormat="1" ht="26.25" customHeight="1" thickBot="1" x14ac:dyDescent="0.2">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435</v>
      </c>
      <c r="AB125" s="989"/>
      <c r="AC125" s="989"/>
      <c r="AD125" s="989"/>
      <c r="AE125" s="990"/>
      <c r="AF125" s="991" t="s">
        <v>435</v>
      </c>
      <c r="AG125" s="989"/>
      <c r="AH125" s="989"/>
      <c r="AI125" s="989"/>
      <c r="AJ125" s="990"/>
      <c r="AK125" s="991" t="s">
        <v>435</v>
      </c>
      <c r="AL125" s="989"/>
      <c r="AM125" s="989"/>
      <c r="AN125" s="989"/>
      <c r="AO125" s="990"/>
      <c r="AP125" s="992" t="s">
        <v>435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435</v>
      </c>
      <c r="DH125" s="957"/>
      <c r="DI125" s="957"/>
      <c r="DJ125" s="957"/>
      <c r="DK125" s="957"/>
      <c r="DL125" s="957" t="s">
        <v>435</v>
      </c>
      <c r="DM125" s="957"/>
      <c r="DN125" s="957"/>
      <c r="DO125" s="957"/>
      <c r="DP125" s="957"/>
      <c r="DQ125" s="957" t="s">
        <v>435</v>
      </c>
      <c r="DR125" s="957"/>
      <c r="DS125" s="957"/>
      <c r="DT125" s="957"/>
      <c r="DU125" s="957"/>
      <c r="DV125" s="958" t="s">
        <v>435</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435</v>
      </c>
      <c r="AB126" s="989"/>
      <c r="AC126" s="989"/>
      <c r="AD126" s="989"/>
      <c r="AE126" s="990"/>
      <c r="AF126" s="991" t="s">
        <v>435</v>
      </c>
      <c r="AG126" s="989"/>
      <c r="AH126" s="989"/>
      <c r="AI126" s="989"/>
      <c r="AJ126" s="990"/>
      <c r="AK126" s="991" t="s">
        <v>435</v>
      </c>
      <c r="AL126" s="989"/>
      <c r="AM126" s="989"/>
      <c r="AN126" s="989"/>
      <c r="AO126" s="990"/>
      <c r="AP126" s="992" t="s">
        <v>435</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435</v>
      </c>
      <c r="DH126" s="950"/>
      <c r="DI126" s="950"/>
      <c r="DJ126" s="950"/>
      <c r="DK126" s="950"/>
      <c r="DL126" s="950" t="s">
        <v>435</v>
      </c>
      <c r="DM126" s="950"/>
      <c r="DN126" s="950"/>
      <c r="DO126" s="950"/>
      <c r="DP126" s="950"/>
      <c r="DQ126" s="950" t="s">
        <v>435</v>
      </c>
      <c r="DR126" s="950"/>
      <c r="DS126" s="950"/>
      <c r="DT126" s="950"/>
      <c r="DU126" s="950"/>
      <c r="DV126" s="951" t="s">
        <v>435</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435</v>
      </c>
      <c r="AB127" s="989"/>
      <c r="AC127" s="989"/>
      <c r="AD127" s="989"/>
      <c r="AE127" s="990"/>
      <c r="AF127" s="991" t="s">
        <v>435</v>
      </c>
      <c r="AG127" s="989"/>
      <c r="AH127" s="989"/>
      <c r="AI127" s="989"/>
      <c r="AJ127" s="990"/>
      <c r="AK127" s="991" t="s">
        <v>435</v>
      </c>
      <c r="AL127" s="989"/>
      <c r="AM127" s="989"/>
      <c r="AN127" s="989"/>
      <c r="AO127" s="990"/>
      <c r="AP127" s="992" t="s">
        <v>435</v>
      </c>
      <c r="AQ127" s="993"/>
      <c r="AR127" s="993"/>
      <c r="AS127" s="993"/>
      <c r="AT127" s="994"/>
      <c r="AU127" s="233"/>
      <c r="AV127" s="233"/>
      <c r="AW127" s="233"/>
      <c r="AX127" s="916" t="s">
        <v>447</v>
      </c>
      <c r="AY127" s="917"/>
      <c r="AZ127" s="917"/>
      <c r="BA127" s="917"/>
      <c r="BB127" s="917"/>
      <c r="BC127" s="917"/>
      <c r="BD127" s="917"/>
      <c r="BE127" s="918"/>
      <c r="BF127" s="1071" t="s">
        <v>435</v>
      </c>
      <c r="BG127" s="1072"/>
      <c r="BH127" s="1072"/>
      <c r="BI127" s="1072"/>
      <c r="BJ127" s="1072"/>
      <c r="BK127" s="1072"/>
      <c r="BL127" s="1081"/>
      <c r="BM127" s="1071">
        <v>14.89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v>2170</v>
      </c>
      <c r="DH127" s="1078"/>
      <c r="DI127" s="1078"/>
      <c r="DJ127" s="1078"/>
      <c r="DK127" s="1078"/>
      <c r="DL127" s="1078">
        <v>1814</v>
      </c>
      <c r="DM127" s="1078"/>
      <c r="DN127" s="1078"/>
      <c r="DO127" s="1078"/>
      <c r="DP127" s="1078"/>
      <c r="DQ127" s="1078">
        <v>1465</v>
      </c>
      <c r="DR127" s="1078"/>
      <c r="DS127" s="1078"/>
      <c r="DT127" s="1078"/>
      <c r="DU127" s="1078"/>
      <c r="DV127" s="1079">
        <v>0</v>
      </c>
      <c r="DW127" s="1079"/>
      <c r="DX127" s="1079"/>
      <c r="DY127" s="1079"/>
      <c r="DZ127" s="1080"/>
    </row>
    <row r="128" spans="1:130" s="197" customFormat="1" ht="26.25" customHeight="1" x14ac:dyDescent="0.15">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20180</v>
      </c>
      <c r="AB128" s="1120"/>
      <c r="AC128" s="1120"/>
      <c r="AD128" s="1120"/>
      <c r="AE128" s="1121"/>
      <c r="AF128" s="1122">
        <v>18818</v>
      </c>
      <c r="AG128" s="1120"/>
      <c r="AH128" s="1120"/>
      <c r="AI128" s="1120"/>
      <c r="AJ128" s="1121"/>
      <c r="AK128" s="1122">
        <v>16087</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452</v>
      </c>
      <c r="BG128" s="1097"/>
      <c r="BH128" s="1097"/>
      <c r="BI128" s="1097"/>
      <c r="BJ128" s="1097"/>
      <c r="BK128" s="1097"/>
      <c r="BL128" s="1098"/>
      <c r="BM128" s="1096">
        <v>19.89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5012954</v>
      </c>
      <c r="AB129" s="989"/>
      <c r="AC129" s="989"/>
      <c r="AD129" s="989"/>
      <c r="AE129" s="990"/>
      <c r="AF129" s="991">
        <v>4988216</v>
      </c>
      <c r="AG129" s="989"/>
      <c r="AH129" s="989"/>
      <c r="AI129" s="989"/>
      <c r="AJ129" s="990"/>
      <c r="AK129" s="991">
        <v>5166544</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543966</v>
      </c>
      <c r="AB130" s="989"/>
      <c r="AC130" s="989"/>
      <c r="AD130" s="989"/>
      <c r="AE130" s="990"/>
      <c r="AF130" s="991">
        <v>545356</v>
      </c>
      <c r="AG130" s="989"/>
      <c r="AH130" s="989"/>
      <c r="AI130" s="989"/>
      <c r="AJ130" s="990"/>
      <c r="AK130" s="991">
        <v>565009</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110.6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4468988</v>
      </c>
      <c r="AB131" s="1028"/>
      <c r="AC131" s="1028"/>
      <c r="AD131" s="1028"/>
      <c r="AE131" s="1029"/>
      <c r="AF131" s="1030">
        <v>4442860</v>
      </c>
      <c r="AG131" s="1028"/>
      <c r="AH131" s="1028"/>
      <c r="AI131" s="1028"/>
      <c r="AJ131" s="1029"/>
      <c r="AK131" s="1030">
        <v>4601535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8.2930408409999998</v>
      </c>
      <c r="AB132" s="1134"/>
      <c r="AC132" s="1134"/>
      <c r="AD132" s="1134"/>
      <c r="AE132" s="1135"/>
      <c r="AF132" s="1136">
        <v>8.9551775209999995</v>
      </c>
      <c r="AG132" s="1134"/>
      <c r="AH132" s="1134"/>
      <c r="AI132" s="1134"/>
      <c r="AJ132" s="1135"/>
      <c r="AK132" s="1136">
        <v>7.6209134560000003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8.5</v>
      </c>
      <c r="AB133" s="1141"/>
      <c r="AC133" s="1141"/>
      <c r="AD133" s="1141"/>
      <c r="AE133" s="1142"/>
      <c r="AF133" s="1140">
        <v>8.6999999999999993</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7" t="s">
        <v>464</v>
      </c>
      <c r="L7" s="254"/>
      <c r="M7" s="255" t="s">
        <v>465</v>
      </c>
      <c r="N7" s="256"/>
    </row>
    <row r="8" spans="1:16" x14ac:dyDescent="0.15">
      <c r="A8" s="248"/>
      <c r="B8" s="244"/>
      <c r="C8" s="244"/>
      <c r="D8" s="244"/>
      <c r="E8" s="244"/>
      <c r="F8" s="244"/>
      <c r="G8" s="257"/>
      <c r="H8" s="258"/>
      <c r="I8" s="258"/>
      <c r="J8" s="259"/>
      <c r="K8" s="1148"/>
      <c r="L8" s="260" t="s">
        <v>466</v>
      </c>
      <c r="M8" s="261" t="s">
        <v>467</v>
      </c>
      <c r="N8" s="262" t="s">
        <v>468</v>
      </c>
    </row>
    <row r="9" spans="1:16" x14ac:dyDescent="0.15">
      <c r="A9" s="248"/>
      <c r="B9" s="244"/>
      <c r="C9" s="244"/>
      <c r="D9" s="244"/>
      <c r="E9" s="244"/>
      <c r="F9" s="244"/>
      <c r="G9" s="1149" t="s">
        <v>469</v>
      </c>
      <c r="H9" s="1150"/>
      <c r="I9" s="1150"/>
      <c r="J9" s="1151"/>
      <c r="K9" s="263">
        <v>1738055</v>
      </c>
      <c r="L9" s="264">
        <v>91318</v>
      </c>
      <c r="M9" s="265">
        <v>88578</v>
      </c>
      <c r="N9" s="266">
        <v>3.1</v>
      </c>
    </row>
    <row r="10" spans="1:16" x14ac:dyDescent="0.15">
      <c r="A10" s="248"/>
      <c r="B10" s="244"/>
      <c r="C10" s="244"/>
      <c r="D10" s="244"/>
      <c r="E10" s="244"/>
      <c r="F10" s="244"/>
      <c r="G10" s="1149" t="s">
        <v>470</v>
      </c>
      <c r="H10" s="1150"/>
      <c r="I10" s="1150"/>
      <c r="J10" s="1151"/>
      <c r="K10" s="267">
        <v>132486</v>
      </c>
      <c r="L10" s="268">
        <v>6961</v>
      </c>
      <c r="M10" s="269">
        <v>7040</v>
      </c>
      <c r="N10" s="270">
        <v>-1.1000000000000001</v>
      </c>
    </row>
    <row r="11" spans="1:16" ht="13.5" customHeight="1" x14ac:dyDescent="0.15">
      <c r="A11" s="248"/>
      <c r="B11" s="244"/>
      <c r="C11" s="244"/>
      <c r="D11" s="244"/>
      <c r="E11" s="244"/>
      <c r="F11" s="244"/>
      <c r="G11" s="1149" t="s">
        <v>471</v>
      </c>
      <c r="H11" s="1150"/>
      <c r="I11" s="1150"/>
      <c r="J11" s="1151"/>
      <c r="K11" s="267">
        <v>363749</v>
      </c>
      <c r="L11" s="268">
        <v>19111</v>
      </c>
      <c r="M11" s="269">
        <v>8852</v>
      </c>
      <c r="N11" s="270">
        <v>115.9</v>
      </c>
    </row>
    <row r="12" spans="1:16" ht="13.5" customHeight="1" x14ac:dyDescent="0.15">
      <c r="A12" s="248"/>
      <c r="B12" s="244"/>
      <c r="C12" s="244"/>
      <c r="D12" s="244"/>
      <c r="E12" s="244"/>
      <c r="F12" s="244"/>
      <c r="G12" s="1149" t="s">
        <v>472</v>
      </c>
      <c r="H12" s="1150"/>
      <c r="I12" s="1150"/>
      <c r="J12" s="1151"/>
      <c r="K12" s="267" t="s">
        <v>473</v>
      </c>
      <c r="L12" s="268" t="s">
        <v>473</v>
      </c>
      <c r="M12" s="269">
        <v>853</v>
      </c>
      <c r="N12" s="270" t="s">
        <v>473</v>
      </c>
    </row>
    <row r="13" spans="1:16" ht="13.5" customHeight="1" x14ac:dyDescent="0.15">
      <c r="A13" s="248"/>
      <c r="B13" s="244"/>
      <c r="C13" s="244"/>
      <c r="D13" s="244"/>
      <c r="E13" s="244"/>
      <c r="F13" s="244"/>
      <c r="G13" s="1149" t="s">
        <v>474</v>
      </c>
      <c r="H13" s="1150"/>
      <c r="I13" s="1150"/>
      <c r="J13" s="1151"/>
      <c r="K13" s="267" t="s">
        <v>473</v>
      </c>
      <c r="L13" s="268" t="s">
        <v>473</v>
      </c>
      <c r="M13" s="269">
        <v>12</v>
      </c>
      <c r="N13" s="270" t="s">
        <v>473</v>
      </c>
    </row>
    <row r="14" spans="1:16" ht="13.5" customHeight="1" x14ac:dyDescent="0.15">
      <c r="A14" s="248"/>
      <c r="B14" s="244"/>
      <c r="C14" s="244"/>
      <c r="D14" s="244"/>
      <c r="E14" s="244"/>
      <c r="F14" s="244"/>
      <c r="G14" s="1149" t="s">
        <v>475</v>
      </c>
      <c r="H14" s="1150"/>
      <c r="I14" s="1150"/>
      <c r="J14" s="1151"/>
      <c r="K14" s="267">
        <v>67356</v>
      </c>
      <c r="L14" s="268">
        <v>3539</v>
      </c>
      <c r="M14" s="269">
        <v>4061</v>
      </c>
      <c r="N14" s="270">
        <v>-12.9</v>
      </c>
    </row>
    <row r="15" spans="1:16" ht="13.5" customHeight="1" x14ac:dyDescent="0.15">
      <c r="A15" s="248"/>
      <c r="B15" s="244"/>
      <c r="C15" s="244"/>
      <c r="D15" s="244"/>
      <c r="E15" s="244"/>
      <c r="F15" s="244"/>
      <c r="G15" s="1149" t="s">
        <v>476</v>
      </c>
      <c r="H15" s="1150"/>
      <c r="I15" s="1150"/>
      <c r="J15" s="1151"/>
      <c r="K15" s="267">
        <v>45302</v>
      </c>
      <c r="L15" s="268">
        <v>2380</v>
      </c>
      <c r="M15" s="269">
        <v>2096</v>
      </c>
      <c r="N15" s="270">
        <v>13.5</v>
      </c>
    </row>
    <row r="16" spans="1:16" x14ac:dyDescent="0.15">
      <c r="A16" s="248"/>
      <c r="B16" s="244"/>
      <c r="C16" s="244"/>
      <c r="D16" s="244"/>
      <c r="E16" s="244"/>
      <c r="F16" s="244"/>
      <c r="G16" s="1152" t="s">
        <v>477</v>
      </c>
      <c r="H16" s="1153"/>
      <c r="I16" s="1153"/>
      <c r="J16" s="1154"/>
      <c r="K16" s="268">
        <v>-215234</v>
      </c>
      <c r="L16" s="268">
        <v>-11308</v>
      </c>
      <c r="M16" s="269">
        <v>-9609</v>
      </c>
      <c r="N16" s="270">
        <v>17.7</v>
      </c>
    </row>
    <row r="17" spans="1:16" x14ac:dyDescent="0.15">
      <c r="A17" s="248"/>
      <c r="B17" s="244"/>
      <c r="C17" s="244"/>
      <c r="D17" s="244"/>
      <c r="E17" s="244"/>
      <c r="F17" s="244"/>
      <c r="G17" s="1152" t="s">
        <v>166</v>
      </c>
      <c r="H17" s="1153"/>
      <c r="I17" s="1153"/>
      <c r="J17" s="1154"/>
      <c r="K17" s="268">
        <v>2131714</v>
      </c>
      <c r="L17" s="268">
        <v>112001</v>
      </c>
      <c r="M17" s="269">
        <v>101883</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44" t="s">
        <v>482</v>
      </c>
      <c r="H21" s="1145"/>
      <c r="I21" s="1145"/>
      <c r="J21" s="1146"/>
      <c r="K21" s="280">
        <v>11.3</v>
      </c>
      <c r="L21" s="281">
        <v>9.81</v>
      </c>
      <c r="M21" s="282">
        <v>1.49</v>
      </c>
      <c r="N21" s="249"/>
      <c r="O21" s="283"/>
      <c r="P21" s="279"/>
    </row>
    <row r="22" spans="1:16" s="284" customFormat="1" x14ac:dyDescent="0.15">
      <c r="A22" s="279"/>
      <c r="B22" s="249"/>
      <c r="C22" s="249"/>
      <c r="D22" s="249"/>
      <c r="E22" s="249"/>
      <c r="F22" s="249"/>
      <c r="G22" s="1144" t="s">
        <v>483</v>
      </c>
      <c r="H22" s="1145"/>
      <c r="I22" s="1145"/>
      <c r="J22" s="1146"/>
      <c r="K22" s="285">
        <v>101</v>
      </c>
      <c r="L22" s="286">
        <v>97.8</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7" t="s">
        <v>464</v>
      </c>
      <c r="L30" s="254"/>
      <c r="M30" s="255" t="s">
        <v>465</v>
      </c>
      <c r="N30" s="256"/>
    </row>
    <row r="31" spans="1:16" x14ac:dyDescent="0.15">
      <c r="A31" s="248"/>
      <c r="B31" s="244"/>
      <c r="C31" s="244"/>
      <c r="D31" s="244"/>
      <c r="E31" s="244"/>
      <c r="F31" s="244"/>
      <c r="G31" s="257"/>
      <c r="H31" s="258"/>
      <c r="I31" s="258"/>
      <c r="J31" s="259"/>
      <c r="K31" s="1148"/>
      <c r="L31" s="260" t="s">
        <v>466</v>
      </c>
      <c r="M31" s="261" t="s">
        <v>467</v>
      </c>
      <c r="N31" s="262" t="s">
        <v>468</v>
      </c>
    </row>
    <row r="32" spans="1:16" ht="27" customHeight="1" x14ac:dyDescent="0.15">
      <c r="A32" s="248"/>
      <c r="B32" s="244"/>
      <c r="C32" s="244"/>
      <c r="D32" s="244"/>
      <c r="E32" s="244"/>
      <c r="F32" s="244"/>
      <c r="G32" s="1160" t="s">
        <v>487</v>
      </c>
      <c r="H32" s="1161"/>
      <c r="I32" s="1161"/>
      <c r="J32" s="1162"/>
      <c r="K32" s="294">
        <v>876802</v>
      </c>
      <c r="L32" s="294">
        <v>46067</v>
      </c>
      <c r="M32" s="295">
        <v>68295</v>
      </c>
      <c r="N32" s="296">
        <v>-32.5</v>
      </c>
    </row>
    <row r="33" spans="1:16" ht="13.5" customHeight="1" x14ac:dyDescent="0.15">
      <c r="A33" s="248"/>
      <c r="B33" s="244"/>
      <c r="C33" s="244"/>
      <c r="D33" s="244"/>
      <c r="E33" s="244"/>
      <c r="F33" s="244"/>
      <c r="G33" s="1160" t="s">
        <v>488</v>
      </c>
      <c r="H33" s="1161"/>
      <c r="I33" s="1161"/>
      <c r="J33" s="1162"/>
      <c r="K33" s="294" t="s">
        <v>473</v>
      </c>
      <c r="L33" s="294" t="s">
        <v>473</v>
      </c>
      <c r="M33" s="295" t="s">
        <v>473</v>
      </c>
      <c r="N33" s="296" t="s">
        <v>473</v>
      </c>
    </row>
    <row r="34" spans="1:16" ht="27" customHeight="1" x14ac:dyDescent="0.15">
      <c r="A34" s="248"/>
      <c r="B34" s="244"/>
      <c r="C34" s="244"/>
      <c r="D34" s="244"/>
      <c r="E34" s="244"/>
      <c r="F34" s="244"/>
      <c r="G34" s="1160" t="s">
        <v>489</v>
      </c>
      <c r="H34" s="1161"/>
      <c r="I34" s="1161"/>
      <c r="J34" s="1162"/>
      <c r="K34" s="294" t="s">
        <v>473</v>
      </c>
      <c r="L34" s="294" t="s">
        <v>473</v>
      </c>
      <c r="M34" s="295">
        <v>20</v>
      </c>
      <c r="N34" s="296" t="s">
        <v>473</v>
      </c>
    </row>
    <row r="35" spans="1:16" ht="27" customHeight="1" x14ac:dyDescent="0.15">
      <c r="A35" s="248"/>
      <c r="B35" s="244"/>
      <c r="C35" s="244"/>
      <c r="D35" s="244"/>
      <c r="E35" s="244"/>
      <c r="F35" s="244"/>
      <c r="G35" s="1160" t="s">
        <v>490</v>
      </c>
      <c r="H35" s="1161"/>
      <c r="I35" s="1161"/>
      <c r="J35" s="1162"/>
      <c r="K35" s="294">
        <v>5391</v>
      </c>
      <c r="L35" s="294">
        <v>283</v>
      </c>
      <c r="M35" s="295">
        <v>17270</v>
      </c>
      <c r="N35" s="296">
        <v>-98.4</v>
      </c>
    </row>
    <row r="36" spans="1:16" ht="27" customHeight="1" x14ac:dyDescent="0.15">
      <c r="A36" s="248"/>
      <c r="B36" s="244"/>
      <c r="C36" s="244"/>
      <c r="D36" s="244"/>
      <c r="E36" s="244"/>
      <c r="F36" s="244"/>
      <c r="G36" s="1160" t="s">
        <v>491</v>
      </c>
      <c r="H36" s="1161"/>
      <c r="I36" s="1161"/>
      <c r="J36" s="1162"/>
      <c r="K36" s="294">
        <v>49582</v>
      </c>
      <c r="L36" s="294">
        <v>2605</v>
      </c>
      <c r="M36" s="295">
        <v>2908</v>
      </c>
      <c r="N36" s="296">
        <v>-10.4</v>
      </c>
    </row>
    <row r="37" spans="1:16" ht="13.5" customHeight="1" x14ac:dyDescent="0.15">
      <c r="A37" s="248"/>
      <c r="B37" s="244"/>
      <c r="C37" s="244"/>
      <c r="D37" s="244"/>
      <c r="E37" s="244"/>
      <c r="F37" s="244"/>
      <c r="G37" s="1160" t="s">
        <v>492</v>
      </c>
      <c r="H37" s="1161"/>
      <c r="I37" s="1161"/>
      <c r="J37" s="1162"/>
      <c r="K37" s="294" t="s">
        <v>473</v>
      </c>
      <c r="L37" s="294" t="s">
        <v>473</v>
      </c>
      <c r="M37" s="295">
        <v>1444</v>
      </c>
      <c r="N37" s="296" t="s">
        <v>473</v>
      </c>
    </row>
    <row r="38" spans="1:16" ht="27" customHeight="1" x14ac:dyDescent="0.15">
      <c r="A38" s="248"/>
      <c r="B38" s="244"/>
      <c r="C38" s="244"/>
      <c r="D38" s="244"/>
      <c r="E38" s="244"/>
      <c r="F38" s="244"/>
      <c r="G38" s="1163" t="s">
        <v>493</v>
      </c>
      <c r="H38" s="1164"/>
      <c r="I38" s="1164"/>
      <c r="J38" s="1165"/>
      <c r="K38" s="297" t="s">
        <v>473</v>
      </c>
      <c r="L38" s="297" t="s">
        <v>473</v>
      </c>
      <c r="M38" s="298">
        <v>7</v>
      </c>
      <c r="N38" s="299" t="s">
        <v>473</v>
      </c>
      <c r="O38" s="293"/>
    </row>
    <row r="39" spans="1:16" x14ac:dyDescent="0.15">
      <c r="A39" s="248"/>
      <c r="B39" s="244"/>
      <c r="C39" s="244"/>
      <c r="D39" s="244"/>
      <c r="E39" s="244"/>
      <c r="F39" s="244"/>
      <c r="G39" s="1163" t="s">
        <v>494</v>
      </c>
      <c r="H39" s="1164"/>
      <c r="I39" s="1164"/>
      <c r="J39" s="1165"/>
      <c r="K39" s="300">
        <v>-16087</v>
      </c>
      <c r="L39" s="300">
        <v>-845</v>
      </c>
      <c r="M39" s="301">
        <v>-4412</v>
      </c>
      <c r="N39" s="302">
        <v>-80.8</v>
      </c>
      <c r="O39" s="293"/>
    </row>
    <row r="40" spans="1:16" ht="27" customHeight="1" x14ac:dyDescent="0.15">
      <c r="A40" s="248"/>
      <c r="B40" s="244"/>
      <c r="C40" s="244"/>
      <c r="D40" s="244"/>
      <c r="E40" s="244"/>
      <c r="F40" s="244"/>
      <c r="G40" s="1160" t="s">
        <v>495</v>
      </c>
      <c r="H40" s="1161"/>
      <c r="I40" s="1161"/>
      <c r="J40" s="1162"/>
      <c r="K40" s="300">
        <v>-565009</v>
      </c>
      <c r="L40" s="300">
        <v>-29686</v>
      </c>
      <c r="M40" s="301">
        <v>-58381</v>
      </c>
      <c r="N40" s="302">
        <v>-49.2</v>
      </c>
      <c r="O40" s="293"/>
    </row>
    <row r="41" spans="1:16" x14ac:dyDescent="0.15">
      <c r="A41" s="248"/>
      <c r="B41" s="244"/>
      <c r="C41" s="244"/>
      <c r="D41" s="244"/>
      <c r="E41" s="244"/>
      <c r="F41" s="244"/>
      <c r="G41" s="1166" t="s">
        <v>277</v>
      </c>
      <c r="H41" s="1167"/>
      <c r="I41" s="1167"/>
      <c r="J41" s="1168"/>
      <c r="K41" s="294">
        <v>350679</v>
      </c>
      <c r="L41" s="300">
        <v>18425</v>
      </c>
      <c r="M41" s="301">
        <v>27153</v>
      </c>
      <c r="N41" s="302">
        <v>-32.1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55" t="s">
        <v>464</v>
      </c>
      <c r="J49" s="1157" t="s">
        <v>499</v>
      </c>
      <c r="K49" s="1158"/>
      <c r="L49" s="1158"/>
      <c r="M49" s="1158"/>
      <c r="N49" s="1159"/>
    </row>
    <row r="50" spans="1:14" x14ac:dyDescent="0.15">
      <c r="A50" s="248"/>
      <c r="B50" s="244"/>
      <c r="C50" s="244"/>
      <c r="D50" s="244"/>
      <c r="E50" s="244"/>
      <c r="F50" s="244"/>
      <c r="G50" s="312"/>
      <c r="H50" s="313"/>
      <c r="I50" s="1156"/>
      <c r="J50" s="314" t="s">
        <v>500</v>
      </c>
      <c r="K50" s="315" t="s">
        <v>501</v>
      </c>
      <c r="L50" s="316" t="s">
        <v>502</v>
      </c>
      <c r="M50" s="317" t="s">
        <v>503</v>
      </c>
      <c r="N50" s="318" t="s">
        <v>504</v>
      </c>
    </row>
    <row r="51" spans="1:14" x14ac:dyDescent="0.15">
      <c r="A51" s="248"/>
      <c r="B51" s="244"/>
      <c r="C51" s="244"/>
      <c r="D51" s="244"/>
      <c r="E51" s="244"/>
      <c r="F51" s="244"/>
      <c r="G51" s="310" t="s">
        <v>505</v>
      </c>
      <c r="H51" s="311"/>
      <c r="I51" s="319">
        <v>462376</v>
      </c>
      <c r="J51" s="320">
        <v>22849</v>
      </c>
      <c r="K51" s="321">
        <v>-61.4</v>
      </c>
      <c r="L51" s="322">
        <v>67201</v>
      </c>
      <c r="M51" s="323">
        <v>-14.6</v>
      </c>
      <c r="N51" s="324">
        <v>-46.8</v>
      </c>
    </row>
    <row r="52" spans="1:14" x14ac:dyDescent="0.15">
      <c r="A52" s="248"/>
      <c r="B52" s="244"/>
      <c r="C52" s="244"/>
      <c r="D52" s="244"/>
      <c r="E52" s="244"/>
      <c r="F52" s="244"/>
      <c r="G52" s="325"/>
      <c r="H52" s="326" t="s">
        <v>506</v>
      </c>
      <c r="I52" s="327">
        <v>342469</v>
      </c>
      <c r="J52" s="328">
        <v>16924</v>
      </c>
      <c r="K52" s="329">
        <v>-26.1</v>
      </c>
      <c r="L52" s="330">
        <v>35210</v>
      </c>
      <c r="M52" s="331">
        <v>-7.6</v>
      </c>
      <c r="N52" s="332">
        <v>-18.5</v>
      </c>
    </row>
    <row r="53" spans="1:14" x14ac:dyDescent="0.15">
      <c r="A53" s="248"/>
      <c r="B53" s="244"/>
      <c r="C53" s="244"/>
      <c r="D53" s="244"/>
      <c r="E53" s="244"/>
      <c r="F53" s="244"/>
      <c r="G53" s="310" t="s">
        <v>507</v>
      </c>
      <c r="H53" s="311"/>
      <c r="I53" s="319">
        <v>573893</v>
      </c>
      <c r="J53" s="320">
        <v>28535</v>
      </c>
      <c r="K53" s="321">
        <v>24.9</v>
      </c>
      <c r="L53" s="322">
        <v>75709</v>
      </c>
      <c r="M53" s="323">
        <v>12.7</v>
      </c>
      <c r="N53" s="324">
        <v>12.2</v>
      </c>
    </row>
    <row r="54" spans="1:14" x14ac:dyDescent="0.15">
      <c r="A54" s="248"/>
      <c r="B54" s="244"/>
      <c r="C54" s="244"/>
      <c r="D54" s="244"/>
      <c r="E54" s="244"/>
      <c r="F54" s="244"/>
      <c r="G54" s="325"/>
      <c r="H54" s="326" t="s">
        <v>506</v>
      </c>
      <c r="I54" s="327">
        <v>484413</v>
      </c>
      <c r="J54" s="328">
        <v>24086</v>
      </c>
      <c r="K54" s="329">
        <v>42.3</v>
      </c>
      <c r="L54" s="330">
        <v>35212</v>
      </c>
      <c r="M54" s="331">
        <v>0</v>
      </c>
      <c r="N54" s="332">
        <v>42.3</v>
      </c>
    </row>
    <row r="55" spans="1:14" x14ac:dyDescent="0.15">
      <c r="A55" s="248"/>
      <c r="B55" s="244"/>
      <c r="C55" s="244"/>
      <c r="D55" s="244"/>
      <c r="E55" s="244"/>
      <c r="F55" s="244"/>
      <c r="G55" s="310" t="s">
        <v>508</v>
      </c>
      <c r="H55" s="311"/>
      <c r="I55" s="319">
        <v>3385561</v>
      </c>
      <c r="J55" s="320">
        <v>169668</v>
      </c>
      <c r="K55" s="321">
        <v>494.6</v>
      </c>
      <c r="L55" s="322">
        <v>90961</v>
      </c>
      <c r="M55" s="323">
        <v>20.100000000000001</v>
      </c>
      <c r="N55" s="324">
        <v>474.5</v>
      </c>
    </row>
    <row r="56" spans="1:14" x14ac:dyDescent="0.15">
      <c r="A56" s="248"/>
      <c r="B56" s="244"/>
      <c r="C56" s="244"/>
      <c r="D56" s="244"/>
      <c r="E56" s="244"/>
      <c r="F56" s="244"/>
      <c r="G56" s="325"/>
      <c r="H56" s="326" t="s">
        <v>506</v>
      </c>
      <c r="I56" s="327">
        <v>804452</v>
      </c>
      <c r="J56" s="328">
        <v>40315</v>
      </c>
      <c r="K56" s="329">
        <v>67.400000000000006</v>
      </c>
      <c r="L56" s="330">
        <v>37720</v>
      </c>
      <c r="M56" s="331">
        <v>7.1</v>
      </c>
      <c r="N56" s="332">
        <v>60.3</v>
      </c>
    </row>
    <row r="57" spans="1:14" x14ac:dyDescent="0.15">
      <c r="A57" s="248"/>
      <c r="B57" s="244"/>
      <c r="C57" s="244"/>
      <c r="D57" s="244"/>
      <c r="E57" s="244"/>
      <c r="F57" s="244"/>
      <c r="G57" s="310" t="s">
        <v>509</v>
      </c>
      <c r="H57" s="311"/>
      <c r="I57" s="319">
        <v>3062140</v>
      </c>
      <c r="J57" s="320">
        <v>156367</v>
      </c>
      <c r="K57" s="321">
        <v>-7.8</v>
      </c>
      <c r="L57" s="322">
        <v>106614</v>
      </c>
      <c r="M57" s="323">
        <v>17.2</v>
      </c>
      <c r="N57" s="324">
        <v>-25</v>
      </c>
    </row>
    <row r="58" spans="1:14" x14ac:dyDescent="0.15">
      <c r="A58" s="248"/>
      <c r="B58" s="244"/>
      <c r="C58" s="244"/>
      <c r="D58" s="244"/>
      <c r="E58" s="244"/>
      <c r="F58" s="244"/>
      <c r="G58" s="325"/>
      <c r="H58" s="326" t="s">
        <v>506</v>
      </c>
      <c r="I58" s="327">
        <v>1267620</v>
      </c>
      <c r="J58" s="328">
        <v>64731</v>
      </c>
      <c r="K58" s="329">
        <v>60.6</v>
      </c>
      <c r="L58" s="330">
        <v>45545</v>
      </c>
      <c r="M58" s="331">
        <v>20.7</v>
      </c>
      <c r="N58" s="332">
        <v>39.9</v>
      </c>
    </row>
    <row r="59" spans="1:14" x14ac:dyDescent="0.15">
      <c r="A59" s="248"/>
      <c r="B59" s="244"/>
      <c r="C59" s="244"/>
      <c r="D59" s="244"/>
      <c r="E59" s="244"/>
      <c r="F59" s="244"/>
      <c r="G59" s="310" t="s">
        <v>510</v>
      </c>
      <c r="H59" s="311"/>
      <c r="I59" s="319">
        <v>353076</v>
      </c>
      <c r="J59" s="320">
        <v>18551</v>
      </c>
      <c r="K59" s="321">
        <v>-88.1</v>
      </c>
      <c r="L59" s="322">
        <v>85459</v>
      </c>
      <c r="M59" s="323">
        <v>-19.8</v>
      </c>
      <c r="N59" s="324">
        <v>-68.3</v>
      </c>
    </row>
    <row r="60" spans="1:14" x14ac:dyDescent="0.15">
      <c r="A60" s="248"/>
      <c r="B60" s="244"/>
      <c r="C60" s="244"/>
      <c r="D60" s="244"/>
      <c r="E60" s="244"/>
      <c r="F60" s="244"/>
      <c r="G60" s="325"/>
      <c r="H60" s="326" t="s">
        <v>506</v>
      </c>
      <c r="I60" s="333">
        <v>235369</v>
      </c>
      <c r="J60" s="328">
        <v>12366</v>
      </c>
      <c r="K60" s="329">
        <v>-80.900000000000006</v>
      </c>
      <c r="L60" s="330">
        <v>44378</v>
      </c>
      <c r="M60" s="331">
        <v>-2.6</v>
      </c>
      <c r="N60" s="332">
        <v>-78.3</v>
      </c>
    </row>
    <row r="61" spans="1:14" x14ac:dyDescent="0.15">
      <c r="A61" s="248"/>
      <c r="B61" s="244"/>
      <c r="C61" s="244"/>
      <c r="D61" s="244"/>
      <c r="E61" s="244"/>
      <c r="F61" s="244"/>
      <c r="G61" s="310" t="s">
        <v>511</v>
      </c>
      <c r="H61" s="334"/>
      <c r="I61" s="335">
        <v>1567409</v>
      </c>
      <c r="J61" s="336">
        <v>79194</v>
      </c>
      <c r="K61" s="337">
        <v>72.400000000000006</v>
      </c>
      <c r="L61" s="338">
        <v>85189</v>
      </c>
      <c r="M61" s="339">
        <v>3.1</v>
      </c>
      <c r="N61" s="324">
        <v>69.3</v>
      </c>
    </row>
    <row r="62" spans="1:14" x14ac:dyDescent="0.15">
      <c r="A62" s="248"/>
      <c r="B62" s="244"/>
      <c r="C62" s="244"/>
      <c r="D62" s="244"/>
      <c r="E62" s="244"/>
      <c r="F62" s="244"/>
      <c r="G62" s="325"/>
      <c r="H62" s="326" t="s">
        <v>506</v>
      </c>
      <c r="I62" s="327">
        <v>626865</v>
      </c>
      <c r="J62" s="328">
        <v>31684</v>
      </c>
      <c r="K62" s="329">
        <v>12.7</v>
      </c>
      <c r="L62" s="330">
        <v>39613</v>
      </c>
      <c r="M62" s="331">
        <v>3.5</v>
      </c>
      <c r="N62" s="332">
        <v>9.1999999999999993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19.54</v>
      </c>
      <c r="G47" s="12">
        <v>18.34</v>
      </c>
      <c r="H47" s="12">
        <v>25.3</v>
      </c>
      <c r="I47" s="12">
        <v>12.25</v>
      </c>
      <c r="J47" s="13">
        <v>11.64</v>
      </c>
    </row>
    <row r="48" spans="2:10" ht="57.75" customHeight="1" x14ac:dyDescent="0.15">
      <c r="B48" s="14"/>
      <c r="C48" s="1171" t="s">
        <v>4</v>
      </c>
      <c r="D48" s="1171"/>
      <c r="E48" s="1172"/>
      <c r="F48" s="15">
        <v>8.6</v>
      </c>
      <c r="G48" s="16">
        <v>8.43</v>
      </c>
      <c r="H48" s="16">
        <v>9.5</v>
      </c>
      <c r="I48" s="16">
        <v>8.67</v>
      </c>
      <c r="J48" s="17">
        <v>8.0500000000000007</v>
      </c>
    </row>
    <row r="49" spans="2:10" ht="57.75" customHeight="1" thickBot="1" x14ac:dyDescent="0.2">
      <c r="B49" s="18"/>
      <c r="C49" s="1173" t="s">
        <v>5</v>
      </c>
      <c r="D49" s="1173"/>
      <c r="E49" s="1174"/>
      <c r="F49" s="19">
        <v>3.11</v>
      </c>
      <c r="G49" s="20" t="s">
        <v>518</v>
      </c>
      <c r="H49" s="20">
        <v>8.11</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521</v>
      </c>
      <c r="D34" s="1181"/>
      <c r="E34" s="1182"/>
      <c r="F34" s="32">
        <v>10.14</v>
      </c>
      <c r="G34" s="33">
        <v>10.65</v>
      </c>
      <c r="H34" s="33">
        <v>10.41</v>
      </c>
      <c r="I34" s="33">
        <v>8.76</v>
      </c>
      <c r="J34" s="34">
        <v>12.37</v>
      </c>
      <c r="K34" s="22"/>
      <c r="L34" s="22"/>
      <c r="M34" s="22"/>
      <c r="N34" s="22"/>
      <c r="O34" s="22"/>
      <c r="P34" s="22"/>
    </row>
    <row r="35" spans="1:16" ht="39" customHeight="1" x14ac:dyDescent="0.15">
      <c r="A35" s="22"/>
      <c r="B35" s="35"/>
      <c r="C35" s="1175" t="s">
        <v>522</v>
      </c>
      <c r="D35" s="1176"/>
      <c r="E35" s="1177"/>
      <c r="F35" s="36">
        <v>8.7100000000000009</v>
      </c>
      <c r="G35" s="37">
        <v>8.4600000000000009</v>
      </c>
      <c r="H35" s="37">
        <v>9.5500000000000007</v>
      </c>
      <c r="I35" s="37">
        <v>8.66</v>
      </c>
      <c r="J35" s="38">
        <v>8.01</v>
      </c>
      <c r="K35" s="22"/>
      <c r="L35" s="22"/>
      <c r="M35" s="22"/>
      <c r="N35" s="22"/>
      <c r="O35" s="22"/>
      <c r="P35" s="22"/>
    </row>
    <row r="36" spans="1:16" ht="39" customHeight="1" x14ac:dyDescent="0.15">
      <c r="A36" s="22"/>
      <c r="B36" s="35"/>
      <c r="C36" s="1175" t="s">
        <v>523</v>
      </c>
      <c r="D36" s="1176"/>
      <c r="E36" s="1177"/>
      <c r="F36" s="36">
        <v>5.37</v>
      </c>
      <c r="G36" s="37">
        <v>6.35</v>
      </c>
      <c r="H36" s="37">
        <v>4.21</v>
      </c>
      <c r="I36" s="37">
        <v>3.21</v>
      </c>
      <c r="J36" s="38">
        <v>3.15</v>
      </c>
      <c r="K36" s="22"/>
      <c r="L36" s="22"/>
      <c r="M36" s="22"/>
      <c r="N36" s="22"/>
      <c r="O36" s="22"/>
      <c r="P36" s="22"/>
    </row>
    <row r="37" spans="1:16" ht="39" customHeight="1" x14ac:dyDescent="0.15">
      <c r="A37" s="22"/>
      <c r="B37" s="35"/>
      <c r="C37" s="1175" t="s">
        <v>524</v>
      </c>
      <c r="D37" s="1176"/>
      <c r="E37" s="1177"/>
      <c r="F37" s="36">
        <v>0.59</v>
      </c>
      <c r="G37" s="37">
        <v>2.09</v>
      </c>
      <c r="H37" s="37">
        <v>2.02</v>
      </c>
      <c r="I37" s="37">
        <v>0.62</v>
      </c>
      <c r="J37" s="38">
        <v>1.1299999999999999</v>
      </c>
      <c r="K37" s="22"/>
      <c r="L37" s="22"/>
      <c r="M37" s="22"/>
      <c r="N37" s="22"/>
      <c r="O37" s="22"/>
      <c r="P37" s="22"/>
    </row>
    <row r="38" spans="1:16" ht="39" customHeight="1" x14ac:dyDescent="0.15">
      <c r="A38" s="22"/>
      <c r="B38" s="35"/>
      <c r="C38" s="1175" t="s">
        <v>525</v>
      </c>
      <c r="D38" s="1176"/>
      <c r="E38" s="1177"/>
      <c r="F38" s="36">
        <v>0.01</v>
      </c>
      <c r="G38" s="37">
        <v>0.01</v>
      </c>
      <c r="H38" s="37">
        <v>0.01</v>
      </c>
      <c r="I38" s="37">
        <v>0</v>
      </c>
      <c r="J38" s="38">
        <v>0.01</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527</v>
      </c>
      <c r="D43" s="1179"/>
      <c r="E43" s="1180"/>
      <c r="F43" s="41" t="s">
        <v>473</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908</v>
      </c>
      <c r="L45" s="60">
        <v>868</v>
      </c>
      <c r="M45" s="60">
        <v>870</v>
      </c>
      <c r="N45" s="60">
        <v>904</v>
      </c>
      <c r="O45" s="61">
        <v>877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15</v>
      </c>
      <c r="F48" s="1185"/>
      <c r="G48" s="1185"/>
      <c r="H48" s="1185"/>
      <c r="I48" s="1185"/>
      <c r="J48" s="1186"/>
      <c r="K48" s="63">
        <v>6</v>
      </c>
      <c r="L48" s="64">
        <v>7</v>
      </c>
      <c r="M48" s="64">
        <v>6</v>
      </c>
      <c r="N48" s="64">
        <v>5</v>
      </c>
      <c r="O48" s="65">
        <v>5</v>
      </c>
      <c r="P48" s="48"/>
      <c r="Q48" s="48"/>
      <c r="R48" s="48"/>
      <c r="S48" s="48"/>
      <c r="T48" s="48"/>
      <c r="U48" s="48"/>
    </row>
    <row r="49" spans="1:21" ht="30.75" customHeight="1" x14ac:dyDescent="0.15">
      <c r="A49" s="48"/>
      <c r="B49" s="1193"/>
      <c r="C49" s="1194"/>
      <c r="D49" s="62"/>
      <c r="E49" s="1185" t="s">
        <v>16</v>
      </c>
      <c r="F49" s="1185"/>
      <c r="G49" s="1185"/>
      <c r="H49" s="1185"/>
      <c r="I49" s="1185"/>
      <c r="J49" s="1186"/>
      <c r="K49" s="63">
        <v>63</v>
      </c>
      <c r="L49" s="64">
        <v>63</v>
      </c>
      <c r="M49" s="64">
        <v>59</v>
      </c>
      <c r="N49" s="64">
        <v>54</v>
      </c>
      <c r="O49" s="65">
        <v>50</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577</v>
      </c>
      <c r="L52" s="64">
        <v>539</v>
      </c>
      <c r="M52" s="64">
        <v>564</v>
      </c>
      <c r="N52" s="64">
        <v>564</v>
      </c>
      <c r="O52" s="65">
        <v>580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400</v>
      </c>
      <c r="L53" s="69">
        <v>399</v>
      </c>
      <c r="M53" s="69">
        <v>371</v>
      </c>
      <c r="N53" s="69">
        <v>399</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99" t="s">
        <v>24</v>
      </c>
      <c r="C41" s="1200"/>
      <c r="D41" s="81"/>
      <c r="E41" s="1205" t="s">
        <v>25</v>
      </c>
      <c r="F41" s="1205"/>
      <c r="G41" s="1205"/>
      <c r="H41" s="1206"/>
      <c r="I41" s="82">
        <v>7287</v>
      </c>
      <c r="J41" s="83">
        <v>7134</v>
      </c>
      <c r="K41" s="83">
        <v>8391</v>
      </c>
      <c r="L41" s="83">
        <v>9275</v>
      </c>
      <c r="M41" s="84">
        <v>9024</v>
      </c>
    </row>
    <row r="42" spans="2:13" ht="27.75" customHeight="1" x14ac:dyDescent="0.15">
      <c r="B42" s="1201"/>
      <c r="C42" s="1202"/>
      <c r="D42" s="85"/>
      <c r="E42" s="1207" t="s">
        <v>26</v>
      </c>
      <c r="F42" s="1207"/>
      <c r="G42" s="1207"/>
      <c r="H42" s="1208"/>
      <c r="I42" s="86" t="s">
        <v>473</v>
      </c>
      <c r="J42" s="87" t="s">
        <v>473</v>
      </c>
      <c r="K42" s="87" t="s">
        <v>473</v>
      </c>
      <c r="L42" s="87" t="s">
        <v>473</v>
      </c>
      <c r="M42" s="88" t="s">
        <v>473</v>
      </c>
    </row>
    <row r="43" spans="2:13" ht="27.75" customHeight="1" x14ac:dyDescent="0.15">
      <c r="B43" s="1201"/>
      <c r="C43" s="1202"/>
      <c r="D43" s="85"/>
      <c r="E43" s="1207" t="s">
        <v>27</v>
      </c>
      <c r="F43" s="1207"/>
      <c r="G43" s="1207"/>
      <c r="H43" s="1208"/>
      <c r="I43" s="86">
        <v>106</v>
      </c>
      <c r="J43" s="87">
        <v>119</v>
      </c>
      <c r="K43" s="87">
        <v>102</v>
      </c>
      <c r="L43" s="87">
        <v>95</v>
      </c>
      <c r="M43" s="88">
        <v>123</v>
      </c>
    </row>
    <row r="44" spans="2:13" ht="27.75" customHeight="1" x14ac:dyDescent="0.15">
      <c r="B44" s="1201"/>
      <c r="C44" s="1202"/>
      <c r="D44" s="85"/>
      <c r="E44" s="1207" t="s">
        <v>28</v>
      </c>
      <c r="F44" s="1207"/>
      <c r="G44" s="1207"/>
      <c r="H44" s="1208"/>
      <c r="I44" s="86">
        <v>335</v>
      </c>
      <c r="J44" s="87">
        <v>322</v>
      </c>
      <c r="K44" s="87">
        <v>277</v>
      </c>
      <c r="L44" s="87">
        <v>227</v>
      </c>
      <c r="M44" s="88">
        <v>183</v>
      </c>
    </row>
    <row r="45" spans="2:13" ht="27.75" customHeight="1" x14ac:dyDescent="0.15">
      <c r="B45" s="1201"/>
      <c r="C45" s="1202"/>
      <c r="D45" s="85"/>
      <c r="E45" s="1207" t="s">
        <v>29</v>
      </c>
      <c r="F45" s="1207"/>
      <c r="G45" s="1207"/>
      <c r="H45" s="1208"/>
      <c r="I45" s="86">
        <v>3826</v>
      </c>
      <c r="J45" s="87">
        <v>3766</v>
      </c>
      <c r="K45" s="87">
        <v>3731</v>
      </c>
      <c r="L45" s="87">
        <v>3474</v>
      </c>
      <c r="M45" s="88">
        <v>3464</v>
      </c>
    </row>
    <row r="46" spans="2:13" ht="27.75" customHeight="1" x14ac:dyDescent="0.15">
      <c r="B46" s="1201"/>
      <c r="C46" s="1202"/>
      <c r="D46" s="85"/>
      <c r="E46" s="1207" t="s">
        <v>30</v>
      </c>
      <c r="F46" s="1207"/>
      <c r="G46" s="1207"/>
      <c r="H46" s="1208"/>
      <c r="I46" s="86">
        <v>32</v>
      </c>
      <c r="J46" s="87">
        <v>3</v>
      </c>
      <c r="K46" s="87">
        <v>2</v>
      </c>
      <c r="L46" s="87">
        <v>2</v>
      </c>
      <c r="M46" s="88">
        <v>1</v>
      </c>
    </row>
    <row r="47" spans="2:13" ht="27.75" customHeight="1" x14ac:dyDescent="0.15">
      <c r="B47" s="1201"/>
      <c r="C47" s="1202"/>
      <c r="D47" s="85"/>
      <c r="E47" s="1207" t="s">
        <v>31</v>
      </c>
      <c r="F47" s="1207"/>
      <c r="G47" s="1207"/>
      <c r="H47" s="1208"/>
      <c r="I47" s="86" t="s">
        <v>473</v>
      </c>
      <c r="J47" s="87" t="s">
        <v>473</v>
      </c>
      <c r="K47" s="87" t="s">
        <v>473</v>
      </c>
      <c r="L47" s="87" t="s">
        <v>473</v>
      </c>
      <c r="M47" s="88" t="s">
        <v>473</v>
      </c>
    </row>
    <row r="48" spans="2:13" ht="27.75" customHeight="1" x14ac:dyDescent="0.15">
      <c r="B48" s="1203"/>
      <c r="C48" s="1204"/>
      <c r="D48" s="85"/>
      <c r="E48" s="1207" t="s">
        <v>32</v>
      </c>
      <c r="F48" s="1207"/>
      <c r="G48" s="1207"/>
      <c r="H48" s="1208"/>
      <c r="I48" s="86" t="s">
        <v>473</v>
      </c>
      <c r="J48" s="87" t="s">
        <v>473</v>
      </c>
      <c r="K48" s="87" t="s">
        <v>473</v>
      </c>
      <c r="L48" s="87" t="s">
        <v>473</v>
      </c>
      <c r="M48" s="88" t="s">
        <v>473</v>
      </c>
    </row>
    <row r="49" spans="2:13" ht="27.75" customHeight="1" x14ac:dyDescent="0.15">
      <c r="B49" s="1209" t="s">
        <v>33</v>
      </c>
      <c r="C49" s="1210"/>
      <c r="D49" s="89"/>
      <c r="E49" s="1207" t="s">
        <v>34</v>
      </c>
      <c r="F49" s="1207"/>
      <c r="G49" s="1207"/>
      <c r="H49" s="1208"/>
      <c r="I49" s="86">
        <v>1548</v>
      </c>
      <c r="J49" s="87">
        <v>1497</v>
      </c>
      <c r="K49" s="87">
        <v>1655</v>
      </c>
      <c r="L49" s="87">
        <v>1289</v>
      </c>
      <c r="M49" s="88">
        <v>1503</v>
      </c>
    </row>
    <row r="50" spans="2:13" ht="27.75" customHeight="1" x14ac:dyDescent="0.15">
      <c r="B50" s="1201"/>
      <c r="C50" s="1202"/>
      <c r="D50" s="85"/>
      <c r="E50" s="1207" t="s">
        <v>35</v>
      </c>
      <c r="F50" s="1207"/>
      <c r="G50" s="1207"/>
      <c r="H50" s="1208"/>
      <c r="I50" s="86">
        <v>255</v>
      </c>
      <c r="J50" s="87">
        <v>228</v>
      </c>
      <c r="K50" s="87">
        <v>198</v>
      </c>
      <c r="L50" s="87">
        <v>168</v>
      </c>
      <c r="M50" s="88">
        <v>131</v>
      </c>
    </row>
    <row r="51" spans="2:13" ht="27.75" customHeight="1" x14ac:dyDescent="0.15">
      <c r="B51" s="1203"/>
      <c r="C51" s="1204"/>
      <c r="D51" s="85"/>
      <c r="E51" s="1207" t="s">
        <v>36</v>
      </c>
      <c r="F51" s="1207"/>
      <c r="G51" s="1207"/>
      <c r="H51" s="1208"/>
      <c r="I51" s="86">
        <v>5178</v>
      </c>
      <c r="J51" s="87">
        <v>6119</v>
      </c>
      <c r="K51" s="87">
        <v>6107</v>
      </c>
      <c r="L51" s="87">
        <v>5717</v>
      </c>
      <c r="M51" s="88">
        <v>6069</v>
      </c>
    </row>
    <row r="52" spans="2:13" ht="27.75" customHeight="1" thickBot="1" x14ac:dyDescent="0.2">
      <c r="B52" s="1211" t="s">
        <v>37</v>
      </c>
      <c r="C52" s="1212"/>
      <c r="D52" s="90"/>
      <c r="E52" s="1213" t="s">
        <v>38</v>
      </c>
      <c r="F52" s="1213"/>
      <c r="G52" s="1213"/>
      <c r="H52" s="1214"/>
      <c r="I52" s="91">
        <v>4606</v>
      </c>
      <c r="J52" s="92">
        <v>3498</v>
      </c>
      <c r="K52" s="92">
        <v>4543</v>
      </c>
      <c r="L52" s="92">
        <v>5898</v>
      </c>
      <c r="M52" s="93">
        <v>5091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55" zoomScaleNormal="55" zoomScaleSheetLayoutView="55" workbookViewId="0">
      <selection activeCell="K60" sqref="K6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541</v>
      </c>
    </row>
    <row r="50" spans="1:17" x14ac:dyDescent="0.15">
      <c r="B50" s="248"/>
      <c r="C50" s="244"/>
      <c r="D50" s="244"/>
      <c r="E50" s="244"/>
      <c r="F50" s="244"/>
      <c r="G50" s="1224"/>
      <c r="H50" s="1225"/>
      <c r="I50" s="1225"/>
      <c r="J50" s="1226"/>
      <c r="K50" s="354" t="s">
        <v>513</v>
      </c>
      <c r="L50" s="354" t="s">
        <v>514</v>
      </c>
      <c r="M50" s="354" t="s">
        <v>515</v>
      </c>
      <c r="N50" s="354" t="s">
        <v>516</v>
      </c>
      <c r="O50" s="354" t="s">
        <v>517</v>
      </c>
    </row>
    <row r="51" spans="1:17" x14ac:dyDescent="0.15">
      <c r="B51" s="248"/>
      <c r="C51" s="244"/>
      <c r="D51" s="244"/>
      <c r="E51" s="244"/>
      <c r="F51" s="244"/>
      <c r="G51" s="1227" t="s">
        <v>542</v>
      </c>
      <c r="H51" s="1228"/>
      <c r="I51" s="1233" t="s">
        <v>543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545</v>
      </c>
      <c r="H55" s="1241"/>
      <c r="I55" s="1237" t="s">
        <v>543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544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351" t="s">
        <v>540</v>
      </c>
      <c r="I64" s="352"/>
      <c r="J64" s="352"/>
      <c r="K64" s="352"/>
      <c r="L64" s="244"/>
      <c r="M64" s="244"/>
      <c r="N64" s="244"/>
      <c r="O64" s="244"/>
    </row>
    <row r="65" spans="2:30" x14ac:dyDescent="0.15">
      <c r="B65" s="248"/>
      <c r="C65" s="244"/>
      <c r="D65" s="244"/>
      <c r="E65" s="244"/>
      <c r="F65" s="244"/>
      <c r="G65" s="1247" t="s">
        <v>549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547</v>
      </c>
      <c r="I71" s="368"/>
      <c r="J71" s="364"/>
      <c r="K71" s="364"/>
      <c r="L71" s="365"/>
      <c r="M71" s="364"/>
      <c r="N71" s="365"/>
      <c r="O71" s="366"/>
    </row>
    <row r="72" spans="2:30" x14ac:dyDescent="0.15">
      <c r="B72" s="248"/>
      <c r="C72" s="244"/>
      <c r="D72" s="244"/>
      <c r="E72" s="244"/>
      <c r="F72" s="244"/>
      <c r="G72" s="1224"/>
      <c r="H72" s="1225"/>
      <c r="I72" s="1225"/>
      <c r="J72" s="1226"/>
      <c r="K72" s="354" t="s">
        <v>513</v>
      </c>
      <c r="L72" s="354" t="s">
        <v>514</v>
      </c>
      <c r="M72" s="354" t="s">
        <v>515</v>
      </c>
      <c r="N72" s="354" t="s">
        <v>516</v>
      </c>
      <c r="O72" s="354" t="s">
        <v>517</v>
      </c>
    </row>
    <row r="73" spans="2:30" x14ac:dyDescent="0.15">
      <c r="B73" s="248"/>
      <c r="C73" s="244"/>
      <c r="D73" s="244"/>
      <c r="E73" s="244"/>
      <c r="F73" s="244"/>
      <c r="G73" s="1227" t="s">
        <v>542</v>
      </c>
      <c r="H73" s="1228"/>
      <c r="I73" s="1233" t="s">
        <v>543</v>
      </c>
      <c r="J73" s="1233"/>
      <c r="K73" s="1248">
        <v>98.1</v>
      </c>
      <c r="L73" s="1248">
        <v>78</v>
      </c>
      <c r="M73" s="1236">
        <v>101.6</v>
      </c>
      <c r="N73" s="1236">
        <v>132.69999999999999</v>
      </c>
      <c r="O73" s="1236">
        <v>110.6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548</v>
      </c>
      <c r="J75" s="1237"/>
      <c r="K75" s="1249">
        <v>10.3</v>
      </c>
      <c r="L75" s="1249">
        <v>9.3000000000000007</v>
      </c>
      <c r="M75" s="1249">
        <v>8.5</v>
      </c>
      <c r="N75" s="1249">
        <v>8.6999999999999993</v>
      </c>
      <c r="O75" s="1249">
        <v>8.1999999999999993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545</v>
      </c>
      <c r="H77" s="1241"/>
      <c r="I77" s="1237" t="s">
        <v>543</v>
      </c>
      <c r="J77" s="1237"/>
      <c r="K77" s="1248">
        <v>88.3</v>
      </c>
      <c r="L77" s="1248">
        <v>76.2</v>
      </c>
      <c r="M77" s="1236">
        <v>65.3</v>
      </c>
      <c r="N77" s="1236">
        <v>60.8</v>
      </c>
      <c r="O77" s="1236">
        <v>58.5</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548</v>
      </c>
      <c r="J79" s="1246"/>
      <c r="K79" s="1251">
        <v>13.8</v>
      </c>
      <c r="L79" s="1251">
        <v>12.8</v>
      </c>
      <c r="M79" s="1251">
        <v>12</v>
      </c>
      <c r="N79" s="1251">
        <v>11.1</v>
      </c>
      <c r="O79" s="1251">
        <v>10.7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22849</v>
      </c>
      <c r="E3" s="116"/>
      <c r="F3" s="117">
        <v>67201</v>
      </c>
      <c r="G3" s="118"/>
      <c r="H3" s="119"/>
    </row>
    <row r="4" spans="1:8" x14ac:dyDescent="0.15">
      <c r="A4" s="120"/>
      <c r="B4" s="121"/>
      <c r="C4" s="122"/>
      <c r="D4" s="123">
        <v>16924</v>
      </c>
      <c r="E4" s="124"/>
      <c r="F4" s="125">
        <v>35210</v>
      </c>
      <c r="G4" s="126"/>
      <c r="H4" s="127"/>
    </row>
    <row r="5" spans="1:8" x14ac:dyDescent="0.15">
      <c r="A5" s="108" t="s">
        <v>507</v>
      </c>
      <c r="B5" s="113"/>
      <c r="C5" s="114"/>
      <c r="D5" s="115">
        <v>28535</v>
      </c>
      <c r="E5" s="116"/>
      <c r="F5" s="117">
        <v>75709</v>
      </c>
      <c r="G5" s="118"/>
      <c r="H5" s="119"/>
    </row>
    <row r="6" spans="1:8" x14ac:dyDescent="0.15">
      <c r="A6" s="120"/>
      <c r="B6" s="121"/>
      <c r="C6" s="122"/>
      <c r="D6" s="123">
        <v>24086</v>
      </c>
      <c r="E6" s="124"/>
      <c r="F6" s="125">
        <v>35212</v>
      </c>
      <c r="G6" s="126"/>
      <c r="H6" s="127"/>
    </row>
    <row r="7" spans="1:8" x14ac:dyDescent="0.15">
      <c r="A7" s="108" t="s">
        <v>508</v>
      </c>
      <c r="B7" s="113"/>
      <c r="C7" s="114"/>
      <c r="D7" s="115">
        <v>169668</v>
      </c>
      <c r="E7" s="116"/>
      <c r="F7" s="117">
        <v>90961</v>
      </c>
      <c r="G7" s="118"/>
      <c r="H7" s="119"/>
    </row>
    <row r="8" spans="1:8" x14ac:dyDescent="0.15">
      <c r="A8" s="120"/>
      <c r="B8" s="121"/>
      <c r="C8" s="122"/>
      <c r="D8" s="123">
        <v>40315</v>
      </c>
      <c r="E8" s="124"/>
      <c r="F8" s="125">
        <v>37720</v>
      </c>
      <c r="G8" s="126"/>
      <c r="H8" s="127"/>
    </row>
    <row r="9" spans="1:8" x14ac:dyDescent="0.15">
      <c r="A9" s="108" t="s">
        <v>509</v>
      </c>
      <c r="B9" s="113"/>
      <c r="C9" s="114"/>
      <c r="D9" s="115">
        <v>156367</v>
      </c>
      <c r="E9" s="116"/>
      <c r="F9" s="117">
        <v>106614</v>
      </c>
      <c r="G9" s="118"/>
      <c r="H9" s="119"/>
    </row>
    <row r="10" spans="1:8" x14ac:dyDescent="0.15">
      <c r="A10" s="120"/>
      <c r="B10" s="121"/>
      <c r="C10" s="122"/>
      <c r="D10" s="123">
        <v>64731</v>
      </c>
      <c r="E10" s="124"/>
      <c r="F10" s="125">
        <v>45545</v>
      </c>
      <c r="G10" s="126"/>
      <c r="H10" s="127"/>
    </row>
    <row r="11" spans="1:8" x14ac:dyDescent="0.15">
      <c r="A11" s="108" t="s">
        <v>510</v>
      </c>
      <c r="B11" s="113"/>
      <c r="C11" s="114"/>
      <c r="D11" s="115">
        <v>18551</v>
      </c>
      <c r="E11" s="116"/>
      <c r="F11" s="117">
        <v>85459</v>
      </c>
      <c r="G11" s="118"/>
      <c r="H11" s="119"/>
    </row>
    <row r="12" spans="1:8" x14ac:dyDescent="0.15">
      <c r="A12" s="120"/>
      <c r="B12" s="121"/>
      <c r="C12" s="128"/>
      <c r="D12" s="123">
        <v>12366</v>
      </c>
      <c r="E12" s="124"/>
      <c r="F12" s="125">
        <v>44378</v>
      </c>
      <c r="G12" s="126"/>
      <c r="H12" s="127"/>
    </row>
    <row r="13" spans="1:8" x14ac:dyDescent="0.15">
      <c r="A13" s="108"/>
      <c r="B13" s="113"/>
      <c r="C13" s="129"/>
      <c r="D13" s="130">
        <v>79194</v>
      </c>
      <c r="E13" s="131"/>
      <c r="F13" s="132">
        <v>85189</v>
      </c>
      <c r="G13" s="133"/>
      <c r="H13" s="119"/>
    </row>
    <row r="14" spans="1:8" x14ac:dyDescent="0.15">
      <c r="A14" s="120"/>
      <c r="B14" s="121"/>
      <c r="C14" s="122"/>
      <c r="D14" s="123">
        <v>31684</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8.6</v>
      </c>
      <c r="C19" s="134">
        <f>ROUND(VALUE(SUBSTITUTE(実質収支比率等に係る経年分析!G$48,"▲","-")),2)</f>
        <v>8.43</v>
      </c>
      <c r="D19" s="134">
        <f>ROUND(VALUE(SUBSTITUTE(実質収支比率等に係る経年分析!H$48,"▲","-")),2)</f>
        <v>9.5</v>
      </c>
      <c r="E19" s="134">
        <f>ROUND(VALUE(SUBSTITUTE(実質収支比率等に係る経年分析!I$48,"▲","-")),2)</f>
        <v>8.67</v>
      </c>
      <c r="F19" s="134">
        <f>ROUND(VALUE(SUBSTITUTE(実質収支比率等に係る経年分析!J$48,"▲","-")),2)</f>
        <v>8.0500000000000007</v>
      </c>
    </row>
    <row r="20" spans="1:11" x14ac:dyDescent="0.15">
      <c r="A20" s="134" t="s">
        <v>43</v>
      </c>
      <c r="B20" s="134">
        <f>ROUND(VALUE(SUBSTITUTE(実質収支比率等に係る経年分析!F$47,"▲","-")),2)</f>
        <v>19.54</v>
      </c>
      <c r="C20" s="134">
        <f>ROUND(VALUE(SUBSTITUTE(実質収支比率等に係る経年分析!G$47,"▲","-")),2)</f>
        <v>18.34</v>
      </c>
      <c r="D20" s="134">
        <f>ROUND(VALUE(SUBSTITUTE(実質収支比率等に係る経年分析!H$47,"▲","-")),2)</f>
        <v>25.3</v>
      </c>
      <c r="E20" s="134">
        <f>ROUND(VALUE(SUBSTITUTE(実質収支比率等に係る経年分析!I$47,"▲","-")),2)</f>
        <v>12.25</v>
      </c>
      <c r="F20" s="134">
        <f>ROUND(VALUE(SUBSTITUTE(実質収支比率等に係る経年分析!J$47,"▲","-")),2)</f>
        <v>11.64</v>
      </c>
    </row>
    <row r="21" spans="1:11" x14ac:dyDescent="0.15">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-2.73</v>
      </c>
      <c r="D21" s="134">
        <f>IF(ISNUMBER(VALUE(SUBSTITUTE(実質収支比率等に係る経年分析!H$49,"▲","-"))),ROUND(VALUE(SUBSTITUTE(実質収支比率等に係る経年分析!H$49,"▲","-")),2),NA())</f>
        <v>8.11</v>
      </c>
      <c r="E21" s="134">
        <f>IF(ISNUMBER(VALUE(SUBSTITUTE(実質収支比率等に係る経年分析!I$49,"▲","-"))),ROUND(VALUE(SUBSTITUTE(実質収支比率等に係る経年分析!I$49,"▲","-")),2),NA())</f>
        <v>-14.06</v>
      </c>
      <c r="F21" s="134">
        <f>IF(ISNUMBER(VALUE(SUBSTITUTE(実質収支比率等に係る経年分析!J$49,"▲","-"))),ROUND(VALUE(SUBSTITUTE(実質収支比率等に係る経年分析!J$49,"▲","-")),2),NA())</f>
        <v>-0.5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8.4600000000000009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8.01</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577</v>
      </c>
      <c r="E42" s="136"/>
      <c r="F42" s="136"/>
      <c r="G42" s="136">
        <f>'実質公債費比率（分子）の構造'!L$52</f>
        <v>539</v>
      </c>
      <c r="H42" s="136"/>
      <c r="I42" s="136"/>
      <c r="J42" s="136">
        <f>'実質公債費比率（分子）の構造'!M$52</f>
        <v>564</v>
      </c>
      <c r="K42" s="136"/>
      <c r="L42" s="136"/>
      <c r="M42" s="136">
        <f>'実質公債費比率（分子）の構造'!N$52</f>
        <v>564</v>
      </c>
      <c r="N42" s="136"/>
      <c r="O42" s="136"/>
      <c r="P42" s="136">
        <f>'実質公債費比率（分子）の構造'!O$52</f>
        <v>580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63</v>
      </c>
      <c r="C45" s="136"/>
      <c r="D45" s="136"/>
      <c r="E45" s="136">
        <f>'実質公債費比率（分子）の構造'!L$49</f>
        <v>63</v>
      </c>
      <c r="F45" s="136"/>
      <c r="G45" s="136"/>
      <c r="H45" s="136">
        <f>'実質公債費比率（分子）の構造'!M$49</f>
        <v>59</v>
      </c>
      <c r="I45" s="136"/>
      <c r="J45" s="136"/>
      <c r="K45" s="136">
        <f>'実質公債費比率（分子）の構造'!N$49</f>
        <v>54</v>
      </c>
      <c r="L45" s="136"/>
      <c r="M45" s="136"/>
      <c r="N45" s="136">
        <f>'実質公債費比率（分子）の構造'!O$49</f>
        <v>50</v>
      </c>
      <c r="O45" s="136"/>
      <c r="P45" s="136"/>
    </row>
    <row r="46" spans="1:16" x14ac:dyDescent="0.15">
      <c r="A46" s="136" t="s">
        <v>55</v>
      </c>
      <c r="B46" s="136">
        <f>'実質公債費比率（分子）の構造'!K$48</f>
        <v>6</v>
      </c>
      <c r="C46" s="136"/>
      <c r="D46" s="136"/>
      <c r="E46" s="136">
        <f>'実質公債費比率（分子）の構造'!L$48</f>
        <v>7</v>
      </c>
      <c r="F46" s="136"/>
      <c r="G46" s="136"/>
      <c r="H46" s="136">
        <f>'実質公債費比率（分子）の構造'!M$48</f>
        <v>6</v>
      </c>
      <c r="I46" s="136"/>
      <c r="J46" s="136"/>
      <c r="K46" s="136">
        <f>'実質公債費比率（分子）の構造'!N$48</f>
        <v>5</v>
      </c>
      <c r="L46" s="136"/>
      <c r="M46" s="136"/>
      <c r="N46" s="136">
        <f>'実質公債費比率（分子）の構造'!O$48</f>
        <v>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908</v>
      </c>
      <c r="C49" s="136"/>
      <c r="D49" s="136"/>
      <c r="E49" s="136">
        <f>'実質公債費比率（分子）の構造'!L$45</f>
        <v>868</v>
      </c>
      <c r="F49" s="136"/>
      <c r="G49" s="136"/>
      <c r="H49" s="136">
        <f>'実質公債費比率（分子）の構造'!M$45</f>
        <v>870</v>
      </c>
      <c r="I49" s="136"/>
      <c r="J49" s="136"/>
      <c r="K49" s="136">
        <f>'実質公債費比率（分子）の構造'!N$45</f>
        <v>904</v>
      </c>
      <c r="L49" s="136"/>
      <c r="M49" s="136"/>
      <c r="N49" s="136">
        <f>'実質公債費比率（分子）の構造'!O$45</f>
        <v>877</v>
      </c>
      <c r="O49" s="136"/>
      <c r="P49" s="136"/>
    </row>
    <row r="50" spans="1:16" x14ac:dyDescent="0.15">
      <c r="A50" s="136" t="s">
        <v>59</v>
      </c>
      <c r="B50" s="136" t="e">
        <f>NA()</f>
        <v>#N/A</v>
      </c>
      <c r="C50" s="136">
        <f>IF(ISNUMBER('実質公債費比率（分子）の構造'!K$53),'実質公債費比率（分子）の構造'!K$53,NA())</f>
        <v>400</v>
      </c>
      <c r="D50" s="136" t="e">
        <f>NA()</f>
        <v>#N/A</v>
      </c>
      <c r="E50" s="136" t="e">
        <f>NA()</f>
        <v>#N/A</v>
      </c>
      <c r="F50" s="136">
        <f>IF(ISNUMBER('実質公債費比率（分子）の構造'!L$53),'実質公債費比率（分子）の構造'!L$53,NA())</f>
        <v>399</v>
      </c>
      <c r="G50" s="136" t="e">
        <f>NA()</f>
        <v>#N/A</v>
      </c>
      <c r="H50" s="136" t="e">
        <f>NA()</f>
        <v>#N/A</v>
      </c>
      <c r="I50" s="136">
        <f>IF(ISNUMBER('実質公債費比率（分子）の構造'!M$53),'実質公債費比率（分子）の構造'!M$53,NA())</f>
        <v>371</v>
      </c>
      <c r="J50" s="136" t="e">
        <f>NA()</f>
        <v>#N/A</v>
      </c>
      <c r="K50" s="136" t="e">
        <f>NA()</f>
        <v>#N/A</v>
      </c>
      <c r="L50" s="136">
        <f>IF(ISNUMBER('実質公債費比率（分子）の構造'!N$53),'実質公債費比率（分子）の構造'!N$53,NA())</f>
        <v>399</v>
      </c>
      <c r="M50" s="136" t="e">
        <f>NA()</f>
        <v>#N/A</v>
      </c>
      <c r="N50" s="136" t="e">
        <f>NA()</f>
        <v>#N/A</v>
      </c>
      <c r="O50" s="136">
        <f>IF(ISNUMBER('実質公債費比率（分子）の構造'!O$53),'実質公債費比率（分子）の構造'!O$53,NA())</f>
        <v>352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5178</v>
      </c>
      <c r="E56" s="135"/>
      <c r="F56" s="135"/>
      <c r="G56" s="135">
        <f>'将来負担比率（分子）の構造'!J$51</f>
        <v>6119</v>
      </c>
      <c r="H56" s="135"/>
      <c r="I56" s="135"/>
      <c r="J56" s="135">
        <f>'将来負担比率（分子）の構造'!K$51</f>
        <v>6107</v>
      </c>
      <c r="K56" s="135"/>
      <c r="L56" s="135"/>
      <c r="M56" s="135">
        <f>'将来負担比率（分子）の構造'!L$51</f>
        <v>5717</v>
      </c>
      <c r="N56" s="135"/>
      <c r="O56" s="135"/>
      <c r="P56" s="135">
        <f>'将来負担比率（分子）の構造'!M$51</f>
        <v>6069</v>
      </c>
    </row>
    <row r="57" spans="1:16" x14ac:dyDescent="0.15">
      <c r="A57" s="135" t="s">
        <v>35</v>
      </c>
      <c r="B57" s="135"/>
      <c r="C57" s="135"/>
      <c r="D57" s="135">
        <f>'将来負担比率（分子）の構造'!I$50</f>
        <v>255</v>
      </c>
      <c r="E57" s="135"/>
      <c r="F57" s="135"/>
      <c r="G57" s="135">
        <f>'将来負担比率（分子）の構造'!J$50</f>
        <v>228</v>
      </c>
      <c r="H57" s="135"/>
      <c r="I57" s="135"/>
      <c r="J57" s="135">
        <f>'将来負担比率（分子）の構造'!K$50</f>
        <v>198</v>
      </c>
      <c r="K57" s="135"/>
      <c r="L57" s="135"/>
      <c r="M57" s="135">
        <f>'将来負担比率（分子）の構造'!L$50</f>
        <v>168</v>
      </c>
      <c r="N57" s="135"/>
      <c r="O57" s="135"/>
      <c r="P57" s="135">
        <f>'将来負担比率（分子）の構造'!M$50</f>
        <v>131</v>
      </c>
    </row>
    <row r="58" spans="1:16" x14ac:dyDescent="0.15">
      <c r="A58" s="135" t="s">
        <v>34</v>
      </c>
      <c r="B58" s="135"/>
      <c r="C58" s="135"/>
      <c r="D58" s="135">
        <f>'将来負担比率（分子）の構造'!I$49</f>
        <v>1548</v>
      </c>
      <c r="E58" s="135"/>
      <c r="F58" s="135"/>
      <c r="G58" s="135">
        <f>'将来負担比率（分子）の構造'!J$49</f>
        <v>1497</v>
      </c>
      <c r="H58" s="135"/>
      <c r="I58" s="135"/>
      <c r="J58" s="135">
        <f>'将来負担比率（分子）の構造'!K$49</f>
        <v>1655</v>
      </c>
      <c r="K58" s="135"/>
      <c r="L58" s="135"/>
      <c r="M58" s="135">
        <f>'将来負担比率（分子）の構造'!L$49</f>
        <v>1289</v>
      </c>
      <c r="N58" s="135"/>
      <c r="O58" s="135"/>
      <c r="P58" s="135">
        <f>'将来負担比率（分子）の構造'!M$49</f>
        <v>1503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32</v>
      </c>
      <c r="C61" s="135"/>
      <c r="D61" s="135"/>
      <c r="E61" s="135">
        <f>'将来負担比率（分子）の構造'!J$46</f>
        <v>3</v>
      </c>
      <c r="F61" s="135"/>
      <c r="G61" s="135"/>
      <c r="H61" s="135">
        <f>'将来負担比率（分子）の構造'!K$46</f>
        <v>2</v>
      </c>
      <c r="I61" s="135"/>
      <c r="J61" s="135"/>
      <c r="K61" s="135">
        <f>'将来負担比率（分子）の構造'!L$46</f>
        <v>2</v>
      </c>
      <c r="L61" s="135"/>
      <c r="M61" s="135"/>
      <c r="N61" s="135">
        <f>'将来負担比率（分子）の構造'!M$46</f>
        <v>1</v>
      </c>
      <c r="O61" s="135"/>
      <c r="P61" s="135"/>
    </row>
    <row r="62" spans="1:16" x14ac:dyDescent="0.15">
      <c r="A62" s="135" t="s">
        <v>29</v>
      </c>
      <c r="B62" s="135">
        <f>'将来負担比率（分子）の構造'!I$45</f>
        <v>3826</v>
      </c>
      <c r="C62" s="135"/>
      <c r="D62" s="135"/>
      <c r="E62" s="135">
        <f>'将来負担比率（分子）の構造'!J$45</f>
        <v>3766</v>
      </c>
      <c r="F62" s="135"/>
      <c r="G62" s="135"/>
      <c r="H62" s="135">
        <f>'将来負担比率（分子）の構造'!K$45</f>
        <v>3731</v>
      </c>
      <c r="I62" s="135"/>
      <c r="J62" s="135"/>
      <c r="K62" s="135">
        <f>'将来負担比率（分子）の構造'!L$45</f>
        <v>3474</v>
      </c>
      <c r="L62" s="135"/>
      <c r="M62" s="135"/>
      <c r="N62" s="135">
        <f>'将来負担比率（分子）の構造'!M$45</f>
        <v>3464</v>
      </c>
      <c r="O62" s="135"/>
      <c r="P62" s="135"/>
    </row>
    <row r="63" spans="1:16" x14ac:dyDescent="0.15">
      <c r="A63" s="135" t="s">
        <v>28</v>
      </c>
      <c r="B63" s="135">
        <f>'将来負担比率（分子）の構造'!I$44</f>
        <v>335</v>
      </c>
      <c r="C63" s="135"/>
      <c r="D63" s="135"/>
      <c r="E63" s="135">
        <f>'将来負担比率（分子）の構造'!J$44</f>
        <v>322</v>
      </c>
      <c r="F63" s="135"/>
      <c r="G63" s="135"/>
      <c r="H63" s="135">
        <f>'将来負担比率（分子）の構造'!K$44</f>
        <v>277</v>
      </c>
      <c r="I63" s="135"/>
      <c r="J63" s="135"/>
      <c r="K63" s="135">
        <f>'将来負担比率（分子）の構造'!L$44</f>
        <v>227</v>
      </c>
      <c r="L63" s="135"/>
      <c r="M63" s="135"/>
      <c r="N63" s="135">
        <f>'将来負担比率（分子）の構造'!M$44</f>
        <v>183</v>
      </c>
      <c r="O63" s="135"/>
      <c r="P63" s="135"/>
    </row>
    <row r="64" spans="1:16" x14ac:dyDescent="0.15">
      <c r="A64" s="135" t="s">
        <v>27</v>
      </c>
      <c r="B64" s="135">
        <f>'将来負担比率（分子）の構造'!I$43</f>
        <v>106</v>
      </c>
      <c r="C64" s="135"/>
      <c r="D64" s="135"/>
      <c r="E64" s="135">
        <f>'将来負担比率（分子）の構造'!J$43</f>
        <v>119</v>
      </c>
      <c r="F64" s="135"/>
      <c r="G64" s="135"/>
      <c r="H64" s="135">
        <f>'将来負担比率（分子）の構造'!K$43</f>
        <v>102</v>
      </c>
      <c r="I64" s="135"/>
      <c r="J64" s="135"/>
      <c r="K64" s="135">
        <f>'将来負担比率（分子）の構造'!L$43</f>
        <v>95</v>
      </c>
      <c r="L64" s="135"/>
      <c r="M64" s="135"/>
      <c r="N64" s="135">
        <f>'将来負担比率（分子）の構造'!M$43</f>
        <v>123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7287</v>
      </c>
      <c r="C66" s="135"/>
      <c r="D66" s="135"/>
      <c r="E66" s="135">
        <f>'将来負担比率（分子）の構造'!J$41</f>
        <v>7134</v>
      </c>
      <c r="F66" s="135"/>
      <c r="G66" s="135"/>
      <c r="H66" s="135">
        <f>'将来負担比率（分子）の構造'!K$41</f>
        <v>8391</v>
      </c>
      <c r="I66" s="135"/>
      <c r="J66" s="135"/>
      <c r="K66" s="135">
        <f>'将来負担比率（分子）の構造'!L$41</f>
        <v>9275</v>
      </c>
      <c r="L66" s="135"/>
      <c r="M66" s="135"/>
      <c r="N66" s="135">
        <f>'将来負担比率（分子）の構造'!M$41</f>
        <v>9024</v>
      </c>
      <c r="O66" s="135"/>
      <c r="P66" s="135"/>
    </row>
    <row r="67" spans="1:16" x14ac:dyDescent="0.15">
      <c r="A67" s="135" t="s">
        <v>63</v>
      </c>
      <c r="B67" s="135" t="e">
        <f>NA()</f>
        <v>#N/A</v>
      </c>
      <c r="C67" s="135">
        <f>IF(ISNUMBER('将来負担比率（分子）の構造'!I$52), IF('将来負担比率（分子）の構造'!I$52 &lt; 0, 0, '将来負担比率（分子）の構造'!I$52), NA())</f>
        <v>4606</v>
      </c>
      <c r="D67" s="135" t="e">
        <f>NA()</f>
        <v>#N/A</v>
      </c>
      <c r="E67" s="135" t="e">
        <f>NA()</f>
        <v>#N/A</v>
      </c>
      <c r="F67" s="135">
        <f>IF(ISNUMBER('将来負担比率（分子）の構造'!J$52), IF('将来負担比率（分子）の構造'!J$52 &lt; 0, 0, '将来負担比率（分子）の構造'!J$52), NA())</f>
        <v>3498</v>
      </c>
      <c r="G67" s="135" t="e">
        <f>NA()</f>
        <v>#N/A</v>
      </c>
      <c r="H67" s="135" t="e">
        <f>NA()</f>
        <v>#N/A</v>
      </c>
      <c r="I67" s="135">
        <f>IF(ISNUMBER('将来負担比率（分子）の構造'!K$52), IF('将来負担比率（分子）の構造'!K$52 &lt; 0, 0, '将来負担比率（分子）の構造'!K$52), NA())</f>
        <v>4543</v>
      </c>
      <c r="J67" s="135" t="e">
        <f>NA()</f>
        <v>#N/A</v>
      </c>
      <c r="K67" s="135" t="e">
        <f>NA()</f>
        <v>#N/A</v>
      </c>
      <c r="L67" s="135">
        <f>IF(ISNUMBER('将来負担比率（分子）の構造'!L$52), IF('将来負担比率（分子）の構造'!L$52 &lt; 0, 0, '将来負担比率（分子）の構造'!L$52), NA())</f>
        <v>5898</v>
      </c>
      <c r="M67" s="135" t="e">
        <f>NA()</f>
        <v>#N/A</v>
      </c>
      <c r="N67" s="135" t="e">
        <f>NA()</f>
        <v>#N/A</v>
      </c>
      <c r="O67" s="135">
        <f>IF(ISNUMBER('将来負担比率（分子）の構造'!M$52), IF('将来負担比率（分子）の構造'!M$52 &lt; 0, 0, '将来負担比率（分子）の構造'!M$52), NA())</f>
        <v>5091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千葉県</cp:lastModifiedBy>
  <cp:lastPrinted>2017-04-17T07:55:05Z</cp:lastPrinted>
  <dcterms:created xsi:type="dcterms:W3CDTF">2017-02-15T17:24:31Z</dcterms:created>
  <dcterms:modified xsi:type="dcterms:W3CDTF">2017-04-27T06:59:19Z</dcterms:modified>
  <cp:category/>
</cp:coreProperties>
</file>