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<sst xmlns="http://schemas.openxmlformats.org/spreadsheetml/2006/main" count="1099" uniqueCount="641">
  <si>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</si>
  <si>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</si>
  <si>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</si>
  <si>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</si>
  <si>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</si>
  <si>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</si>
  <si>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</si>
  <si>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</si>
  <si>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</si>
  <si>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</si>
  <si>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</si>
  <si>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</si>
  <si>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</si>
  <si>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</si>
  <si>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</si>
  <si>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</si>
  <si>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</si>
  <si>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</si>
  <si>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</si>
  <si>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</si>
  <si>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</si>
  <si>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</si>
  <si>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</si>
  <si>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</si>
  <si>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</si>
  <si>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</si>
  <si>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</si>
  <si>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</si>
  <si>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</si>
  <si>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</si>
  <si>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</si>
  <si>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</si>
  <si>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</si>
  <si>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</si>
  <si>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</si>
  <si>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</si>
  <si>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</si>
  <si>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</si>
  <si>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</si>
  <si>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</si>
  <si>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</si>
  <si>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</si>
  <si>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</si>
  <si>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</si>
  <si>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</si>
  <si>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</si>
  <si>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</si>
  <si>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</si>
  <si>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</si>
  <si>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</si>
  <si>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</si>
  <si>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</si>
  <si>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</si>
  <si>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</si>
  <si>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</si>
  <si>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</si>
  <si>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</si>
  <si>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</si>
  <si>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</si>
  <si>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</si>
  <si>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</si>
  <si>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</si>
  <si>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</si>
  <si>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</si>
  <si>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</si>
  <si>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</si>
  <si>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</si>
  <si>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</si>
  <si>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</si>
  <si>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</si>
  <si>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</si>
  <si>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</si>
  <si>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</si>
  <si>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</si>
  <si>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</si>
  <si>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</si>
  <si>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</si>
  <si>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</si>
  <si>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</si>
  <si>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</si>
  <si>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</si>
  <si>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</si>
  <si>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</si>
  <si>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</si>
  <si>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</si>
  <si>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</si>
  <si>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</si>
  <si>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</si>
  <si>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</si>
  <si>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</si>
  <si>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</si>
  <si>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</si>
  <si>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</si>
  <si>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</si>
  <si>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</si>
  <si>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</si>
  <si>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</si>
  <si>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</si>
  <si>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柏市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</si>
  <si>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</si>
  <si>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</si>
  <si>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</si>
  <si>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</si>
  <si>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</si>
  <si>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</si>
  <si>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</si>
  <si>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</si>
  <si>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</si>
  <si>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</si>
  <si>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</si>
  <si>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</si>
  <si>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</si>
  <si>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</si>
  <si>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</si>
  <si>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</si>
  <si>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</si>
  <si>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</si>
  <si>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</si>
  <si>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</si>
  <si>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</si>
  <si>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</si>
  <si>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</si>
  <si>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</si>
  <si>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</si>
  <si>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</si>
  <si>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</si>
  <si>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</si>
  <si>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</si>
  <si>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</si>
  <si>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</si>
  <si>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</si>
  <si>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</si>
  <si>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</si>
  <si>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</si>
  <si>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</si>
  <si>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</si>
  <si>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</si>
  <si>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</si>
  <si>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</si>
  <si>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</si>
  <si>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</si>
  <si>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</si>
  <si>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</si>
  <si>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</si>
  <si>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</si>
  <si>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</si>
  <si>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</si>
  <si>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</si>
  <si>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</si>
  <si>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</si>
  <si>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</si>
  <si>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</si>
  <si>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</si>
  <si>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</si>
  <si>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</si>
  <si>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</si>
  <si>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</si>
  <si>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</si>
  <si>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</si>
  <si>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</si>
  <si>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</si>
  <si>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</si>
  <si>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</si>
  <si>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</si>
  <si>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</si>
  <si>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</si>
  <si>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</si>
  <si>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</si>
  <si>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</si>
  <si>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</si>
  <si>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</si>
  <si>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</si>
  <si>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</si>
  <si>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</si>
  <si>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</si>
  <si>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</si>
  <si>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</si>
  <si>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</si>
  <si>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</si>
  <si>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</si>
  <si>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</si>
  <si>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</si>
  <si>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</si>
  <si>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</si>
  <si>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</si>
  <si>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</si>
  <si>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</si>
  <si>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</si>
  <si>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</si>
  <si>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</si>
  <si>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</si>
  <si>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</si>
  <si>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</si>
  <si>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</si>
  <si>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</si>
  <si>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</si>
  <si>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</si>
  <si>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</si>
  <si>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</si>
  <si>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</si>
  <si>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</si>
  <si>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</si>
  <si>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</si>
  <si>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</si>
  <si>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</si>
  <si>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</si>
  <si>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</si>
  <si>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</si>
  <si>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</si>
  <si>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</si>
  <si>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</si>
  <si>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</si>
  <si>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千葉県柏市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</si>
  <si>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</si>
  <si>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</si>
  <si>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</si>
  <si>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</si>
  <si>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</si>
  <si>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</si>
  <si>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</si>
  <si>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</si>
  <si>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</si>
  <si>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</si>
  <si>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</si>
  <si>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</si>
  <si>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</si>
  <si>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</si>
  <si>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</si>
  <si>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</si>
  <si>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</si>
  <si>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</si>
  <si>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</si>
  <si>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</si>
  <si>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</si>
  <si>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</si>
  <si>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</si>
  <si>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</si>
  <si>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</si>
  <si>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</si>
  <si>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</si>
  <si>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</si>
  <si>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</si>
  <si>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</si>
  <si>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</si>
  <si>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</si>
  <si>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</si>
  <si>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</si>
  <si>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</si>
  <si>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</si>
  <si>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</si>
  <si>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</si>
  <si>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</si>
  <si>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</si>
  <si>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</si>
  <si>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</si>
  <si>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</si>
  <si>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</si>
  <si>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</si>
  <si>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</si>
  <si>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</si>
  <si>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</si>
  <si>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</si>
  <si>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</si>
  <si>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</si>
  <si>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</si>
  <si>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</si>
  <si>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</si>
  <si>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</si>
  <si>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</si>
  <si>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</si>
  <si>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</si>
  <si>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</si>
  <si>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</si>
  <si>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</si>
  <si>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</si>
  <si>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</si>
  <si>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</si>
  <si>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</si>
  <si>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</si>
  <si>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</si>
  <si>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</si>
  <si>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</si>
  <si>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</si>
  <si>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</si>
  <si>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</si>
  <si>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</si>
  <si>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</si>
  <si>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</si>
  <si>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</si>
  <si>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</si>
  <si>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</si>
  <si>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</si>
  <si>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</si>
  <si>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</si>
  <si>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</si>
  <si>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</si>
  <si>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</si>
  <si>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</si>
  <si>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</si>
  <si>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</si>
  <si>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</si>
  <si>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</si>
  <si>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</si>
  <si>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</si>
  <si>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</si>
  <si>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</si>
  <si>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</si>
  <si>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</si>
  <si>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</si>
  <si>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</si>
  <si>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</si>
  <si>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</si>
  <si>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</si>
  <si>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</si>
  <si>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</si>
  <si>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</si>
  <si>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</si>
  <si>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</si>
  <si>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</si>
  <si>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</si>
  <si>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</si>
  <si>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</si>
  <si>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</si>
  <si>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</si>
  <si>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</si>
  <si>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</si>
  <si>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</si>
  <si>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</si>
  <si>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</si>
  <si>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</si>
  <si>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</si>
  <si>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</si>
  <si>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</si>
  <si>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</si>
  <si>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</si>
  <si>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</si>
  <si>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</si>
  <si>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</si>
  <si>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</si>
  <si>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</si>
  <si>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</si>
  <si>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</si>
  <si>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</si>
  <si>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</si>
  <si>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</si>
  <si>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</si>
  <si>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</si>
  <si>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</si>
  <si>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</si>
  <si>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</si>
  <si>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</si>
  <si>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</si>
  <si>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</si>
  <si>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</si>
  <si>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</si>
  <si>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</si>
  <si>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</si>
  <si>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</si>
  <si>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</si>
  <si>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</si>
  <si>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</si>
  <si>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</si>
  <si>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</si>
  <si>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</si>
  <si>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</si>
  <si>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</si>
  <si>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千葉県柏市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</si>
  <si>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</si>
  <si>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</si>
  <si>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</si>
  <si>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</si>
  <si>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</si>
  <si>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</si>
  <si>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</si>
  <si>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</si>
  <si>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</si>
  <si>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</si>
  <si>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</si>
  <si>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</si>
  <si>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</si>
  <si>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</si>
  <si>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</si>
  <si>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</si>
  <si>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</si>
  <si>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</si>
  <si>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</si>
  <si>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</si>
  <si>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柏都市計画事業北柏駅北口土地区画整理事業特別会計</t>
    <phoneticPr fontId="5"/>
  </si>
  <si>
    <t>学校給食センター事業特別会計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</si>
  <si>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</si>
  <si>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</si>
  <si>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</si>
  <si>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</si>
  <si>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</si>
  <si>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</si>
  <si>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</si>
  <si>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</si>
  <si>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</si>
  <si>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</si>
  <si>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</si>
  <si>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</si>
  <si>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</si>
  <si>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</si>
  <si>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</si>
  <si>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</si>
  <si>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</si>
  <si>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</si>
  <si>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介護老人保健施設事業特別会計</t>
    <phoneticPr fontId="5"/>
  </si>
  <si>
    <t>水道事業会計</t>
    <phoneticPr fontId="5"/>
  </si>
  <si>
    <t>法適用企業</t>
    <phoneticPr fontId="5"/>
  </si>
  <si>
    <t>下水道事業会計</t>
    <phoneticPr fontId="5"/>
  </si>
  <si>
    <t>病院事業会計</t>
    <phoneticPr fontId="5"/>
  </si>
  <si>
    <t>公設総合地方卸売市場事業特別会計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</si>
  <si>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</si>
  <si>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</si>
  <si>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</si>
  <si>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</si>
  <si>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</si>
  <si>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</si>
  <si>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</si>
  <si>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</si>
  <si>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</si>
  <si>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</si>
  <si>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</si>
  <si>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</si>
  <si>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</si>
  <si>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</si>
  <si>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</si>
  <si>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</si>
  <si>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</si>
  <si>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</si>
  <si>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</si>
  <si>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</si>
  <si>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</si>
  <si>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</si>
  <si>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</si>
  <si>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</si>
  <si>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</si>
  <si>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</si>
  <si>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</si>
  <si>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</si>
  <si>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</si>
  <si>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</si>
  <si>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</si>
  <si>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</si>
  <si>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</si>
  <si>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</si>
  <si>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</si>
  <si>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</si>
  <si>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</si>
  <si>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</si>
  <si>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</si>
  <si>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</si>
  <si>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</si>
  <si>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</si>
  <si>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</si>
  <si>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</si>
  <si>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</si>
  <si>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</si>
  <si>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</si>
  <si>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</si>
  <si>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</si>
  <si>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</si>
  <si>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</si>
  <si>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</si>
  <si>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</si>
  <si>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</si>
  <si>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</si>
  <si>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</si>
  <si>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</si>
  <si>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</si>
  <si>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</si>
  <si>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</si>
  <si>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</si>
  <si>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</si>
  <si>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</si>
  <si>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</si>
  <si>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</si>
  <si>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</si>
  <si>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</si>
  <si>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</si>
  <si>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</si>
  <si>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</si>
  <si>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</si>
  <si>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</si>
  <si>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</si>
  <si>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</si>
  <si>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</si>
  <si>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</si>
  <si>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介護老人保健施設事業特別会計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</si>
  <si>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</si>
  <si>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</si>
  <si>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</si>
  <si>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公設総合地方卸売市場事業特別会計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</si>
  <si>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</si>
  <si>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</si>
  <si>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</si>
  <si>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</si>
  <si>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</si>
  <si>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</si>
  <si>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</si>
  <si>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</si>
  <si>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</si>
  <si>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</si>
  <si>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</si>
  <si>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</si>
  <si>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</si>
  <si>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</si>
  <si>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</si>
  <si>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</si>
  <si>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</si>
  <si>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</si>
  <si>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</si>
  <si>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</si>
  <si>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</si>
  <si>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</si>
  <si>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</si>
  <si>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</si>
  <si>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</si>
  <si>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</si>
  <si>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</si>
  <si>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</si>
  <si>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</si>
  <si>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</si>
  <si>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</si>
  <si>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</si>
  <si>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</si>
  <si>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</si>
  <si>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</si>
  <si>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</si>
  <si>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</si>
  <si>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</si>
  <si>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</si>
  <si>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</si>
  <si>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</si>
  <si>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</si>
  <si>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</si>
  <si>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</si>
  <si>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</si>
  <si>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</si>
  <si>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</si>
  <si>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</si>
  <si>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</si>
  <si>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</si>
  <si>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</si>
  <si>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</si>
  <si>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</si>
  <si>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</si>
  <si>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</si>
  <si>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</si>
  <si>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</si>
  <si>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</si>
  <si>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</si>
  <si>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</si>
  <si>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</si>
  <si>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</si>
  <si>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</si>
  <si>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</si>
  <si>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</si>
  <si>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</si>
  <si>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</si>
  <si>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</si>
  <si>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</si>
  <si>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</si>
  <si>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</si>
  <si>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</si>
  <si>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</si>
  <si>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</si>
  <si>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</si>
  <si>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</si>
  <si>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</si>
  <si>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</si>
  <si>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</si>
  <si>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</si>
  <si>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</si>
  <si>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</si>
  <si>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</si>
  <si>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</si>
  <si>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</si>
  <si>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</si>
  <si>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5.84</t>
  </si>
  <si>
    <t>▲ 3.69</t>
  </si>
  <si>
    <t>▲ 0.67</t>
  </si>
  <si>
    <t>▲ 1.49</t>
  </si>
  <si>
    <t>▲ 0.57</t>
  </si>
  <si>
    <t>水道事業会計</t>
  </si>
  <si>
    <t>下水道事業会計</t>
  </si>
  <si>
    <t>一般会計</t>
  </si>
  <si>
    <t>病院事業会計</t>
  </si>
  <si>
    <t>介護保険事業特別会計</t>
  </si>
  <si>
    <t>柏都市計画事業北柏駅北口土地区画整理事業特別会計</t>
  </si>
  <si>
    <t>公設総合地方卸売市場事業特別会計</t>
  </si>
  <si>
    <t>国民健康保険事業特別会計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</si>
  <si>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</si>
  <si>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</si>
  <si>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</si>
  <si>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</si>
  <si>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</si>
  <si>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</si>
  <si>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</si>
  <si>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</si>
  <si>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</si>
  <si>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</si>
  <si>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</si>
  <si>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</si>
  <si>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19">
      <t>カイ</t>
    </rPh>
    <rPh sb="19" eb="20">
      <t>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</si>
  <si>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</si>
  <si>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</si>
  <si>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</si>
  <si>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</si>
  <si>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北千葉広域水道企業団（水道用水供給事業会計）</t>
    <rPh sb="0" eb="1">
      <t>キタ</t>
    </rPh>
    <rPh sb="1" eb="3">
      <t>チバ</t>
    </rPh>
    <rPh sb="3" eb="5">
      <t>コウイキ</t>
    </rPh>
    <rPh sb="5" eb="7">
      <t>スイドウ</t>
    </rPh>
    <rPh sb="7" eb="9">
      <t>キギョウ</t>
    </rPh>
    <rPh sb="9" eb="10">
      <t>ダン</t>
    </rPh>
    <rPh sb="11" eb="14">
      <t>スイドウヨウ</t>
    </rPh>
    <rPh sb="14" eb="15">
      <t>スイ</t>
    </rPh>
    <rPh sb="15" eb="17">
      <t>キョウキュウ</t>
    </rPh>
    <rPh sb="17" eb="19">
      <t>ジギョウ</t>
    </rPh>
    <rPh sb="19" eb="21">
      <t>カイケイ</t>
    </rPh>
    <phoneticPr fontId="2"/>
  </si>
  <si>
    <t>法適用企業</t>
    <rPh sb="0" eb="1">
      <t>ホウ</t>
    </rPh>
    <rPh sb="1" eb="3">
      <t>テキヨウ</t>
    </rPh>
    <rPh sb="3" eb="5">
      <t>キギョウ</t>
    </rPh>
    <phoneticPr fontId="2"/>
  </si>
  <si>
    <t>柏・白井・鎌ケ谷環境衛生組合</t>
    <rPh sb="0" eb="1">
      <t>カシワ</t>
    </rPh>
    <rPh sb="2" eb="4">
      <t>シロイ</t>
    </rPh>
    <rPh sb="5" eb="8">
      <t>カマガヤ</t>
    </rPh>
    <rPh sb="8" eb="10">
      <t>カンキョウ</t>
    </rPh>
    <rPh sb="10" eb="12">
      <t>エイセイ</t>
    </rPh>
    <rPh sb="12" eb="13">
      <t>ク</t>
    </rPh>
    <rPh sb="13" eb="14">
      <t>ア</t>
    </rPh>
    <phoneticPr fontId="2"/>
  </si>
  <si>
    <t>東葛中部地区総合開発事務組合（一般会計）</t>
    <rPh sb="0" eb="2">
      <t>トウカツ</t>
    </rPh>
    <rPh sb="2" eb="4">
      <t>チュウブ</t>
    </rPh>
    <rPh sb="4" eb="6">
      <t>チク</t>
    </rPh>
    <rPh sb="6" eb="8">
      <t>ソウゴウ</t>
    </rPh>
    <rPh sb="8" eb="10">
      <t>カイハツ</t>
    </rPh>
    <rPh sb="10" eb="12">
      <t>ジム</t>
    </rPh>
    <rPh sb="12" eb="14">
      <t>クミアイ</t>
    </rPh>
    <rPh sb="15" eb="17">
      <t>イッパン</t>
    </rPh>
    <rPh sb="17" eb="19">
      <t>カイケイ</t>
    </rPh>
    <phoneticPr fontId="2"/>
  </si>
  <si>
    <t>-</t>
    <phoneticPr fontId="2"/>
  </si>
  <si>
    <t>柏市まちづくり公社</t>
    <rPh sb="0" eb="2">
      <t>カシワシ</t>
    </rPh>
    <rPh sb="7" eb="9">
      <t>コウシャ</t>
    </rPh>
    <phoneticPr fontId="2"/>
  </si>
  <si>
    <t>〇</t>
    <phoneticPr fontId="2"/>
  </si>
  <si>
    <t>柏市みどりの基金</t>
    <rPh sb="0" eb="2">
      <t>カシワシ</t>
    </rPh>
    <rPh sb="6" eb="8">
      <t>キキン</t>
    </rPh>
    <phoneticPr fontId="2"/>
  </si>
  <si>
    <t>柏市医療公社</t>
    <rPh sb="0" eb="2">
      <t>カシワシ</t>
    </rPh>
    <rPh sb="2" eb="4">
      <t>イリョウ</t>
    </rPh>
    <rPh sb="4" eb="6">
      <t>コウシャ</t>
    </rPh>
    <phoneticPr fontId="2"/>
  </si>
  <si>
    <t>ディー・エス・ケイ</t>
    <phoneticPr fontId="2"/>
  </si>
  <si>
    <t>柏市土地開発公社</t>
    <rPh sb="0" eb="2">
      <t>カシワシ</t>
    </rPh>
    <rPh sb="2" eb="4">
      <t>トチ</t>
    </rPh>
    <rPh sb="4" eb="6">
      <t>カイハツ</t>
    </rPh>
    <rPh sb="6" eb="8">
      <t>コウシャ</t>
    </rPh>
    <phoneticPr fontId="2"/>
  </si>
  <si>
    <t>道の駅しょうなん</t>
    <rPh sb="0" eb="1">
      <t>ミチ</t>
    </rPh>
    <rPh sb="2" eb="3">
      <t>エキ</t>
    </rPh>
    <phoneticPr fontId="2"/>
  </si>
  <si>
    <t>-</t>
    <phoneticPr fontId="2"/>
  </si>
  <si>
    <t>公共施設整備基金</t>
    <rPh sb="0" eb="2">
      <t>コウキョウ</t>
    </rPh>
    <rPh sb="2" eb="4">
      <t>シセツ</t>
    </rPh>
    <rPh sb="4" eb="6">
      <t>セイビ</t>
    </rPh>
    <rPh sb="6" eb="8">
      <t>キキン</t>
    </rPh>
    <phoneticPr fontId="19"/>
  </si>
  <si>
    <t>都市整備基金</t>
    <rPh sb="0" eb="2">
      <t>トシ</t>
    </rPh>
    <rPh sb="2" eb="4">
      <t>セイビ</t>
    </rPh>
    <rPh sb="4" eb="6">
      <t>キキン</t>
    </rPh>
    <phoneticPr fontId="19"/>
  </si>
  <si>
    <t>職員退職手当基金</t>
    <rPh sb="0" eb="2">
      <t>ショクイン</t>
    </rPh>
    <rPh sb="2" eb="4">
      <t>タイショク</t>
    </rPh>
    <rPh sb="4" eb="6">
      <t>テアテ</t>
    </rPh>
    <rPh sb="6" eb="8">
      <t>キキン</t>
    </rPh>
    <phoneticPr fontId="19"/>
  </si>
  <si>
    <t>寄附基金</t>
    <rPh sb="0" eb="2">
      <t>キフ</t>
    </rPh>
    <rPh sb="2" eb="4">
      <t>キキン</t>
    </rPh>
    <phoneticPr fontId="19"/>
  </si>
  <si>
    <t>森林環境譲与税基金</t>
    <rPh sb="0" eb="2">
      <t>シンリン</t>
    </rPh>
    <rPh sb="2" eb="4">
      <t>カンキョウ</t>
    </rPh>
    <rPh sb="4" eb="6">
      <t>ジョウヨ</t>
    </rPh>
    <rPh sb="6" eb="7">
      <t>ゼイ</t>
    </rPh>
    <rPh sb="7" eb="9">
      <t>キキン</t>
    </rPh>
    <phoneticPr fontId="19"/>
  </si>
  <si>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</si>
  <si>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</si>
  <si>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</si>
  <si>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</si>
  <si>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残高縮減への取組みにより，充当可能財源等の額が将来負担額を上回っており，将来負担比率は類団体平均を大きく下回っている。有形固定資産減価償却率については，類似団体平均とほぼ同水準となっている。今後，公共施設の老朽化に合わせて，建て替えや長寿命化が必要となってくることが想定されるため，公共施設の適正管理に努めるとともに，各世代への負担の平準化のために基金や起債の活用が必要となってくる。</t>
    <rPh sb="40" eb="42">
      <t>ショウライ</t>
    </rPh>
    <rPh sb="42" eb="44">
      <t>フタン</t>
    </rPh>
    <rPh sb="44" eb="46">
      <t>ヒリツ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</si>
  <si>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</si>
  <si>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</si>
  <si>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</si>
  <si>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</si>
  <si>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</si>
  <si>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</si>
  <si>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</si>
  <si>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及び実質公債比率どちらも類似団体平均を大きく下回っている。これは，償還額以内での借入の実施や，高利率の地方債の借換など，これまでの地方債残高縮減への取組みや，職員の新陳代謝による退職手当引当金の減少の結果であると考えられる。
今後も公共施設の老朽化対策を要する状況が続く見通しではあるが，将来世代への負担が増加しないよう努めたい。</t>
    <rPh sb="120" eb="122">
      <t>コンゴ</t>
    </rPh>
    <rPh sb="123" eb="125">
      <t>コウキョウ</t>
    </rPh>
    <rPh sb="125" eb="127">
      <t>シセツ</t>
    </rPh>
    <rPh sb="128" eb="131">
      <t>ロウキュウカ</t>
    </rPh>
    <rPh sb="131" eb="133">
      <t>タイサク</t>
    </rPh>
    <rPh sb="134" eb="135">
      <t>ヨウ</t>
    </rPh>
    <rPh sb="137" eb="139">
      <t>ジョウキョウ</t>
    </rPh>
    <rPh sb="140" eb="141">
      <t>ツヅ</t>
    </rPh>
    <rPh sb="142" eb="144">
      <t>ミトオ</t>
    </rPh>
    <rPh sb="160" eb="162">
      <t>ゾウカ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</si>
</sst>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8D26-49BD-BB9C-F885437699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40089</c:v>
                </c:pt>
                <c:pt idx="1">
                  <c:v>31995</c:v>
                </c:pt>
                <c:pt idx="2">
                  <c:v>37723</c:v>
                </c:pt>
                <c:pt idx="3">
                  <c:v>27643</c:v>
                </c:pt>
                <c:pt idx="4">
                  <c:v>36537</c:v>
                </c:pt>
              </c:numCache>
            </c:numRef>
          </c:val>
          <c:smooth val="0"/>
          <c:extLst>
            <c:ext xmlns:c16="http://schemas.microsoft.com/office/drawing/2014/chart" uri="{C3380CC4-5D6E-409C-BE32-E72D297353CC}">
              <c16:uniqueId val="{00000001-8D26-49BD-BB9C-F885437699D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5.18</c:v>
                </c:pt>
                <c:pt idx="1">
                  <c:v>3.72</c:v>
                </c:pt>
                <c:pt idx="2">
                  <c:v>4.83</c:v>
                </c:pt>
                <c:pt idx="3">
                  <c:v>5.68</c:v>
                </c:pt>
                <c:pt idx="4">
                  <c:v>5.07</c:v>
                </c:pt>
              </c:numCache>
            </c:numRef>
          </c:val>
          <c:extLst>
            <c:ext xmlns:c16="http://schemas.microsoft.com/office/drawing/2014/chart" uri="{C3380CC4-5D6E-409C-BE32-E72D297353CC}">
              <c16:uniqueId val="{00000000-A65C-474E-BD65-B161B64495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14.03</c:v>
                </c:pt>
                <c:pt idx="1">
                  <c:v>13.8</c:v>
                </c:pt>
                <c:pt idx="2">
                  <c:v>13.67</c:v>
                </c:pt>
                <c:pt idx="3">
                  <c:v>13.44</c:v>
                </c:pt>
                <c:pt idx="4">
                  <c:v>16.149999999999999</c:v>
                </c:pt>
              </c:numCache>
            </c:numRef>
          </c:val>
          <c:extLst>
            <c:ext xmlns:c16="http://schemas.microsoft.com/office/drawing/2014/chart" uri="{C3380CC4-5D6E-409C-BE32-E72D297353CC}">
              <c16:uniqueId val="{00000001-A65C-474E-BD65-B161B644951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-5.84</c:v>
                </c:pt>
                <c:pt idx="1">
                  <c:v>-3.69</c:v>
                </c:pt>
                <c:pt idx="2">
                  <c:v>-0.67</c:v>
                </c:pt>
                <c:pt idx="3">
                  <c:v>-1.49</c:v>
                </c:pt>
                <c:pt idx="4">
                  <c:v>-0.56999999999999995</c:v>
                </c:pt>
              </c:numCache>
            </c:numRef>
          </c:val>
          <c:smooth val="0"/>
          <c:extLst>
            <c:ext xmlns:c16="http://schemas.microsoft.com/office/drawing/2014/chart" uri="{C3380CC4-5D6E-409C-BE32-E72D297353CC}">
              <c16:uniqueId val="{00000002-A65C-474E-BD65-B161B644951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0.18</c:v>
                </c:pt>
                <c:pt idx="2">
                  <c:v>#N/A</c:v>
                </c:pt>
                <c:pt idx="3">
                  <c:v>0.16</c:v>
                </c:pt>
                <c:pt idx="4">
                  <c:v>#N/A</c:v>
                </c:pt>
                <c:pt idx="5">
                  <c:v>0.13</c:v>
                </c:pt>
                <c:pt idx="6">
                  <c:v>#N/A</c:v>
                </c:pt>
                <c:pt idx="7">
                  <c:v>0.11</c:v>
                </c:pt>
                <c:pt idx="8">
                  <c:v>#N/A</c:v>
                </c:pt>
                <c:pt idx="9">
                  <c:v>0.12</c:v>
                </c:pt>
              </c:numCache>
            </c:numRef>
          </c:val>
          <c:extLst>
            <c:ext xmlns:c16="http://schemas.microsoft.com/office/drawing/2014/chart" uri="{C3380CC4-5D6E-409C-BE32-E72D297353CC}">
              <c16:uniqueId val="{00000000-5048-4499-A2C5-91A08C1AB9E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048-4499-A2C5-91A08C1AB9E7}"/>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1.75</c:v>
                </c:pt>
                <c:pt idx="2">
                  <c:v>#N/A</c:v>
                </c:pt>
                <c:pt idx="3">
                  <c:v>3.14</c:v>
                </c:pt>
                <c:pt idx="4">
                  <c:v>#N/A</c:v>
                </c:pt>
                <c:pt idx="5">
                  <c:v>1.61</c:v>
                </c:pt>
                <c:pt idx="6">
                  <c:v>#N/A</c:v>
                </c:pt>
                <c:pt idx="7">
                  <c:v>0.3</c:v>
                </c:pt>
                <c:pt idx="8">
                  <c:v>#N/A</c:v>
                </c:pt>
                <c:pt idx="9">
                  <c:v>0.06</c:v>
                </c:pt>
              </c:numCache>
            </c:numRef>
          </c:val>
          <c:extLst>
            <c:ext xmlns:c16="http://schemas.microsoft.com/office/drawing/2014/chart" uri="{C3380CC4-5D6E-409C-BE32-E72D297353CC}">
              <c16:uniqueId val="{00000002-5048-4499-A2C5-91A08C1AB9E7}"/>
            </c:ext>
          </c:extLst>
        </c:ser>
        <c:ser>
          <c:idx val="3"/>
          <c:order val="3"/>
          <c:tx>
            <c:strRef>
              <c:f>データシート!$A$30</c:f>
              <c:strCache>
                <c:ptCount val="1"/>
                <c:pt idx="0">
                  <c:v>公設総合地方卸売市場事業特別会計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0.34</c:v>
                </c:pt>
                <c:pt idx="2">
                  <c:v>#N/A</c:v>
                </c:pt>
                <c:pt idx="3">
                  <c:v>0.26</c:v>
                </c:pt>
                <c:pt idx="4">
                  <c:v>#N/A</c:v>
                </c:pt>
                <c:pt idx="5">
                  <c:v>0.14000000000000001</c:v>
                </c:pt>
                <c:pt idx="6">
                  <c:v>#N/A</c:v>
                </c:pt>
                <c:pt idx="7">
                  <c:v>0.17</c:v>
                </c:pt>
                <c:pt idx="8">
                  <c:v>#N/A</c:v>
                </c:pt>
                <c:pt idx="9">
                  <c:v>0.15</c:v>
                </c:pt>
              </c:numCache>
            </c:numRef>
          </c:val>
          <c:extLst>
            <c:ext xmlns:c16="http://schemas.microsoft.com/office/drawing/2014/chart" uri="{C3380CC4-5D6E-409C-BE32-E72D297353CC}">
              <c16:uniqueId val="{00000003-5048-4499-A2C5-91A08C1AB9E7}"/>
            </c:ext>
          </c:extLst>
        </c:ser>
        <c:ser>
          <c:idx val="4"/>
          <c:order val="4"/>
          <c:tx>
            <c:strRef>
              <c:f>データシート!$A$31</c:f>
              <c:strCache>
                <c:ptCount val="1"/>
                <c:pt idx="0">
                  <c:v>柏都市計画事業北柏駅北口土地区画整理事業特別会計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0.13</c:v>
                </c:pt>
                <c:pt idx="4">
                  <c:v>#N/A</c:v>
                </c:pt>
                <c:pt idx="5">
                  <c:v>0.09</c:v>
                </c:pt>
                <c:pt idx="6">
                  <c:v>#N/A</c:v>
                </c:pt>
                <c:pt idx="7">
                  <c:v>0.14000000000000001</c:v>
                </c:pt>
                <c:pt idx="8">
                  <c:v>#N/A</c:v>
                </c:pt>
                <c:pt idx="9">
                  <c:v>0.16</c:v>
                </c:pt>
              </c:numCache>
            </c:numRef>
          </c:val>
          <c:extLst>
            <c:ext xmlns:c16="http://schemas.microsoft.com/office/drawing/2014/chart" uri="{C3380CC4-5D6E-409C-BE32-E72D297353CC}">
              <c16:uniqueId val="{00000004-5048-4499-A2C5-91A08C1AB9E7}"/>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0.42</c:v>
                </c:pt>
                <c:pt idx="2">
                  <c:v>#N/A</c:v>
                </c:pt>
                <c:pt idx="3">
                  <c:v>1.02</c:v>
                </c:pt>
                <c:pt idx="4">
                  <c:v>#N/A</c:v>
                </c:pt>
                <c:pt idx="5">
                  <c:v>0.39</c:v>
                </c:pt>
                <c:pt idx="6">
                  <c:v>#N/A</c:v>
                </c:pt>
                <c:pt idx="7">
                  <c:v>0.54</c:v>
                </c:pt>
                <c:pt idx="8">
                  <c:v>#N/A</c:v>
                </c:pt>
                <c:pt idx="9">
                  <c:v>0.92</c:v>
                </c:pt>
              </c:numCache>
            </c:numRef>
          </c:val>
          <c:extLst>
            <c:ext xmlns:c16="http://schemas.microsoft.com/office/drawing/2014/chart" uri="{C3380CC4-5D6E-409C-BE32-E72D297353CC}">
              <c16:uniqueId val="{00000005-5048-4499-A2C5-91A08C1AB9E7}"/>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3.01</c:v>
                </c:pt>
                <c:pt idx="2">
                  <c:v>#N/A</c:v>
                </c:pt>
                <c:pt idx="3">
                  <c:v>2.98</c:v>
                </c:pt>
                <c:pt idx="4">
                  <c:v>#N/A</c:v>
                </c:pt>
                <c:pt idx="5">
                  <c:v>2.97</c:v>
                </c:pt>
                <c:pt idx="6">
                  <c:v>#N/A</c:v>
                </c:pt>
                <c:pt idx="7">
                  <c:v>2.95</c:v>
                </c:pt>
                <c:pt idx="8">
                  <c:v>#N/A</c:v>
                </c:pt>
                <c:pt idx="9">
                  <c:v>2.94</c:v>
                </c:pt>
              </c:numCache>
            </c:numRef>
          </c:val>
          <c:extLst>
            <c:ext xmlns:c16="http://schemas.microsoft.com/office/drawing/2014/chart" uri="{C3380CC4-5D6E-409C-BE32-E72D297353CC}">
              <c16:uniqueId val="{00000006-5048-4499-A2C5-91A08C1AB9E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5.03</c:v>
                </c:pt>
                <c:pt idx="2">
                  <c:v>#N/A</c:v>
                </c:pt>
                <c:pt idx="3">
                  <c:v>3.52</c:v>
                </c:pt>
                <c:pt idx="4">
                  <c:v>#N/A</c:v>
                </c:pt>
                <c:pt idx="5">
                  <c:v>4.6900000000000004</c:v>
                </c:pt>
                <c:pt idx="6">
                  <c:v>#N/A</c:v>
                </c:pt>
                <c:pt idx="7">
                  <c:v>5.49</c:v>
                </c:pt>
                <c:pt idx="8">
                  <c:v>#N/A</c:v>
                </c:pt>
                <c:pt idx="9">
                  <c:v>4.8499999999999996</c:v>
                </c:pt>
              </c:numCache>
            </c:numRef>
          </c:val>
          <c:extLst>
            <c:ext xmlns:c16="http://schemas.microsoft.com/office/drawing/2014/chart" uri="{C3380CC4-5D6E-409C-BE32-E72D297353CC}">
              <c16:uniqueId val="{00000007-5048-4499-A2C5-91A08C1AB9E7}"/>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3.27</c:v>
                </c:pt>
                <c:pt idx="2">
                  <c:v>#N/A</c:v>
                </c:pt>
                <c:pt idx="3">
                  <c:v>3.64</c:v>
                </c:pt>
                <c:pt idx="4">
                  <c:v>#N/A</c:v>
                </c:pt>
                <c:pt idx="5">
                  <c:v>5.18</c:v>
                </c:pt>
                <c:pt idx="6">
                  <c:v>#N/A</c:v>
                </c:pt>
                <c:pt idx="7">
                  <c:v>5.65</c:v>
                </c:pt>
                <c:pt idx="8">
                  <c:v>#N/A</c:v>
                </c:pt>
                <c:pt idx="9">
                  <c:v>6.97</c:v>
                </c:pt>
              </c:numCache>
            </c:numRef>
          </c:val>
          <c:extLst>
            <c:ext xmlns:c16="http://schemas.microsoft.com/office/drawing/2014/chart" uri="{C3380CC4-5D6E-409C-BE32-E72D297353CC}">
              <c16:uniqueId val="{00000008-5048-4499-A2C5-91A08C1AB9E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11.86</c:v>
                </c:pt>
                <c:pt idx="2">
                  <c:v>#N/A</c:v>
                </c:pt>
                <c:pt idx="3">
                  <c:v>12.49</c:v>
                </c:pt>
                <c:pt idx="4">
                  <c:v>#N/A</c:v>
                </c:pt>
                <c:pt idx="5">
                  <c:v>11.07</c:v>
                </c:pt>
                <c:pt idx="6">
                  <c:v>#N/A</c:v>
                </c:pt>
                <c:pt idx="7">
                  <c:v>11.3</c:v>
                </c:pt>
                <c:pt idx="8">
                  <c:v>#N/A</c:v>
                </c:pt>
                <c:pt idx="9">
                  <c:v>12.74</c:v>
                </c:pt>
              </c:numCache>
            </c:numRef>
          </c:val>
          <c:extLst>
            <c:ext xmlns:c16="http://schemas.microsoft.com/office/drawing/2014/chart" uri="{C3380CC4-5D6E-409C-BE32-E72D297353CC}">
              <c16:uniqueId val="{00000009-5048-4499-A2C5-91A08C1AB9E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10705</c:v>
                </c:pt>
                <c:pt idx="5">
                  <c:v>11134</c:v>
                </c:pt>
                <c:pt idx="8">
                  <c:v>11486</c:v>
                </c:pt>
                <c:pt idx="11">
                  <c:v>11133</c:v>
                </c:pt>
                <c:pt idx="14">
                  <c:v>11049</c:v>
                </c:pt>
              </c:numCache>
            </c:numRef>
          </c:val>
          <c:extLst>
            <c:ext xmlns:c16="http://schemas.microsoft.com/office/drawing/2014/chart" uri="{C3380CC4-5D6E-409C-BE32-E72D297353CC}">
              <c16:uniqueId val="{00000000-4BA8-423E-9930-71B3385720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BA8-423E-9930-71B3385720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1010</c:v>
                </c:pt>
                <c:pt idx="3">
                  <c:v>780</c:v>
                </c:pt>
                <c:pt idx="6">
                  <c:v>1173</c:v>
                </c:pt>
                <c:pt idx="9">
                  <c:v>1522</c:v>
                </c:pt>
                <c:pt idx="12">
                  <c:v>1024</c:v>
                </c:pt>
              </c:numCache>
            </c:numRef>
          </c:val>
          <c:extLst>
            <c:ext xmlns:c16="http://schemas.microsoft.com/office/drawing/2014/chart" uri="{C3380CC4-5D6E-409C-BE32-E72D297353CC}">
              <c16:uniqueId val="{00000002-4BA8-423E-9930-71B3385720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30</c:v>
                </c:pt>
                <c:pt idx="3">
                  <c:v>46</c:v>
                </c:pt>
                <c:pt idx="6">
                  <c:v>49</c:v>
                </c:pt>
                <c:pt idx="9">
                  <c:v>91</c:v>
                </c:pt>
                <c:pt idx="12">
                  <c:v>79</c:v>
                </c:pt>
              </c:numCache>
            </c:numRef>
          </c:val>
          <c:extLst>
            <c:ext xmlns:c16="http://schemas.microsoft.com/office/drawing/2014/chart" uri="{C3380CC4-5D6E-409C-BE32-E72D297353CC}">
              <c16:uniqueId val="{00000003-4BA8-423E-9930-71B3385720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1430</c:v>
                </c:pt>
                <c:pt idx="3">
                  <c:v>1123</c:v>
                </c:pt>
                <c:pt idx="6">
                  <c:v>1080</c:v>
                </c:pt>
                <c:pt idx="9">
                  <c:v>1005</c:v>
                </c:pt>
                <c:pt idx="12">
                  <c:v>813</c:v>
                </c:pt>
              </c:numCache>
            </c:numRef>
          </c:val>
          <c:extLst>
            <c:ext xmlns:c16="http://schemas.microsoft.com/office/drawing/2014/chart" uri="{C3380CC4-5D6E-409C-BE32-E72D297353CC}">
              <c16:uniqueId val="{00000004-4BA8-423E-9930-71B3385720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A8-423E-9930-71B3385720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BA8-423E-9930-71B3385720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12526</c:v>
                </c:pt>
                <c:pt idx="3">
                  <c:v>11442</c:v>
                </c:pt>
                <c:pt idx="6">
                  <c:v>10916</c:v>
                </c:pt>
                <c:pt idx="9">
                  <c:v>10594</c:v>
                </c:pt>
                <c:pt idx="12">
                  <c:v>10001</c:v>
                </c:pt>
              </c:numCache>
            </c:numRef>
          </c:val>
          <c:extLst>
            <c:ext xmlns:c16="http://schemas.microsoft.com/office/drawing/2014/chart" uri="{C3380CC4-5D6E-409C-BE32-E72D297353CC}">
              <c16:uniqueId val="{00000007-4BA8-423E-9930-71B33857209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4291</c:v>
                </c:pt>
                <c:pt idx="2">
                  <c:v>#N/A</c:v>
                </c:pt>
                <c:pt idx="3">
                  <c:v>#N/A</c:v>
                </c:pt>
                <c:pt idx="4">
                  <c:v>2257</c:v>
                </c:pt>
                <c:pt idx="5">
                  <c:v>#N/A</c:v>
                </c:pt>
                <c:pt idx="6">
                  <c:v>#N/A</c:v>
                </c:pt>
                <c:pt idx="7">
                  <c:v>1732</c:v>
                </c:pt>
                <c:pt idx="8">
                  <c:v>#N/A</c:v>
                </c:pt>
                <c:pt idx="9">
                  <c:v>#N/A</c:v>
                </c:pt>
                <c:pt idx="10">
                  <c:v>2079</c:v>
                </c:pt>
                <c:pt idx="11">
                  <c:v>#N/A</c:v>
                </c:pt>
                <c:pt idx="12">
                  <c:v>#N/A</c:v>
                </c:pt>
                <c:pt idx="13">
                  <c:v>868</c:v>
                </c:pt>
                <c:pt idx="14">
                  <c:v>#N/A</c:v>
                </c:pt>
              </c:numCache>
            </c:numRef>
          </c:val>
          <c:smooth val="0"/>
          <c:extLst>
            <c:ext xmlns:c16="http://schemas.microsoft.com/office/drawing/2014/chart" uri="{C3380CC4-5D6E-409C-BE32-E72D297353CC}">
              <c16:uniqueId val="{00000008-4BA8-423E-9930-71B33857209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96499</c:v>
                </c:pt>
                <c:pt idx="5">
                  <c:v>96637</c:v>
                </c:pt>
                <c:pt idx="8">
                  <c:v>94949</c:v>
                </c:pt>
                <c:pt idx="11">
                  <c:v>93691</c:v>
                </c:pt>
                <c:pt idx="14">
                  <c:v>91842</c:v>
                </c:pt>
              </c:numCache>
            </c:numRef>
          </c:val>
          <c:extLst>
            <c:ext xmlns:c16="http://schemas.microsoft.com/office/drawing/2014/chart" uri="{C3380CC4-5D6E-409C-BE32-E72D297353CC}">
              <c16:uniqueId val="{00000000-7BB8-4852-8ED5-84ECDA8E10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21563</c:v>
                </c:pt>
                <c:pt idx="5">
                  <c:v>19197</c:v>
                </c:pt>
                <c:pt idx="8">
                  <c:v>19407</c:v>
                </c:pt>
                <c:pt idx="11">
                  <c:v>20609</c:v>
                </c:pt>
                <c:pt idx="14">
                  <c:v>19263</c:v>
                </c:pt>
              </c:numCache>
            </c:numRef>
          </c:val>
          <c:extLst>
            <c:ext xmlns:c16="http://schemas.microsoft.com/office/drawing/2014/chart" uri="{C3380CC4-5D6E-409C-BE32-E72D297353CC}">
              <c16:uniqueId val="{00000001-7BB8-4852-8ED5-84ECDA8E10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27546</c:v>
                </c:pt>
                <c:pt idx="5">
                  <c:v>30017</c:v>
                </c:pt>
                <c:pt idx="8">
                  <c:v>33739</c:v>
                </c:pt>
                <c:pt idx="11">
                  <c:v>39202</c:v>
                </c:pt>
                <c:pt idx="14">
                  <c:v>41585</c:v>
                </c:pt>
              </c:numCache>
            </c:numRef>
          </c:val>
          <c:extLst>
            <c:ext xmlns:c16="http://schemas.microsoft.com/office/drawing/2014/chart" uri="{C3380CC4-5D6E-409C-BE32-E72D297353CC}">
              <c16:uniqueId val="{00000002-7BB8-4852-8ED5-84ECDA8E10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B8-4852-8ED5-84ECDA8E10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BB8-4852-8ED5-84ECDA8E10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880</c:v>
                </c:pt>
                <c:pt idx="3">
                  <c:v>861</c:v>
                </c:pt>
                <c:pt idx="6">
                  <c:v>861</c:v>
                </c:pt>
                <c:pt idx="9">
                  <c:v>816</c:v>
                </c:pt>
                <c:pt idx="12">
                  <c:v>793</c:v>
                </c:pt>
              </c:numCache>
            </c:numRef>
          </c:val>
          <c:extLst>
            <c:ext xmlns:c16="http://schemas.microsoft.com/office/drawing/2014/chart" uri="{C3380CC4-5D6E-409C-BE32-E72D297353CC}">
              <c16:uniqueId val="{00000005-7BB8-4852-8ED5-84ECDA8E10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18639</c:v>
                </c:pt>
                <c:pt idx="3">
                  <c:v>18066</c:v>
                </c:pt>
                <c:pt idx="6">
                  <c:v>17122</c:v>
                </c:pt>
                <c:pt idx="9">
                  <c:v>16100</c:v>
                </c:pt>
                <c:pt idx="12">
                  <c:v>16079</c:v>
                </c:pt>
              </c:numCache>
            </c:numRef>
          </c:val>
          <c:extLst>
            <c:ext xmlns:c16="http://schemas.microsoft.com/office/drawing/2014/chart" uri="{C3380CC4-5D6E-409C-BE32-E72D297353CC}">
              <c16:uniqueId val="{00000006-7BB8-4852-8ED5-84ECDA8E10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874</c:v>
                </c:pt>
                <c:pt idx="3">
                  <c:v>843</c:v>
                </c:pt>
                <c:pt idx="6">
                  <c:v>873</c:v>
                </c:pt>
                <c:pt idx="9">
                  <c:v>782</c:v>
                </c:pt>
                <c:pt idx="12">
                  <c:v>756</c:v>
                </c:pt>
              </c:numCache>
            </c:numRef>
          </c:val>
          <c:extLst>
            <c:ext xmlns:c16="http://schemas.microsoft.com/office/drawing/2014/chart" uri="{C3380CC4-5D6E-409C-BE32-E72D297353CC}">
              <c16:uniqueId val="{00000007-7BB8-4852-8ED5-84ECDA8E10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14871</c:v>
                </c:pt>
                <c:pt idx="3">
                  <c:v>9848</c:v>
                </c:pt>
                <c:pt idx="6">
                  <c:v>9918</c:v>
                </c:pt>
                <c:pt idx="9">
                  <c:v>9039</c:v>
                </c:pt>
                <c:pt idx="12">
                  <c:v>8310</c:v>
                </c:pt>
              </c:numCache>
            </c:numRef>
          </c:val>
          <c:extLst>
            <c:ext xmlns:c16="http://schemas.microsoft.com/office/drawing/2014/chart" uri="{C3380CC4-5D6E-409C-BE32-E72D297353CC}">
              <c16:uniqueId val="{00000008-7BB8-4852-8ED5-84ECDA8E10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14386</c:v>
                </c:pt>
                <c:pt idx="3">
                  <c:v>13564</c:v>
                </c:pt>
                <c:pt idx="6">
                  <c:v>16876</c:v>
                </c:pt>
                <c:pt idx="9">
                  <c:v>16512</c:v>
                </c:pt>
                <c:pt idx="12">
                  <c:v>13033</c:v>
                </c:pt>
              </c:numCache>
            </c:numRef>
          </c:val>
          <c:extLst>
            <c:ext xmlns:c16="http://schemas.microsoft.com/office/drawing/2014/chart" uri="{C3380CC4-5D6E-409C-BE32-E72D297353CC}">
              <c16:uniqueId val="{00000009-7BB8-4852-8ED5-84ECDA8E10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97222</c:v>
                </c:pt>
                <c:pt idx="3">
                  <c:v>94998</c:v>
                </c:pt>
                <c:pt idx="6">
                  <c:v>92384</c:v>
                </c:pt>
                <c:pt idx="9">
                  <c:v>88561</c:v>
                </c:pt>
                <c:pt idx="12">
                  <c:v>89275</c:v>
                </c:pt>
              </c:numCache>
            </c:numRef>
          </c:val>
          <c:extLst>
            <c:ext xmlns:c16="http://schemas.microsoft.com/office/drawing/2014/chart" uri="{C3380CC4-5D6E-409C-BE32-E72D297353CC}">
              <c16:uniqueId val="{0000000A-7BB8-4852-8ED5-84ECDA8E109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1264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BB8-4852-8ED5-84ECDA8E109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10514</c:v>
                </c:pt>
                <c:pt idx="1">
                  <c:v>10518</c:v>
                </c:pt>
                <c:pt idx="2">
                  <c:v>12722</c:v>
                </c:pt>
              </c:numCache>
            </c:numRef>
          </c:val>
          <c:extLst>
            <c:ext xmlns:c16="http://schemas.microsoft.com/office/drawing/2014/chart" uri="{C3380CC4-5D6E-409C-BE32-E72D297353CC}">
              <c16:uniqueId val="{00000000-9801-43B5-ADED-037D0C8E3F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801-43B5-ADED-037D0C8E3F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19000</c:v>
                </c:pt>
                <c:pt idx="1">
                  <c:v>22844</c:v>
                </c:pt>
                <c:pt idx="2">
                  <c:v>22947</c:v>
                </c:pt>
              </c:numCache>
            </c:numRef>
          </c:val>
          <c:extLst>
            <c:ext xmlns:c16="http://schemas.microsoft.com/office/drawing/2014/chart" uri="{C3380CC4-5D6E-409C-BE32-E72D297353CC}">
              <c16:uniqueId val="{00000002-9801-43B5-ADED-037D0C8E3F2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{DEF663B2-85A4-45AA-8518-9B0F564835A9}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3FA-4E38-9883-849D87CF79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{AE7CEFB7-0E1E-4F1E-BF4B-80C19A3F2E17}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FA-4E38-9883-849D87CF79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{2DE0BA0F-6428-4132-AEE9-A416C7440A41}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FA-4E38-9883-849D87CF79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{6C48F6F5-C4DD-49A6-AB9D-3BFFDB8F58AB}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FA-4E38-9883-849D87CF79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{7144BC50-505A-425C-A7BF-B658AC512F1A}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FA-4E38-9883-849D87CF794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{B609CA7D-FD32-4698-8087-9AAFA0B5B42F}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3FA-4E38-9883-849D87CF794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{F0E4CC46-B420-491D-94F1-FDDDE9CE18EB}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3FA-4E38-9883-849D87CF794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{EFCE9FA4-145E-47A9-B42C-C7566D86B244}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3FA-4E38-9883-849D87CF794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{0037E8F7-C3CC-41BE-BB55-5027BC3C2C78}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3FA-4E38-9883-849D87CF79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59.9</c:v>
                </c:pt>
                <c:pt idx="16">
                  <c:v>60.2</c:v>
                </c:pt>
                <c:pt idx="24">
                  <c:v>61.3</c:v>
                </c:pt>
                <c:pt idx="32">
                  <c:v>61.7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3FA-4E38-9883-849D87CF79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{52B3F388-C344-4653-B94F-9B1EACCA454B}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3FA-4E38-9883-849D87CF79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{52FB5CDA-D961-4601-8BE6-C36ACEE6128B}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FA-4E38-9883-849D87CF79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{2F9020DA-5E8D-41EC-A4A8-4880A2472D8E}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FA-4E38-9883-849D87CF79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{F1747CEE-EAA9-44F3-BE24-7850DFBB2B3A}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FA-4E38-9883-849D87CF79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{503F1115-0AE1-4875-A255-71D492820E90}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FA-4E38-9883-849D87CF794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{CF7C458C-71EA-4590-8C35-694F0CB16C19}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3FA-4E38-9883-849D87CF794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{CE562AB8-CA22-41DE-9CF5-3E2BA0321E7A}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3FA-4E38-9883-849D87CF794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{F7F9238D-0F07-490A-A8DF-7FEC2F9D8E85}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3FA-4E38-9883-849D87CF794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{140E2F71-62B0-4EA9-B6CD-FC1BF825C98A}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3FA-4E38-9883-849D87CF79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59.3</c:v>
                </c:pt>
                <c:pt idx="16">
                  <c:v>60</c:v>
                </c:pt>
                <c:pt idx="24">
                  <c:v>61.1</c:v>
                </c:pt>
                <c:pt idx="32">
                  <c:v>61.7</c:v>
                </c:pt>
              </c:numCache>
            </c:numRef>
          </c:xVal>
          <c:yVal>
            <c:numRef>
              <c:f>公会計指標分析・財政指標組合せ分析表!$BP$55:$DC$55</c:f>
              <c:numCache>
                <c:formatCode>#,##0.0;"▲ "#,##0.0</c:formatCode>
                <c:ptCount val="40"/>
                <c:pt idx="8">
                  <c:v>38.9</c:v>
                </c:pt>
                <c:pt idx="16">
                  <c:v>37.6</c:v>
                </c:pt>
                <c:pt idx="24">
                  <c:v>34</c:v>
                </c:pt>
                <c:pt idx="32">
                  <c:v>33.9</c:v>
                </c:pt>
              </c:numCache>
            </c:numRef>
          </c:yVal>
          <c:smooth val="0"/>
          <c:extLst>
            <c:ext xmlns:c16="http://schemas.microsoft.com/office/drawing/2014/chart" uri="{C3380CC4-5D6E-409C-BE32-E72D297353CC}">
              <c16:uniqueId val="{00000013-83FA-4E38-9883-849D87CF794F}"/>
            </c:ext>
          </c:extLst>
        </c:ser>
        <c:dLbls>
          <c:showLegendKey val="0"/>
          <c:showVal val="1"/>
          <c:showCatName val="0"/>
          <c:showSerName val="0"/>
          <c:showPercent val="0"/>
          <c:showBubbleSize val="0"/>
        </c:dLbls>
        <c:axId val="46179840"/>
        <c:axId val="46181760"/>
      </c:scatterChart>
      <c:valAx>
        <c:axId val="46179840"/>
        <c:scaling>
          <c:orientation val="minMax"/>
          <c:max val="61.9"/>
          <c:min val="5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800000000000004"/>
          <c:min val="33.29999999999999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{4EB10007-7500-4DDF-A134-9FCD8B558E1E}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252-4BB8-B41D-F4EC57242C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{1B2E55A5-22A2-42A1-945F-91E4C374FD8C}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52-4BB8-B41D-F4EC57242C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{68581017-714F-4F6F-86A2-BF686C50D0CD}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52-4BB8-B41D-F4EC57242C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{63C14857-0C4A-4A5D-ADC1-DAD23EF56A1F}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52-4BB8-B41D-F4EC57242C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{D107C37C-4900-444D-A110-1F832DB57C6F}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52-4BB8-B41D-F4EC57242C0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{6C4F332F-A682-46A8-8B2B-CC8A33B3B638}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252-4BB8-B41D-F4EC57242C0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{0C18E00A-37F6-44EE-9584-FCF6D56B57A0}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252-4BB8-B41D-F4EC57242C0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{74EFC36B-EF4C-4DB6-8BBF-F5946DC77414}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252-4BB8-B41D-F4EC57242C0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{AABB0112-AEFD-498D-9B87-9C64BB158F06}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252-4BB8-B41D-F4EC57242C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4.3</c:v>
                </c:pt>
                <c:pt idx="16">
                  <c:v>4.0999999999999996</c:v>
                </c:pt>
                <c:pt idx="24">
                  <c:v>2.9</c:v>
                </c:pt>
                <c:pt idx="32">
                  <c:v>2.2000000000000002</c:v>
                </c:pt>
              </c:numCache>
            </c:numRef>
          </c:xVal>
          <c:yVal>
            <c:numRef>
              <c:f>公会計指標分析・財政指標組合せ分析表!$BP$73:$DC$73</c:f>
              <c:numCache>
                <c:formatCode>#,##0.0;"▲ "#,##0.0</c:formatCode>
                <c:ptCount val="40"/>
                <c:pt idx="0">
                  <c:v>1.9</c:v>
                </c:pt>
              </c:numCache>
            </c:numRef>
          </c:yVal>
          <c:smooth val="0"/>
          <c:extLst>
            <c:ext xmlns:c16="http://schemas.microsoft.com/office/drawing/2014/chart" uri="{C3380CC4-5D6E-409C-BE32-E72D297353CC}">
              <c16:uniqueId val="{00000009-D252-4BB8-B41D-F4EC57242C0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{5C885018-F495-495C-B0D3-5AA3DDEA6246}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252-4BB8-B41D-F4EC57242C0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{3222148D-8D9F-4319-AEF0-1B3243C57E6E}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52-4BB8-B41D-F4EC57242C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{A1DAEFEB-7770-4372-A578-1976B0744A55}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52-4BB8-B41D-F4EC57242C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{B316E2C4-7B8B-4E9A-8F1D-A318319A2F5A}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52-4BB8-B41D-F4EC57242C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{660F3C82-02F8-4485-B157-54195357EF14}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52-4BB8-B41D-F4EC57242C0D}"/>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{3F06BEAA-7073-46F8-98C7-CE3AF9085C78}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252-4BB8-B41D-F4EC57242C0D}"/>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{450DC6C6-DB00-487B-B9A8-BB64C3F500A9}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252-4BB8-B41D-F4EC57242C0D}"/>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{954A4166-3876-4558-B8D7-A42AB41D93BB}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252-4BB8-B41D-F4EC57242C0D}"/>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{56FFFA4F-9F82-4346-9391-C1611D81F677}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252-4BB8-B41D-F4EC57242C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D252-4BB8-B41D-F4EC57242C0D}"/>
            </c:ext>
          </c:extLst>
        </c:ser>
        <c:dLbls>
          <c:showLegendKey val="0"/>
          <c:showVal val="1"/>
          <c:showCatName val="0"/>
          <c:showSerName val="0"/>
          <c:showPercent val="0"/>
          <c:showBubbleSize val="0"/>
        </c:dLbls>
        <c:axId val="84219776"/>
        <c:axId val="84234240"/>
      </c:scatterChart>
      <c:valAx>
        <c:axId val="84219776"/>
        <c:scaling>
          <c:orientation val="minMax"/>
          <c:max val="6.8999999999999995"/>
          <c:min val="5.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100">
              <a:solidFill>
                <a:schemeClr val="dk1"/>
              </a:solidFill>
              <a:effectLst/>
              <a:latin typeface="+mn-lt"/>
              <a:ea typeface="+mn-ea"/>
              <a:cs typeface="+mn-cs"/>
            </a:rPr>
            <a:t>　平成１７年度以降，地方債の新規発行額を当該年度の元金償還額以内に抑制して</a:t>
          </a:r>
          <a:r>
            <a:rPr kumimoji="1" lang="ja-JP" altLang="en-US" sz="1100">
              <a:solidFill>
                <a:schemeClr val="dk1"/>
              </a:solidFill>
              <a:effectLst/>
              <a:latin typeface="+mn-lt"/>
              <a:ea typeface="+mn-ea"/>
              <a:cs typeface="+mn-cs"/>
            </a:rPr>
            <a:t>きた</a:t>
          </a:r>
          <a:r>
            <a:rPr kumimoji="1" lang="ja-JP" altLang="ja-JP" sz="1100">
              <a:solidFill>
                <a:schemeClr val="dk1"/>
              </a:solidFill>
              <a:effectLst/>
              <a:latin typeface="+mn-lt"/>
              <a:ea typeface="+mn-ea"/>
              <a:cs typeface="+mn-cs"/>
            </a:rPr>
            <a:t>ことから，実質公債費比率の分子は減少傾向にあったが，</a:t>
          </a:r>
          <a:r>
            <a:rPr lang="ja-JP" altLang="ja-JP" sz="1100" b="0" i="0" baseline="0">
              <a:solidFill>
                <a:schemeClr val="dk1"/>
              </a:solidFill>
              <a:effectLst/>
              <a:latin typeface="+mn-lt"/>
              <a:ea typeface="+mn-ea"/>
              <a:cs typeface="+mn-cs"/>
            </a:rPr>
            <a:t>平成２７年度は</a:t>
          </a:r>
          <a:r>
            <a:rPr kumimoji="1" lang="ja-JP" altLang="ja-JP" sz="1100">
              <a:solidFill>
                <a:schemeClr val="dk1"/>
              </a:solidFill>
              <a:effectLst/>
              <a:latin typeface="+mn-lt"/>
              <a:ea typeface="+mn-ea"/>
              <a:cs typeface="+mn-cs"/>
            </a:rPr>
            <a:t>借換予定の起債発行取り止めの影響による元利償還金の増加，及び債務負担行為に基づく支出の増加により，実質公債費比率の分子が増加している。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平成</a:t>
          </a:r>
          <a:r>
            <a:rPr kumimoji="1" lang="ja-JP" altLang="en-US" sz="1100">
              <a:solidFill>
                <a:schemeClr val="dk1"/>
              </a:solidFill>
              <a:effectLst/>
              <a:latin typeface="+mn-lt"/>
              <a:ea typeface="+mn-ea"/>
              <a:cs typeface="+mn-cs"/>
            </a:rPr>
            <a:t>２８年度以降</a:t>
          </a:r>
          <a:r>
            <a:rPr kumimoji="1" lang="ja-JP" altLang="ja-JP" sz="1100">
              <a:solidFill>
                <a:schemeClr val="dk1"/>
              </a:solidFill>
              <a:effectLst/>
              <a:latin typeface="+mn-lt"/>
              <a:ea typeface="+mn-ea"/>
              <a:cs typeface="+mn-cs"/>
            </a:rPr>
            <a:t>は借換債を当初予算のとおり起債したことや，債務残高の減少により，前年度に比べ元利償還金等の額が減少</a:t>
          </a:r>
          <a:r>
            <a:rPr lang="ja-JP" altLang="ja-JP" sz="1100">
              <a:solidFill>
                <a:schemeClr val="dk1"/>
              </a:solidFill>
              <a:effectLst/>
              <a:latin typeface="+mn-lt"/>
              <a:ea typeface="+mn-ea"/>
              <a:cs typeface="+mn-cs"/>
            </a:rPr>
            <a:t>（約</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千万円）</a:t>
          </a:r>
          <a:r>
            <a:rPr kumimoji="1" lang="ja-JP" altLang="ja-JP" sz="1100">
              <a:solidFill>
                <a:schemeClr val="dk1"/>
              </a:solidFill>
              <a:effectLst/>
              <a:latin typeface="+mn-lt"/>
              <a:ea typeface="+mn-ea"/>
              <a:cs typeface="+mn-cs"/>
            </a:rPr>
            <a:t>したことで，実質公債費比率の分子も減少し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平成１７年度以降，地方債の新規発行額を当該年度の元金償還額以内に抑制してい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ため，地方債現在高が減少</a:t>
          </a:r>
          <a:r>
            <a:rPr kumimoji="1" lang="ja-JP" altLang="en-US" sz="1100">
              <a:solidFill>
                <a:schemeClr val="dk1"/>
              </a:solidFill>
              <a:effectLst/>
              <a:latin typeface="+mn-lt"/>
              <a:ea typeface="+mn-ea"/>
              <a:cs typeface="+mn-cs"/>
            </a:rPr>
            <a:t>していたが，令和元年度は残高が増加した。一方で，債務負担行為に基づく支出予定額が大きく減少</a:t>
          </a:r>
          <a:r>
            <a:rPr kumimoji="1" lang="ja-JP" altLang="ja-JP" sz="1100">
              <a:solidFill>
                <a:schemeClr val="dk1"/>
              </a:solidFill>
              <a:effectLst/>
              <a:latin typeface="+mn-lt"/>
              <a:ea typeface="+mn-ea"/>
              <a:cs typeface="+mn-cs"/>
            </a:rPr>
            <a:t>したことや，</a:t>
          </a:r>
          <a:r>
            <a:rPr lang="ja-JP" altLang="ja-JP" sz="1100" b="0" i="0" baseline="0">
              <a:solidFill>
                <a:schemeClr val="dk1"/>
              </a:solidFill>
              <a:effectLst/>
              <a:latin typeface="+mn-lt"/>
              <a:ea typeface="+mn-ea"/>
              <a:cs typeface="+mn-cs"/>
            </a:rPr>
            <a:t>職員の新陳代謝の影響等で退職手当負担見込額が減少したことなどから，</a:t>
          </a:r>
          <a:r>
            <a:rPr kumimoji="1" lang="ja-JP" altLang="ja-JP" sz="1100">
              <a:solidFill>
                <a:schemeClr val="dk1"/>
              </a:solidFill>
              <a:effectLst/>
              <a:latin typeface="+mn-lt"/>
              <a:ea typeface="+mn-ea"/>
              <a:cs typeface="+mn-cs"/>
            </a:rPr>
            <a:t>将来負担額は減少している。</a:t>
          </a:r>
          <a:endParaRPr lang="ja-JP" altLang="ja-JP" sz="1400">
            <a:effectLst/>
          </a:endParaRPr>
        </a:p>
        <a:p>
          <a:r>
            <a:rPr kumimoji="1" lang="ja-JP" altLang="ja-JP" sz="1100">
              <a:solidFill>
                <a:schemeClr val="dk1"/>
              </a:solidFill>
              <a:effectLst/>
              <a:latin typeface="+mn-lt"/>
              <a:ea typeface="+mn-ea"/>
              <a:cs typeface="+mn-cs"/>
            </a:rPr>
            <a:t>　分子から控除される充当可能財源等では，</a:t>
          </a:r>
          <a:r>
            <a:rPr kumimoji="1" lang="ja-JP" altLang="en-US" sz="1100">
              <a:solidFill>
                <a:schemeClr val="dk1"/>
              </a:solidFill>
              <a:effectLst/>
              <a:latin typeface="+mn-lt"/>
              <a:ea typeface="+mn-ea"/>
              <a:cs typeface="+mn-cs"/>
            </a:rPr>
            <a:t>新型コロナウイルス感染症対策に係る財源確保のために財政調整基金</a:t>
          </a:r>
          <a:r>
            <a:rPr kumimoji="1" lang="ja-JP" altLang="ja-JP" sz="1100">
              <a:solidFill>
                <a:schemeClr val="dk1"/>
              </a:solidFill>
              <a:effectLst/>
              <a:latin typeface="+mn-lt"/>
              <a:ea typeface="+mn-ea"/>
              <a:cs typeface="+mn-cs"/>
            </a:rPr>
            <a:t>の充実を図ったことから，充当可能基金が増加した。</a:t>
          </a:r>
          <a:endParaRPr lang="ja-JP" altLang="ja-JP" sz="1400">
            <a:effectLst/>
          </a:endParaRPr>
        </a:p>
        <a:p>
          <a:r>
            <a:rPr kumimoji="1" lang="ja-JP" altLang="ja-JP" sz="1100">
              <a:solidFill>
                <a:schemeClr val="dk1"/>
              </a:solidFill>
              <a:effectLst/>
              <a:latin typeface="+mn-lt"/>
              <a:ea typeface="+mn-ea"/>
              <a:cs typeface="+mn-cs"/>
            </a:rPr>
            <a:t>　その結果，充当可能財源等が将来負担額を上回り，将来負担比率の分子は負数となった。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過去数年にわたり実施していた</a:t>
          </a:r>
          <a:r>
            <a:rPr kumimoji="1" lang="ja-JP" altLang="ja-JP" sz="1100">
              <a:solidFill>
                <a:schemeClr val="dk1"/>
              </a:solidFill>
              <a:effectLst/>
              <a:latin typeface="+mn-lt"/>
              <a:ea typeface="+mn-ea"/>
              <a:cs typeface="+mn-cs"/>
            </a:rPr>
            <a:t>公共施設整備基金等への積立を行わなかった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新型コロナウイルス感染症対策に係る財源確保のために財政調整基金の</a:t>
          </a:r>
          <a:r>
            <a:rPr kumimoji="1" lang="ja-JP" altLang="en-US" sz="1100">
              <a:solidFill>
                <a:schemeClr val="dk1"/>
              </a:solidFill>
              <a:effectLst/>
              <a:latin typeface="+mn-lt"/>
              <a:ea typeface="+mn-ea"/>
              <a:cs typeface="+mn-cs"/>
            </a:rPr>
            <a:t>取崩</a:t>
          </a:r>
          <a:r>
            <a:rPr kumimoji="1" lang="ja-JP" altLang="ja-JP" sz="1100">
              <a:solidFill>
                <a:schemeClr val="dk1"/>
              </a:solidFill>
              <a:effectLst/>
              <a:latin typeface="+mn-lt"/>
              <a:ea typeface="+mn-ea"/>
              <a:cs typeface="+mn-cs"/>
            </a:rPr>
            <a:t>を行わなかったことから</a:t>
          </a:r>
          <a:r>
            <a:rPr kumimoji="1" lang="ja-JP" altLang="en-US" sz="1100">
              <a:solidFill>
                <a:schemeClr val="dk1"/>
              </a:solidFill>
              <a:effectLst/>
              <a:latin typeface="+mn-lt"/>
              <a:ea typeface="+mn-ea"/>
              <a:cs typeface="+mn-cs"/>
            </a:rPr>
            <a:t>，基金全体で</a:t>
          </a:r>
          <a:r>
            <a:rPr kumimoji="1" lang="ja-JP" altLang="ja-JP" sz="1100">
              <a:solidFill>
                <a:schemeClr val="dk1"/>
              </a:solidFill>
              <a:effectLst/>
              <a:latin typeface="+mn-lt"/>
              <a:ea typeface="+mn-ea"/>
              <a:cs typeface="+mn-cs"/>
            </a:rPr>
            <a:t>は約</a:t>
          </a:r>
          <a:r>
            <a:rPr kumimoji="1" lang="ja-JP" altLang="en-US" sz="1100">
              <a:solidFill>
                <a:schemeClr val="dk1"/>
              </a:solidFill>
              <a:effectLst/>
              <a:latin typeface="+mn-lt"/>
              <a:ea typeface="+mn-ea"/>
              <a:cs typeface="+mn-cs"/>
            </a:rPr>
            <a:t>２３</a:t>
          </a:r>
          <a:r>
            <a:rPr kumimoji="1" lang="ja-JP" altLang="ja-JP" sz="1100">
              <a:solidFill>
                <a:schemeClr val="dk1"/>
              </a:solidFill>
              <a:effectLst/>
              <a:latin typeface="+mn-lt"/>
              <a:ea typeface="+mn-ea"/>
              <a:cs typeface="+mn-cs"/>
            </a:rPr>
            <a:t>億円の増加となった。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公共施設の老朽化対策が本格化する中で，</a:t>
          </a:r>
          <a:r>
            <a:rPr kumimoji="1" lang="ja-JP" altLang="ja-JP" sz="1100">
              <a:solidFill>
                <a:schemeClr val="dk1"/>
              </a:solidFill>
              <a:effectLst/>
              <a:latin typeface="+mn-lt"/>
              <a:ea typeface="+mn-ea"/>
              <a:cs typeface="+mn-cs"/>
            </a:rPr>
            <a:t>新型コロナウイルス感染症</a:t>
          </a:r>
          <a:r>
            <a:rPr lang="ja-JP" altLang="ja-JP" sz="1100">
              <a:solidFill>
                <a:schemeClr val="dk1"/>
              </a:solidFill>
              <a:effectLst/>
              <a:latin typeface="+mn-lt"/>
              <a:ea typeface="+mn-ea"/>
              <a:cs typeface="+mn-cs"/>
            </a:rPr>
            <a:t>の動向次第では，経済活動の停滞による市税収入への影響</a:t>
          </a:r>
          <a:r>
            <a:rPr lang="ja-JP" altLang="en-US" sz="1100">
              <a:solidFill>
                <a:schemeClr val="dk1"/>
              </a:solidFill>
              <a:effectLst/>
              <a:latin typeface="+mn-lt"/>
              <a:ea typeface="+mn-ea"/>
              <a:cs typeface="+mn-cs"/>
            </a:rPr>
            <a:t>も懸念されるため，今後の各施設の個別施設計画を策定する上で，改めて必要となる財源を整理する必要がある。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・公共施設整備基金：公共施設の整備及び保全に要する経費の財源に充当</a:t>
          </a:r>
          <a:endParaRPr lang="ja-JP" altLang="ja-JP" sz="1400">
            <a:effectLst/>
          </a:endParaRPr>
        </a:p>
        <a:p>
          <a:r>
            <a:rPr kumimoji="1" lang="ja-JP" altLang="ja-JP" sz="1100">
              <a:solidFill>
                <a:schemeClr val="dk1"/>
              </a:solidFill>
              <a:effectLst/>
              <a:latin typeface="+mn-lt"/>
              <a:ea typeface="+mn-ea"/>
              <a:cs typeface="+mn-cs"/>
            </a:rPr>
            <a:t>・都市整備基金：良好な都市環境の整備図り，均衡と発展性のある機能的なまちづくりを推進</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・都市整備基金：</a:t>
          </a:r>
          <a:r>
            <a:rPr kumimoji="1" lang="ja-JP" altLang="en-US" sz="1100">
              <a:solidFill>
                <a:schemeClr val="dk1"/>
              </a:solidFill>
              <a:effectLst/>
              <a:latin typeface="+mn-lt"/>
              <a:ea typeface="+mn-ea"/>
              <a:cs typeface="+mn-cs"/>
            </a:rPr>
            <a:t>区画整理</a:t>
          </a:r>
          <a:r>
            <a:rPr kumimoji="1" lang="ja-JP" altLang="ja-JP" sz="1100">
              <a:solidFill>
                <a:schemeClr val="dk1"/>
              </a:solidFill>
              <a:effectLst/>
              <a:latin typeface="+mn-lt"/>
              <a:ea typeface="+mn-ea"/>
              <a:cs typeface="+mn-cs"/>
            </a:rPr>
            <a:t>事業等のため，約</a:t>
          </a:r>
          <a:r>
            <a:rPr kumimoji="1" lang="ja-JP" altLang="en-US" sz="1100">
              <a:solidFill>
                <a:schemeClr val="dk1"/>
              </a:solidFill>
              <a:effectLst/>
              <a:latin typeface="+mn-lt"/>
              <a:ea typeface="+mn-ea"/>
              <a:cs typeface="+mn-cs"/>
            </a:rPr>
            <a:t>９百</a:t>
          </a:r>
          <a:r>
            <a:rPr kumimoji="1" lang="ja-JP" altLang="ja-JP" sz="1100">
              <a:solidFill>
                <a:schemeClr val="dk1"/>
              </a:solidFill>
              <a:effectLst/>
              <a:latin typeface="+mn-lt"/>
              <a:ea typeface="+mn-ea"/>
              <a:cs typeface="+mn-cs"/>
            </a:rPr>
            <a:t>万円を取り崩したことにより減少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整備基金：公共施設総合管理計画の中で，今後１０年間で必要となる一般財源を約２００億円としており，現時点ではそれを積み立ての目安としている。今後，各施設の個別施設計画を策定していく中で，改めて必要となる財源を整理する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年度実質収支の１／２以上となる</a:t>
          </a:r>
          <a:r>
            <a:rPr kumimoji="1" lang="ja-JP" altLang="en-US" sz="1100">
              <a:solidFill>
                <a:schemeClr val="dk1"/>
              </a:solidFill>
              <a:effectLst/>
              <a:latin typeface="+mn-lt"/>
              <a:ea typeface="+mn-ea"/>
              <a:cs typeface="+mn-cs"/>
            </a:rPr>
            <a:t>２２</a:t>
          </a:r>
          <a:r>
            <a:rPr kumimoji="1" lang="ja-JP" altLang="ja-JP" sz="1100">
              <a:solidFill>
                <a:schemeClr val="dk1"/>
              </a:solidFill>
              <a:effectLst/>
              <a:latin typeface="+mn-lt"/>
              <a:ea typeface="+mn-ea"/>
              <a:cs typeface="+mn-cs"/>
            </a:rPr>
            <a:t>億円を積み立て，</a:t>
          </a:r>
          <a:r>
            <a:rPr kumimoji="1" lang="ja-JP" altLang="en-US" sz="1100">
              <a:solidFill>
                <a:schemeClr val="dk1"/>
              </a:solidFill>
              <a:effectLst/>
              <a:latin typeface="+mn-lt"/>
              <a:ea typeface="+mn-ea"/>
              <a:cs typeface="+mn-cs"/>
            </a:rPr>
            <a:t>さらに新型コロナウイルス感染症対策に係る財源確保のため，取崩を行わなかったことにより，全体で約２２億円</a:t>
          </a:r>
          <a:r>
            <a:rPr kumimoji="1" lang="ja-JP" altLang="ja-JP" sz="1100">
              <a:solidFill>
                <a:schemeClr val="dk1"/>
              </a:solidFill>
              <a:effectLst/>
              <a:latin typeface="+mn-lt"/>
              <a:ea typeface="+mn-ea"/>
              <a:cs typeface="+mn-cs"/>
            </a:rPr>
            <a:t>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財政調整基金の残高は，標準財政規模の１０％以上を目安としており，今後については，現在の残高である１００億円程度の規模を維持するよう努める。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424,920
415,171
114.74
133,330,317
127,326,398
3,995,736
78,762,264
89,230,562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平均とほぼ同水準となっている。今後，公共施設の老朽化に合わせて，建て替えや長寿命化が必要となってくることが想定されるため，公共施設の適正管理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73" name="直線コネクタ 72"/>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74"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75" name="直線コネクタ 74"/>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6"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7" name="直線コネクタ 76"/>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8" name="有形固定資産減価償却率平均値テキスト"/>
        <xdr:cNvSpPr txBox="1"/>
      </xdr:nvSpPr>
      <xdr:spPr>
        <a:xfrm>
          <a:off x="481330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9" name="フローチャート: 判断 78"/>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80" name="フローチャート: 判断 79"/>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1" name="フローチャート: 判断 80"/>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2" name="フローチャート: 判断 81"/>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83" name="フローチャート: 判断 82"/>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89" name="楕円 88"/>
        <xdr:cNvSpPr/>
      </xdr:nvSpPr>
      <xdr:spPr>
        <a:xfrm>
          <a:off x="4711700" y="6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106274</xdr:rowOff>
    </xdr:from>
    <xdr:ext cx="405111" cy="259045"/>
    <xdr:sp macro="" textlink="">
      <xdr:nvSpPr>
        <xdr:cNvPr id="90" name="有形固定資産減価償却率該当値テキスト"/>
        <xdr:cNvSpPr txBox="1"/>
      </xdr:nvSpPr>
      <xdr:spPr>
        <a:xfrm>
          <a:off x="4813300" y="602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113453</xdr:rowOff>
    </xdr:from>
    <xdr:to>
      <xdr:col>19</xdr:col>
      <xdr:colOff>187325</xdr:colOff>
      <xdr:row>31</xdr:row>
      <xdr:rowOff>43603</xdr:rowOff>
    </xdr:to>
    <xdr:sp macro="" textlink="">
      <xdr:nvSpPr>
        <xdr:cNvPr id="91" name="楕円 90"/>
        <xdr:cNvSpPr/>
      </xdr:nvSpPr>
      <xdr:spPr>
        <a:xfrm>
          <a:off x="4000500" y="60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164253</xdr:rowOff>
    </xdr:from>
    <xdr:to>
      <xdr:col>23</xdr:col>
      <xdr:colOff>85725</xdr:colOff>
      <xdr:row>31</xdr:row>
      <xdr:rowOff>7197</xdr:rowOff>
    </xdr:to>
    <xdr:cxnSp macro="">
      <xdr:nvCxnSpPr>
        <xdr:cNvPr id="92" name="直線コネクタ 91"/>
        <xdr:cNvCxnSpPr/>
      </xdr:nvCxnSpPr>
      <xdr:spPr>
        <a:xfrm>
          <a:off x="4051300" y="6079278"/>
          <a:ext cx="7112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73872</xdr:rowOff>
    </xdr:from>
    <xdr:to>
      <xdr:col>15</xdr:col>
      <xdr:colOff>187325</xdr:colOff>
      <xdr:row>31</xdr:row>
      <xdr:rowOff>4022</xdr:rowOff>
    </xdr:to>
    <xdr:sp macro="" textlink="">
      <xdr:nvSpPr>
        <xdr:cNvPr id="93" name="楕円 92"/>
        <xdr:cNvSpPr/>
      </xdr:nvSpPr>
      <xdr:spPr>
        <a:xfrm>
          <a:off x="32385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124672</xdr:rowOff>
    </xdr:from>
    <xdr:to>
      <xdr:col>19</xdr:col>
      <xdr:colOff>136525</xdr:colOff>
      <xdr:row>30</xdr:row>
      <xdr:rowOff>164253</xdr:rowOff>
    </xdr:to>
    <xdr:cxnSp macro="">
      <xdr:nvCxnSpPr>
        <xdr:cNvPr id="94" name="直線コネクタ 93"/>
        <xdr:cNvCxnSpPr/>
      </xdr:nvCxnSpPr>
      <xdr:spPr>
        <a:xfrm>
          <a:off x="3289300" y="603969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63077</xdr:rowOff>
    </xdr:from>
    <xdr:to>
      <xdr:col>11</xdr:col>
      <xdr:colOff>187325</xdr:colOff>
      <xdr:row>30</xdr:row>
      <xdr:rowOff>164677</xdr:rowOff>
    </xdr:to>
    <xdr:sp macro="" textlink="">
      <xdr:nvSpPr>
        <xdr:cNvPr id="95" name="楕円 94"/>
        <xdr:cNvSpPr/>
      </xdr:nvSpPr>
      <xdr:spPr>
        <a:xfrm>
          <a:off x="2476500" y="59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113877</xdr:rowOff>
    </xdr:from>
    <xdr:to>
      <xdr:col>15</xdr:col>
      <xdr:colOff>136525</xdr:colOff>
      <xdr:row>30</xdr:row>
      <xdr:rowOff>124672</xdr:rowOff>
    </xdr:to>
    <xdr:cxnSp macro="">
      <xdr:nvCxnSpPr>
        <xdr:cNvPr id="96" name="直線コネクタ 95"/>
        <xdr:cNvCxnSpPr/>
      </xdr:nvCxnSpPr>
      <xdr:spPr>
        <a:xfrm>
          <a:off x="2527300" y="6028902"/>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7"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8" name="n_2aveValue有形固定資産減価償却率"/>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9" name="n_3aveValue有形固定資産減価償却率"/>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100" name="n_4aveValue有形固定資産減価償却率"/>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34730</xdr:rowOff>
    </xdr:from>
    <xdr:ext cx="405111" cy="259045"/>
    <xdr:sp macro="" textlink="">
      <xdr:nvSpPr>
        <xdr:cNvPr id="101" name="n_1mainValue有形固定資産減価償却率"/>
        <xdr:cNvSpPr txBox="1"/>
      </xdr:nvSpPr>
      <xdr:spPr>
        <a:xfrm>
          <a:off x="3836044" y="6121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166599</xdr:rowOff>
    </xdr:from>
    <xdr:ext cx="405111" cy="259045"/>
    <xdr:sp macro="" textlink="">
      <xdr:nvSpPr>
        <xdr:cNvPr id="102" name="n_2mainValue有形固定資産減価償却率"/>
        <xdr:cNvSpPr txBox="1"/>
      </xdr:nvSpPr>
      <xdr:spPr>
        <a:xfrm>
          <a:off x="3086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155804</xdr:rowOff>
    </xdr:from>
    <xdr:ext cx="405111" cy="259045"/>
    <xdr:sp macro="" textlink="">
      <xdr:nvSpPr>
        <xdr:cNvPr id="103" name="n_3mainValue有形固定資産減価償却率"/>
        <xdr:cNvSpPr txBox="1"/>
      </xdr:nvSpPr>
      <xdr:spPr>
        <a:xfrm>
          <a:off x="2324744" y="6070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債務償還比率は，類似団体平均を大きく下回っており，新規借り入れの抑制や，償還額以内での借入の実施，高利率の地方債の借換えを行うなど，地方債残高縮減への取組みの効果が出ていると考えられる。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9" name="テキスト ボックス 11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0" name="直線コネクタ 11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1" name="テキスト ボックス 120"/>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2" name="直線コネクタ 12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3" name="テキスト ボックス 12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4" name="直線コネクタ 12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5" name="テキスト ボックス 12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6" name="直線コネクタ 12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7" name="テキスト ボックス 12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8" name="直線コネクタ 12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9" name="テキスト ボックス 128"/>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32" name="直線コネクタ 131"/>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33"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34" name="直線コネクタ 133"/>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5"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6" name="直線コネクタ 135"/>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121267</xdr:rowOff>
    </xdr:from>
    <xdr:ext cx="469744" cy="259045"/>
    <xdr:sp macro="" textlink="">
      <xdr:nvSpPr>
        <xdr:cNvPr id="137" name="債務償還比率平均値テキスト"/>
        <xdr:cNvSpPr txBox="1"/>
      </xdr:nvSpPr>
      <xdr:spPr>
        <a:xfrm>
          <a:off x="14846300" y="6036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8" name="フローチャート: 判断 137"/>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9" name="フローチャート: 判断 138"/>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40" name="フローチャート: 判断 139"/>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41" name="フローチャート: 判断 140"/>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42" name="フローチャート: 判断 141"/>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126746</xdr:rowOff>
    </xdr:from>
    <xdr:to>
      <xdr:col>76</xdr:col>
      <xdr:colOff>73025</xdr:colOff>
      <xdr:row>29</xdr:row>
      <xdr:rowOff>56896</xdr:rowOff>
    </xdr:to>
    <xdr:sp macro="" textlink="">
      <xdr:nvSpPr>
        <xdr:cNvPr id="148" name="楕円 147"/>
        <xdr:cNvSpPr/>
      </xdr:nvSpPr>
      <xdr:spPr>
        <a:xfrm>
          <a:off x="14744700" y="56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149623</xdr:rowOff>
    </xdr:from>
    <xdr:ext cx="469744" cy="259045"/>
    <xdr:sp macro="" textlink="">
      <xdr:nvSpPr>
        <xdr:cNvPr id="149" name="債務償還比率該当値テキスト"/>
        <xdr:cNvSpPr txBox="1"/>
      </xdr:nvSpPr>
      <xdr:spPr>
        <a:xfrm>
          <a:off x="14846300" y="555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106955</xdr:rowOff>
    </xdr:from>
    <xdr:to>
      <xdr:col>72</xdr:col>
      <xdr:colOff>123825</xdr:colOff>
      <xdr:row>29</xdr:row>
      <xdr:rowOff>37105</xdr:rowOff>
    </xdr:to>
    <xdr:sp macro="" textlink="">
      <xdr:nvSpPr>
        <xdr:cNvPr id="150" name="楕円 149"/>
        <xdr:cNvSpPr/>
      </xdr:nvSpPr>
      <xdr:spPr>
        <a:xfrm>
          <a:off x="14033500" y="567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157755</xdr:rowOff>
    </xdr:from>
    <xdr:to>
      <xdr:col>76</xdr:col>
      <xdr:colOff>22225</xdr:colOff>
      <xdr:row>29</xdr:row>
      <xdr:rowOff>6096</xdr:rowOff>
    </xdr:to>
    <xdr:cxnSp macro="">
      <xdr:nvCxnSpPr>
        <xdr:cNvPr id="151" name="直線コネクタ 150"/>
        <xdr:cNvCxnSpPr/>
      </xdr:nvCxnSpPr>
      <xdr:spPr>
        <a:xfrm>
          <a:off x="14084300" y="5729880"/>
          <a:ext cx="711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12270</xdr:rowOff>
    </xdr:from>
    <xdr:to>
      <xdr:col>68</xdr:col>
      <xdr:colOff>123825</xdr:colOff>
      <xdr:row>29</xdr:row>
      <xdr:rowOff>113870</xdr:rowOff>
    </xdr:to>
    <xdr:sp macro="" textlink="">
      <xdr:nvSpPr>
        <xdr:cNvPr id="152" name="楕円 151"/>
        <xdr:cNvSpPr/>
      </xdr:nvSpPr>
      <xdr:spPr>
        <a:xfrm>
          <a:off x="13271500" y="575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157755</xdr:rowOff>
    </xdr:from>
    <xdr:to>
      <xdr:col>72</xdr:col>
      <xdr:colOff>73025</xdr:colOff>
      <xdr:row>29</xdr:row>
      <xdr:rowOff>63070</xdr:rowOff>
    </xdr:to>
    <xdr:cxnSp macro="">
      <xdr:nvCxnSpPr>
        <xdr:cNvPr id="153" name="直線コネクタ 152"/>
        <xdr:cNvCxnSpPr/>
      </xdr:nvCxnSpPr>
      <xdr:spPr>
        <a:xfrm flipV="1">
          <a:off x="13322300" y="5729880"/>
          <a:ext cx="762000" cy="7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58088</xdr:rowOff>
    </xdr:from>
    <xdr:to>
      <xdr:col>64</xdr:col>
      <xdr:colOff>123825</xdr:colOff>
      <xdr:row>29</xdr:row>
      <xdr:rowOff>159688</xdr:rowOff>
    </xdr:to>
    <xdr:sp macro="" textlink="">
      <xdr:nvSpPr>
        <xdr:cNvPr id="154" name="楕円 153"/>
        <xdr:cNvSpPr/>
      </xdr:nvSpPr>
      <xdr:spPr>
        <a:xfrm>
          <a:off x="12509500" y="580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63070</xdr:rowOff>
    </xdr:from>
    <xdr:to>
      <xdr:col>68</xdr:col>
      <xdr:colOff>73025</xdr:colOff>
      <xdr:row>29</xdr:row>
      <xdr:rowOff>108888</xdr:rowOff>
    </xdr:to>
    <xdr:cxnSp macro="">
      <xdr:nvCxnSpPr>
        <xdr:cNvPr id="155" name="直線コネクタ 154"/>
        <xdr:cNvCxnSpPr/>
      </xdr:nvCxnSpPr>
      <xdr:spPr>
        <a:xfrm flipV="1">
          <a:off x="12560300" y="5806645"/>
          <a:ext cx="762000" cy="4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75720</xdr:rowOff>
    </xdr:from>
    <xdr:to>
      <xdr:col>60</xdr:col>
      <xdr:colOff>123825</xdr:colOff>
      <xdr:row>30</xdr:row>
      <xdr:rowOff>5870</xdr:rowOff>
    </xdr:to>
    <xdr:sp macro="" textlink="">
      <xdr:nvSpPr>
        <xdr:cNvPr id="156" name="楕円 155"/>
        <xdr:cNvSpPr/>
      </xdr:nvSpPr>
      <xdr:spPr>
        <a:xfrm>
          <a:off x="11747500" y="5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108888</xdr:rowOff>
    </xdr:from>
    <xdr:to>
      <xdr:col>64</xdr:col>
      <xdr:colOff>73025</xdr:colOff>
      <xdr:row>29</xdr:row>
      <xdr:rowOff>126520</xdr:rowOff>
    </xdr:to>
    <xdr:cxnSp macro="">
      <xdr:nvCxnSpPr>
        <xdr:cNvPr id="157" name="直線コネクタ 156"/>
        <xdr:cNvCxnSpPr/>
      </xdr:nvCxnSpPr>
      <xdr:spPr>
        <a:xfrm flipV="1">
          <a:off x="11798300" y="5852463"/>
          <a:ext cx="762000" cy="1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58" name="n_1aveValue債務償還比率"/>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53562</xdr:rowOff>
    </xdr:from>
    <xdr:ext cx="469744" cy="259045"/>
    <xdr:sp macro="" textlink="">
      <xdr:nvSpPr>
        <xdr:cNvPr id="159" name="n_2aveValue債務償還比率"/>
        <xdr:cNvSpPr txBox="1"/>
      </xdr:nvSpPr>
      <xdr:spPr>
        <a:xfrm>
          <a:off x="13087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55121</xdr:rowOff>
    </xdr:from>
    <xdr:ext cx="469744" cy="259045"/>
    <xdr:sp macro="" textlink="">
      <xdr:nvSpPr>
        <xdr:cNvPr id="160" name="n_3aveValue債務償還比率"/>
        <xdr:cNvSpPr txBox="1"/>
      </xdr:nvSpPr>
      <xdr:spPr>
        <a:xfrm>
          <a:off x="12325427" y="61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160002</xdr:rowOff>
    </xdr:from>
    <xdr:ext cx="469744" cy="259045"/>
    <xdr:sp macro="" textlink="">
      <xdr:nvSpPr>
        <xdr:cNvPr id="161" name="n_4aveValue債務償還比率"/>
        <xdr:cNvSpPr txBox="1"/>
      </xdr:nvSpPr>
      <xdr:spPr>
        <a:xfrm>
          <a:off x="11563427" y="60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53632</xdr:rowOff>
    </xdr:from>
    <xdr:ext cx="469744" cy="259045"/>
    <xdr:sp macro="" textlink="">
      <xdr:nvSpPr>
        <xdr:cNvPr id="162" name="n_1mainValue債務償還比率"/>
        <xdr:cNvSpPr txBox="1"/>
      </xdr:nvSpPr>
      <xdr:spPr>
        <a:xfrm>
          <a:off x="13836727" y="545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130397</xdr:rowOff>
    </xdr:from>
    <xdr:ext cx="469744" cy="259045"/>
    <xdr:sp macro="" textlink="">
      <xdr:nvSpPr>
        <xdr:cNvPr id="163" name="n_2mainValue債務償還比率"/>
        <xdr:cNvSpPr txBox="1"/>
      </xdr:nvSpPr>
      <xdr:spPr>
        <a:xfrm>
          <a:off x="13087427" y="553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4765</xdr:rowOff>
    </xdr:from>
    <xdr:ext cx="469744" cy="259045"/>
    <xdr:sp macro="" textlink="">
      <xdr:nvSpPr>
        <xdr:cNvPr id="164" name="n_3mainValue債務償還比率"/>
        <xdr:cNvSpPr txBox="1"/>
      </xdr:nvSpPr>
      <xdr:spPr>
        <a:xfrm>
          <a:off x="12325427" y="557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22397</xdr:rowOff>
    </xdr:from>
    <xdr:ext cx="469744" cy="259045"/>
    <xdr:sp macro="" textlink="">
      <xdr:nvSpPr>
        <xdr:cNvPr id="165" name="n_4mainValue債務償還比率"/>
        <xdr:cNvSpPr txBox="1"/>
      </xdr:nvSpPr>
      <xdr:spPr>
        <a:xfrm>
          <a:off x="11563427" y="559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424,920
415,171
114.74
133,330,317
127,326,398
3,995,736
78,762,264
89,230,562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73" name="楕円 72"/>
        <xdr:cNvSpPr/>
      </xdr:nvSpPr>
      <xdr:spPr>
        <a:xfrm>
          <a:off x="4584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151147</xdr:rowOff>
    </xdr:from>
    <xdr:ext cx="405111" cy="259045"/>
    <xdr:sp macro="" textlink="">
      <xdr:nvSpPr>
        <xdr:cNvPr id="74" name="【道路】&#10;有形固定資産減価償却率該当値テキスト"/>
        <xdr:cNvSpPr txBox="1"/>
      </xdr:nvSpPr>
      <xdr:spPr>
        <a:xfrm>
          <a:off x="4673600" y="632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99695</xdr:rowOff>
    </xdr:from>
    <xdr:to>
      <xdr:col>20</xdr:col>
      <xdr:colOff>38100</xdr:colOff>
      <xdr:row>38</xdr:row>
      <xdr:rowOff>29845</xdr:rowOff>
    </xdr:to>
    <xdr:sp macro="" textlink="">
      <xdr:nvSpPr>
        <xdr:cNvPr id="75" name="楕円 74"/>
        <xdr:cNvSpPr/>
      </xdr:nvSpPr>
      <xdr:spPr>
        <a:xfrm>
          <a:off x="3746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150495</xdr:rowOff>
    </xdr:from>
    <xdr:to>
      <xdr:col>24</xdr:col>
      <xdr:colOff>63500</xdr:colOff>
      <xdr:row>38</xdr:row>
      <xdr:rowOff>7620</xdr:rowOff>
    </xdr:to>
    <xdr:cxnSp macro="">
      <xdr:nvCxnSpPr>
        <xdr:cNvPr id="76" name="直線コネクタ 75"/>
        <xdr:cNvCxnSpPr/>
      </xdr:nvCxnSpPr>
      <xdr:spPr>
        <a:xfrm>
          <a:off x="3797300" y="64941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74930</xdr:rowOff>
    </xdr:from>
    <xdr:to>
      <xdr:col>15</xdr:col>
      <xdr:colOff>101600</xdr:colOff>
      <xdr:row>38</xdr:row>
      <xdr:rowOff>5080</xdr:rowOff>
    </xdr:to>
    <xdr:sp macro="" textlink="">
      <xdr:nvSpPr>
        <xdr:cNvPr id="77" name="楕円 76"/>
        <xdr:cNvSpPr/>
      </xdr:nvSpPr>
      <xdr:spPr>
        <a:xfrm>
          <a:off x="2857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125730</xdr:rowOff>
    </xdr:from>
    <xdr:to>
      <xdr:col>19</xdr:col>
      <xdr:colOff>177800</xdr:colOff>
      <xdr:row>37</xdr:row>
      <xdr:rowOff>150495</xdr:rowOff>
    </xdr:to>
    <xdr:cxnSp macro="">
      <xdr:nvCxnSpPr>
        <xdr:cNvPr id="78" name="直線コネクタ 77"/>
        <xdr:cNvCxnSpPr/>
      </xdr:nvCxnSpPr>
      <xdr:spPr>
        <a:xfrm>
          <a:off x="2908300" y="64693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57785</xdr:rowOff>
    </xdr:from>
    <xdr:to>
      <xdr:col>10</xdr:col>
      <xdr:colOff>165100</xdr:colOff>
      <xdr:row>37</xdr:row>
      <xdr:rowOff>159385</xdr:rowOff>
    </xdr:to>
    <xdr:sp macro="" textlink="">
      <xdr:nvSpPr>
        <xdr:cNvPr id="79" name="楕円 78"/>
        <xdr:cNvSpPr/>
      </xdr:nvSpPr>
      <xdr:spPr>
        <a:xfrm>
          <a:off x="1968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108585</xdr:rowOff>
    </xdr:from>
    <xdr:to>
      <xdr:col>15</xdr:col>
      <xdr:colOff>50800</xdr:colOff>
      <xdr:row>37</xdr:row>
      <xdr:rowOff>125730</xdr:rowOff>
    </xdr:to>
    <xdr:cxnSp macro="">
      <xdr:nvCxnSpPr>
        <xdr:cNvPr id="80" name="直線コネクタ 79"/>
        <xdr:cNvCxnSpPr/>
      </xdr:nvCxnSpPr>
      <xdr:spPr>
        <a:xfrm>
          <a:off x="2019300" y="64522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1"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2" name="n_2aveValue【道路】&#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3" name="n_3aveValue【道路】&#10;有形固定資産減価償却率"/>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4" name="n_4aveValue【道路】&#10;有形固定資産減価償却率"/>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46372</xdr:rowOff>
    </xdr:from>
    <xdr:ext cx="405111" cy="259045"/>
    <xdr:sp macro="" textlink="">
      <xdr:nvSpPr>
        <xdr:cNvPr id="85" name="n_1main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21607</xdr:rowOff>
    </xdr:from>
    <xdr:ext cx="405111" cy="259045"/>
    <xdr:sp macro="" textlink="">
      <xdr:nvSpPr>
        <xdr:cNvPr id="86" name="n_2mainValue【道路】&#10;有形固定資産減価償却率"/>
        <xdr:cNvSpPr txBox="1"/>
      </xdr:nvSpPr>
      <xdr:spPr>
        <a:xfrm>
          <a:off x="2705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7" name="n_3mainValue【道路】&#10;有形固定資産減価償却率"/>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09" name="直線コネクタ 108"/>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0"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1" name="直線コネクタ 110"/>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2"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3" name="直線コネクタ 112"/>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4" name="【道路】&#10;一人当たり延長平均値テキスト"/>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5" name="フローチャート: 判断 114"/>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6" name="フローチャート: 判断 115"/>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17" name="フローチャート: 判断 116"/>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18" name="フローチャート: 判断 117"/>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19" name="フローチャート: 判断 118"/>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70252</xdr:rowOff>
    </xdr:from>
    <xdr:to>
      <xdr:col>55</xdr:col>
      <xdr:colOff>50800</xdr:colOff>
      <xdr:row>42</xdr:row>
      <xdr:rowOff>402</xdr:rowOff>
    </xdr:to>
    <xdr:sp macro="" textlink="">
      <xdr:nvSpPr>
        <xdr:cNvPr id="125" name="楕円 124"/>
        <xdr:cNvSpPr/>
      </xdr:nvSpPr>
      <xdr:spPr>
        <a:xfrm>
          <a:off x="10426700" y="709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156629</xdr:rowOff>
    </xdr:from>
    <xdr:ext cx="469744" cy="259045"/>
    <xdr:sp macro="" textlink="">
      <xdr:nvSpPr>
        <xdr:cNvPr id="126" name="【道路】&#10;一人当たり延長該当値テキスト"/>
        <xdr:cNvSpPr txBox="1"/>
      </xdr:nvSpPr>
      <xdr:spPr>
        <a:xfrm>
          <a:off x="10515600" y="701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72400</xdr:rowOff>
    </xdr:from>
    <xdr:to>
      <xdr:col>50</xdr:col>
      <xdr:colOff>165100</xdr:colOff>
      <xdr:row>42</xdr:row>
      <xdr:rowOff>2550</xdr:rowOff>
    </xdr:to>
    <xdr:sp macro="" textlink="">
      <xdr:nvSpPr>
        <xdr:cNvPr id="127" name="楕円 126"/>
        <xdr:cNvSpPr/>
      </xdr:nvSpPr>
      <xdr:spPr>
        <a:xfrm>
          <a:off x="9588500" y="710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121052</xdr:rowOff>
    </xdr:from>
    <xdr:to>
      <xdr:col>55</xdr:col>
      <xdr:colOff>0</xdr:colOff>
      <xdr:row>41</xdr:row>
      <xdr:rowOff>123200</xdr:rowOff>
    </xdr:to>
    <xdr:cxnSp macro="">
      <xdr:nvCxnSpPr>
        <xdr:cNvPr id="128" name="直線コネクタ 127"/>
        <xdr:cNvCxnSpPr/>
      </xdr:nvCxnSpPr>
      <xdr:spPr>
        <a:xfrm flipV="1">
          <a:off x="9639300" y="7150502"/>
          <a:ext cx="8382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74869</xdr:rowOff>
    </xdr:from>
    <xdr:to>
      <xdr:col>46</xdr:col>
      <xdr:colOff>38100</xdr:colOff>
      <xdr:row>42</xdr:row>
      <xdr:rowOff>5019</xdr:rowOff>
    </xdr:to>
    <xdr:sp macro="" textlink="">
      <xdr:nvSpPr>
        <xdr:cNvPr id="129" name="楕円 128"/>
        <xdr:cNvSpPr/>
      </xdr:nvSpPr>
      <xdr:spPr>
        <a:xfrm>
          <a:off x="8699500" y="710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123200</xdr:rowOff>
    </xdr:from>
    <xdr:to>
      <xdr:col>50</xdr:col>
      <xdr:colOff>114300</xdr:colOff>
      <xdr:row>41</xdr:row>
      <xdr:rowOff>125669</xdr:rowOff>
    </xdr:to>
    <xdr:cxnSp macro="">
      <xdr:nvCxnSpPr>
        <xdr:cNvPr id="130" name="直線コネクタ 129"/>
        <xdr:cNvCxnSpPr/>
      </xdr:nvCxnSpPr>
      <xdr:spPr>
        <a:xfrm flipV="1">
          <a:off x="8750300" y="7152650"/>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78321</xdr:rowOff>
    </xdr:from>
    <xdr:to>
      <xdr:col>41</xdr:col>
      <xdr:colOff>101600</xdr:colOff>
      <xdr:row>42</xdr:row>
      <xdr:rowOff>8471</xdr:rowOff>
    </xdr:to>
    <xdr:sp macro="" textlink="">
      <xdr:nvSpPr>
        <xdr:cNvPr id="131" name="楕円 130"/>
        <xdr:cNvSpPr/>
      </xdr:nvSpPr>
      <xdr:spPr>
        <a:xfrm>
          <a:off x="7810500" y="710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125669</xdr:rowOff>
    </xdr:from>
    <xdr:to>
      <xdr:col>45</xdr:col>
      <xdr:colOff>177800</xdr:colOff>
      <xdr:row>41</xdr:row>
      <xdr:rowOff>129121</xdr:rowOff>
    </xdr:to>
    <xdr:cxnSp macro="">
      <xdr:nvCxnSpPr>
        <xdr:cNvPr id="132" name="直線コネクタ 131"/>
        <xdr:cNvCxnSpPr/>
      </xdr:nvCxnSpPr>
      <xdr:spPr>
        <a:xfrm flipV="1">
          <a:off x="7861300" y="7155119"/>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3" name="n_1aveValue【道路】&#10;一人当たり延長"/>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66283</xdr:rowOff>
    </xdr:from>
    <xdr:ext cx="469744" cy="259045"/>
    <xdr:sp macro="" textlink="">
      <xdr:nvSpPr>
        <xdr:cNvPr id="134" name="n_2aveValue【道路】&#10;一人当たり延長"/>
        <xdr:cNvSpPr txBox="1"/>
      </xdr:nvSpPr>
      <xdr:spPr>
        <a:xfrm>
          <a:off x="85154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74101</xdr:rowOff>
    </xdr:from>
    <xdr:ext cx="469744" cy="259045"/>
    <xdr:sp macro="" textlink="">
      <xdr:nvSpPr>
        <xdr:cNvPr id="135" name="n_3aveValue【道路】&#10;一人当たり延長"/>
        <xdr:cNvSpPr txBox="1"/>
      </xdr:nvSpPr>
      <xdr:spPr>
        <a:xfrm>
          <a:off x="7626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36" name="n_4aveValue【道路】&#10;一人当たり延長"/>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165127</xdr:rowOff>
    </xdr:from>
    <xdr:ext cx="469744" cy="259045"/>
    <xdr:sp macro="" textlink="">
      <xdr:nvSpPr>
        <xdr:cNvPr id="137" name="n_1mainValue【道路】&#10;一人当たり延長"/>
        <xdr:cNvSpPr txBox="1"/>
      </xdr:nvSpPr>
      <xdr:spPr>
        <a:xfrm>
          <a:off x="9391727" y="719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167596</xdr:rowOff>
    </xdr:from>
    <xdr:ext cx="469744" cy="259045"/>
    <xdr:sp macro="" textlink="">
      <xdr:nvSpPr>
        <xdr:cNvPr id="138" name="n_2mainValue【道路】&#10;一人当たり延長"/>
        <xdr:cNvSpPr txBox="1"/>
      </xdr:nvSpPr>
      <xdr:spPr>
        <a:xfrm>
          <a:off x="8515427" y="719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171048</xdr:rowOff>
    </xdr:from>
    <xdr:ext cx="469744" cy="259045"/>
    <xdr:sp macro="" textlink="">
      <xdr:nvSpPr>
        <xdr:cNvPr id="139" name="n_3mainValue【道路】&#10;一人当たり延長"/>
        <xdr:cNvSpPr txBox="1"/>
      </xdr:nvSpPr>
      <xdr:spPr>
        <a:xfrm>
          <a:off x="7626427" y="720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65" name="直線コネクタ 164"/>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6"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7" name="直線コネクタ 166"/>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68"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69" name="直線コネクタ 168"/>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0"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1" name="フローチャート: 判断 170"/>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2" name="フローチャート: 判断 171"/>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3" name="フローチャート: 判断 172"/>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74" name="フローチャート: 判断 173"/>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75" name="フローチャート: 判断 174"/>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1" name="楕円 180"/>
        <xdr:cNvSpPr/>
      </xdr:nvSpPr>
      <xdr:spPr>
        <a:xfrm>
          <a:off x="45847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113773</xdr:rowOff>
    </xdr:from>
    <xdr:ext cx="405111" cy="259045"/>
    <xdr:sp macro="" textlink="">
      <xdr:nvSpPr>
        <xdr:cNvPr id="182" name="【橋りょう・トンネル】&#10;有形固定資産減価償却率該当値テキスト"/>
        <xdr:cNvSpPr txBox="1"/>
      </xdr:nvSpPr>
      <xdr:spPr>
        <a:xfrm>
          <a:off x="4673600"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105954</xdr:rowOff>
    </xdr:from>
    <xdr:to>
      <xdr:col>20</xdr:col>
      <xdr:colOff>38100</xdr:colOff>
      <xdr:row>61</xdr:row>
      <xdr:rowOff>36104</xdr:rowOff>
    </xdr:to>
    <xdr:sp macro="" textlink="">
      <xdr:nvSpPr>
        <xdr:cNvPr id="183" name="楕円 182"/>
        <xdr:cNvSpPr/>
      </xdr:nvSpPr>
      <xdr:spPr>
        <a:xfrm>
          <a:off x="3746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156754</xdr:rowOff>
    </xdr:from>
    <xdr:to>
      <xdr:col>24</xdr:col>
      <xdr:colOff>63500</xdr:colOff>
      <xdr:row>61</xdr:row>
      <xdr:rowOff>14696</xdr:rowOff>
    </xdr:to>
    <xdr:cxnSp macro="">
      <xdr:nvCxnSpPr>
        <xdr:cNvPr id="184" name="直線コネクタ 183"/>
        <xdr:cNvCxnSpPr/>
      </xdr:nvCxnSpPr>
      <xdr:spPr>
        <a:xfrm>
          <a:off x="3797300" y="1044375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79828</xdr:rowOff>
    </xdr:from>
    <xdr:to>
      <xdr:col>15</xdr:col>
      <xdr:colOff>101600</xdr:colOff>
      <xdr:row>61</xdr:row>
      <xdr:rowOff>9978</xdr:rowOff>
    </xdr:to>
    <xdr:sp macro="" textlink="">
      <xdr:nvSpPr>
        <xdr:cNvPr id="185" name="楕円 184"/>
        <xdr:cNvSpPr/>
      </xdr:nvSpPr>
      <xdr:spPr>
        <a:xfrm>
          <a:off x="2857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130628</xdr:rowOff>
    </xdr:from>
    <xdr:to>
      <xdr:col>19</xdr:col>
      <xdr:colOff>177800</xdr:colOff>
      <xdr:row>60</xdr:row>
      <xdr:rowOff>156754</xdr:rowOff>
    </xdr:to>
    <xdr:cxnSp macro="">
      <xdr:nvCxnSpPr>
        <xdr:cNvPr id="186" name="直線コネクタ 185"/>
        <xdr:cNvCxnSpPr/>
      </xdr:nvCxnSpPr>
      <xdr:spPr>
        <a:xfrm>
          <a:off x="2908300" y="104176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87" name="楕円 186"/>
        <xdr:cNvSpPr/>
      </xdr:nvSpPr>
      <xdr:spPr>
        <a:xfrm>
          <a:off x="1968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102870</xdr:rowOff>
    </xdr:from>
    <xdr:to>
      <xdr:col>15</xdr:col>
      <xdr:colOff>50800</xdr:colOff>
      <xdr:row>60</xdr:row>
      <xdr:rowOff>130628</xdr:rowOff>
    </xdr:to>
    <xdr:cxnSp macro="">
      <xdr:nvCxnSpPr>
        <xdr:cNvPr id="188" name="直線コネクタ 187"/>
        <xdr:cNvCxnSpPr/>
      </xdr:nvCxnSpPr>
      <xdr:spPr>
        <a:xfrm>
          <a:off x="2019300" y="103898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31404</xdr:rowOff>
    </xdr:from>
    <xdr:ext cx="405111" cy="259045"/>
    <xdr:sp macro="" textlink="">
      <xdr:nvSpPr>
        <xdr:cNvPr id="189" name="n_1aveValue【橋りょう・トンネル】&#10;有形固定資産減価償却率"/>
        <xdr:cNvSpPr txBox="1"/>
      </xdr:nvSpPr>
      <xdr:spPr>
        <a:xfrm>
          <a:off x="3582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190" name="n_2aveValue【橋りょう・トンネル】&#10;有形固定資産減価償却率"/>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91" name="n_3aveValue【橋りょう・トンネル】&#10;有形固定資産減価償却率"/>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192" name="n_4aveValue【橋りょう・トンネル】&#10;有形固定資産減価償却率"/>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27231</xdr:rowOff>
    </xdr:from>
    <xdr:ext cx="405111" cy="259045"/>
    <xdr:sp macro="" textlink="">
      <xdr:nvSpPr>
        <xdr:cNvPr id="193" name="n_1mainValue【橋りょう・トンネル】&#10;有形固定資産減価償却率"/>
        <xdr:cNvSpPr txBox="1"/>
      </xdr:nvSpPr>
      <xdr:spPr>
        <a:xfrm>
          <a:off x="35820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1105</xdr:rowOff>
    </xdr:from>
    <xdr:ext cx="405111" cy="259045"/>
    <xdr:sp macro="" textlink="">
      <xdr:nvSpPr>
        <xdr:cNvPr id="194" name="n_2mainValue【橋りょう・トンネル】&#10;有形固定資産減価償却率"/>
        <xdr:cNvSpPr txBox="1"/>
      </xdr:nvSpPr>
      <xdr:spPr>
        <a:xfrm>
          <a:off x="2705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144797</xdr:rowOff>
    </xdr:from>
    <xdr:ext cx="405111" cy="259045"/>
    <xdr:sp macro="" textlink="">
      <xdr:nvSpPr>
        <xdr:cNvPr id="195" name="n_3mainValue【橋りょう・トンネル】&#10;有形固定資産減価償却率"/>
        <xdr:cNvSpPr txBox="1"/>
      </xdr:nvSpPr>
      <xdr:spPr>
        <a:xfrm>
          <a:off x="1816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5" name="テキスト ボックス 21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19" name="直線コネクタ 218"/>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0"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21" name="直線コネクタ 220"/>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22"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23" name="直線コネクタ 222"/>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24" name="【橋りょう・トンネル】&#10;一人当たり有形固定資産（償却資産）額平均値テキスト"/>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25" name="フローチャート: 判断 224"/>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26" name="フローチャート: 判断 225"/>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27" name="フローチャート: 判断 226"/>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28" name="フローチャート: 判断 227"/>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29" name="フローチャート: 判断 228"/>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162496</xdr:rowOff>
    </xdr:from>
    <xdr:to>
      <xdr:col>55</xdr:col>
      <xdr:colOff>50800</xdr:colOff>
      <xdr:row>63</xdr:row>
      <xdr:rowOff>92646</xdr:rowOff>
    </xdr:to>
    <xdr:sp macro="" textlink="">
      <xdr:nvSpPr>
        <xdr:cNvPr id="235" name="楕円 234"/>
        <xdr:cNvSpPr/>
      </xdr:nvSpPr>
      <xdr:spPr>
        <a:xfrm>
          <a:off x="10426700" y="1079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140923</xdr:rowOff>
    </xdr:from>
    <xdr:ext cx="534377" cy="259045"/>
    <xdr:sp macro="" textlink="">
      <xdr:nvSpPr>
        <xdr:cNvPr id="236" name="【橋りょう・トンネル】&#10;一人当たり有形固定資産（償却資産）額該当値テキスト"/>
        <xdr:cNvSpPr txBox="1"/>
      </xdr:nvSpPr>
      <xdr:spPr>
        <a:xfrm>
          <a:off x="10515600" y="1077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160099</xdr:rowOff>
    </xdr:from>
    <xdr:to>
      <xdr:col>50</xdr:col>
      <xdr:colOff>165100</xdr:colOff>
      <xdr:row>63</xdr:row>
      <xdr:rowOff>90249</xdr:rowOff>
    </xdr:to>
    <xdr:sp macro="" textlink="">
      <xdr:nvSpPr>
        <xdr:cNvPr id="237" name="楕円 236"/>
        <xdr:cNvSpPr/>
      </xdr:nvSpPr>
      <xdr:spPr>
        <a:xfrm>
          <a:off x="9588500" y="1078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39449</xdr:rowOff>
    </xdr:from>
    <xdr:to>
      <xdr:col>55</xdr:col>
      <xdr:colOff>0</xdr:colOff>
      <xdr:row>63</xdr:row>
      <xdr:rowOff>41846</xdr:rowOff>
    </xdr:to>
    <xdr:cxnSp macro="">
      <xdr:nvCxnSpPr>
        <xdr:cNvPr id="238" name="直線コネクタ 237"/>
        <xdr:cNvCxnSpPr/>
      </xdr:nvCxnSpPr>
      <xdr:spPr>
        <a:xfrm>
          <a:off x="9639300" y="10840799"/>
          <a:ext cx="838200" cy="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158628</xdr:rowOff>
    </xdr:from>
    <xdr:to>
      <xdr:col>46</xdr:col>
      <xdr:colOff>38100</xdr:colOff>
      <xdr:row>63</xdr:row>
      <xdr:rowOff>88778</xdr:rowOff>
    </xdr:to>
    <xdr:sp macro="" textlink="">
      <xdr:nvSpPr>
        <xdr:cNvPr id="239" name="楕円 238"/>
        <xdr:cNvSpPr/>
      </xdr:nvSpPr>
      <xdr:spPr>
        <a:xfrm>
          <a:off x="8699500" y="107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37978</xdr:rowOff>
    </xdr:from>
    <xdr:to>
      <xdr:col>50</xdr:col>
      <xdr:colOff>114300</xdr:colOff>
      <xdr:row>63</xdr:row>
      <xdr:rowOff>39449</xdr:rowOff>
    </xdr:to>
    <xdr:cxnSp macro="">
      <xdr:nvCxnSpPr>
        <xdr:cNvPr id="240" name="直線コネクタ 239"/>
        <xdr:cNvCxnSpPr/>
      </xdr:nvCxnSpPr>
      <xdr:spPr>
        <a:xfrm>
          <a:off x="8750300" y="10839328"/>
          <a:ext cx="8890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158746</xdr:rowOff>
    </xdr:from>
    <xdr:to>
      <xdr:col>41</xdr:col>
      <xdr:colOff>101600</xdr:colOff>
      <xdr:row>63</xdr:row>
      <xdr:rowOff>88896</xdr:rowOff>
    </xdr:to>
    <xdr:sp macro="" textlink="">
      <xdr:nvSpPr>
        <xdr:cNvPr id="241" name="楕円 240"/>
        <xdr:cNvSpPr/>
      </xdr:nvSpPr>
      <xdr:spPr>
        <a:xfrm>
          <a:off x="7810500" y="1078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37978</xdr:rowOff>
    </xdr:from>
    <xdr:to>
      <xdr:col>45</xdr:col>
      <xdr:colOff>177800</xdr:colOff>
      <xdr:row>63</xdr:row>
      <xdr:rowOff>38096</xdr:rowOff>
    </xdr:to>
    <xdr:cxnSp macro="">
      <xdr:nvCxnSpPr>
        <xdr:cNvPr id="242" name="直線コネクタ 241"/>
        <xdr:cNvCxnSpPr/>
      </xdr:nvCxnSpPr>
      <xdr:spPr>
        <a:xfrm flipV="1">
          <a:off x="7861300" y="10839328"/>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43" name="n_1aveValue【橋りょう・トンネル】&#10;一人当たり有形固定資産（償却資産）額"/>
        <xdr:cNvSpPr txBox="1"/>
      </xdr:nvSpPr>
      <xdr:spPr>
        <a:xfrm>
          <a:off x="93594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141515</xdr:rowOff>
    </xdr:from>
    <xdr:ext cx="534377" cy="259045"/>
    <xdr:sp macro="" textlink="">
      <xdr:nvSpPr>
        <xdr:cNvPr id="244" name="n_2aveValue【橋りょう・トンネル】&#10;一人当たり有形固定資産（償却資産）額"/>
        <xdr:cNvSpPr txBox="1"/>
      </xdr:nvSpPr>
      <xdr:spPr>
        <a:xfrm>
          <a:off x="8483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132238</xdr:rowOff>
    </xdr:from>
    <xdr:ext cx="534377" cy="259045"/>
    <xdr:sp macro="" textlink="">
      <xdr:nvSpPr>
        <xdr:cNvPr id="245" name="n_3aveValue【橋りょう・トンネル】&#10;一人当たり有形固定資産（償却資産）額"/>
        <xdr:cNvSpPr txBox="1"/>
      </xdr:nvSpPr>
      <xdr:spPr>
        <a:xfrm>
          <a:off x="7594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46" name="n_4aveValue【橋りょう・トンネル】&#10;一人当たり有形固定資産（償却資産）額"/>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81376</xdr:rowOff>
    </xdr:from>
    <xdr:ext cx="534377" cy="259045"/>
    <xdr:sp macro="" textlink="">
      <xdr:nvSpPr>
        <xdr:cNvPr id="247" name="n_1mainValue【橋りょう・トンネル】&#10;一人当たり有形固定資産（償却資産）額"/>
        <xdr:cNvSpPr txBox="1"/>
      </xdr:nvSpPr>
      <xdr:spPr>
        <a:xfrm>
          <a:off x="9359411" y="108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79905</xdr:rowOff>
    </xdr:from>
    <xdr:ext cx="534377" cy="259045"/>
    <xdr:sp macro="" textlink="">
      <xdr:nvSpPr>
        <xdr:cNvPr id="248" name="n_2mainValue【橋りょう・トンネル】&#10;一人当たり有形固定資産（償却資産）額"/>
        <xdr:cNvSpPr txBox="1"/>
      </xdr:nvSpPr>
      <xdr:spPr>
        <a:xfrm>
          <a:off x="8483111" y="1088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80023</xdr:rowOff>
    </xdr:from>
    <xdr:ext cx="534377" cy="259045"/>
    <xdr:sp macro="" textlink="">
      <xdr:nvSpPr>
        <xdr:cNvPr id="249" name="n_3mainValue【橋りょう・トンネル】&#10;一人当たり有形固定資産（償却資産）額"/>
        <xdr:cNvSpPr txBox="1"/>
      </xdr:nvSpPr>
      <xdr:spPr>
        <a:xfrm>
          <a:off x="7594111" y="1088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74" name="直線コネクタ 273"/>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75"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76" name="直線コネクタ 275"/>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77"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78" name="直線コネクタ 277"/>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10177</xdr:rowOff>
    </xdr:from>
    <xdr:ext cx="405111" cy="259045"/>
    <xdr:sp macro="" textlink="">
      <xdr:nvSpPr>
        <xdr:cNvPr id="279" name="【公営住宅】&#10;有形固定資産減価償却率平均値テキスト"/>
        <xdr:cNvSpPr txBox="1"/>
      </xdr:nvSpPr>
      <xdr:spPr>
        <a:xfrm>
          <a:off x="4673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80" name="フローチャート: 判断 279"/>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81" name="フローチャート: 判断 280"/>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82" name="フローチャート: 判断 281"/>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83" name="フローチャート: 判断 282"/>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84" name="フローチャート: 判断 283"/>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67311</xdr:rowOff>
    </xdr:from>
    <xdr:to>
      <xdr:col>24</xdr:col>
      <xdr:colOff>114300</xdr:colOff>
      <xdr:row>84</xdr:row>
      <xdr:rowOff>168911</xdr:rowOff>
    </xdr:to>
    <xdr:sp macro="" textlink="">
      <xdr:nvSpPr>
        <xdr:cNvPr id="290" name="楕円 289"/>
        <xdr:cNvSpPr/>
      </xdr:nvSpPr>
      <xdr:spPr>
        <a:xfrm>
          <a:off x="4584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45738</xdr:rowOff>
    </xdr:from>
    <xdr:ext cx="405111" cy="259045"/>
    <xdr:sp macro="" textlink="">
      <xdr:nvSpPr>
        <xdr:cNvPr id="291" name="【公営住宅】&#10;有形固定資産減価償却率該当値テキスト"/>
        <xdr:cNvSpPr txBox="1"/>
      </xdr:nvSpPr>
      <xdr:spPr>
        <a:xfrm>
          <a:off x="4673600"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6350</xdr:rowOff>
    </xdr:from>
    <xdr:to>
      <xdr:col>20</xdr:col>
      <xdr:colOff>38100</xdr:colOff>
      <xdr:row>84</xdr:row>
      <xdr:rowOff>107950</xdr:rowOff>
    </xdr:to>
    <xdr:sp macro="" textlink="">
      <xdr:nvSpPr>
        <xdr:cNvPr id="292" name="楕円 291"/>
        <xdr:cNvSpPr/>
      </xdr:nvSpPr>
      <xdr:spPr>
        <a:xfrm>
          <a:off x="3746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57150</xdr:rowOff>
    </xdr:from>
    <xdr:to>
      <xdr:col>24</xdr:col>
      <xdr:colOff>63500</xdr:colOff>
      <xdr:row>84</xdr:row>
      <xdr:rowOff>118111</xdr:rowOff>
    </xdr:to>
    <xdr:cxnSp macro="">
      <xdr:nvCxnSpPr>
        <xdr:cNvPr id="293" name="直線コネクタ 292"/>
        <xdr:cNvCxnSpPr/>
      </xdr:nvCxnSpPr>
      <xdr:spPr>
        <a:xfrm>
          <a:off x="3797300" y="1445895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113030</xdr:rowOff>
    </xdr:from>
    <xdr:to>
      <xdr:col>15</xdr:col>
      <xdr:colOff>101600</xdr:colOff>
      <xdr:row>84</xdr:row>
      <xdr:rowOff>43180</xdr:rowOff>
    </xdr:to>
    <xdr:sp macro="" textlink="">
      <xdr:nvSpPr>
        <xdr:cNvPr id="294" name="楕円 293"/>
        <xdr:cNvSpPr/>
      </xdr:nvSpPr>
      <xdr:spPr>
        <a:xfrm>
          <a:off x="2857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163830</xdr:rowOff>
    </xdr:from>
    <xdr:to>
      <xdr:col>19</xdr:col>
      <xdr:colOff>177800</xdr:colOff>
      <xdr:row>84</xdr:row>
      <xdr:rowOff>57150</xdr:rowOff>
    </xdr:to>
    <xdr:cxnSp macro="">
      <xdr:nvCxnSpPr>
        <xdr:cNvPr id="295" name="直線コネクタ 294"/>
        <xdr:cNvCxnSpPr/>
      </xdr:nvCxnSpPr>
      <xdr:spPr>
        <a:xfrm>
          <a:off x="2908300" y="143941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44450</xdr:rowOff>
    </xdr:from>
    <xdr:to>
      <xdr:col>10</xdr:col>
      <xdr:colOff>165100</xdr:colOff>
      <xdr:row>83</xdr:row>
      <xdr:rowOff>146050</xdr:rowOff>
    </xdr:to>
    <xdr:sp macro="" textlink="">
      <xdr:nvSpPr>
        <xdr:cNvPr id="296" name="楕円 295"/>
        <xdr:cNvSpPr/>
      </xdr:nvSpPr>
      <xdr:spPr>
        <a:xfrm>
          <a:off x="1968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95250</xdr:rowOff>
    </xdr:from>
    <xdr:to>
      <xdr:col>15</xdr:col>
      <xdr:colOff>50800</xdr:colOff>
      <xdr:row>83</xdr:row>
      <xdr:rowOff>163830</xdr:rowOff>
    </xdr:to>
    <xdr:cxnSp macro="">
      <xdr:nvCxnSpPr>
        <xdr:cNvPr id="297" name="直線コネクタ 296"/>
        <xdr:cNvCxnSpPr/>
      </xdr:nvCxnSpPr>
      <xdr:spPr>
        <a:xfrm>
          <a:off x="2019300" y="14325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298" name="n_1ave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299" name="n_2aveValue【公営住宅】&#10;有形固定資産減価償却率"/>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00" name="n_3aveValue【公営住宅】&#10;有形固定資産減価償却率"/>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01"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99077</xdr:rowOff>
    </xdr:from>
    <xdr:ext cx="405111" cy="259045"/>
    <xdr:sp macro="" textlink="">
      <xdr:nvSpPr>
        <xdr:cNvPr id="302" name="n_1mainValue【公営住宅】&#10;有形固定資産減価償却率"/>
        <xdr:cNvSpPr txBox="1"/>
      </xdr:nvSpPr>
      <xdr:spPr>
        <a:xfrm>
          <a:off x="35820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34307</xdr:rowOff>
    </xdr:from>
    <xdr:ext cx="405111" cy="259045"/>
    <xdr:sp macro="" textlink="">
      <xdr:nvSpPr>
        <xdr:cNvPr id="303" name="n_2mainValue【公営住宅】&#10;有形固定資産減価償却率"/>
        <xdr:cNvSpPr txBox="1"/>
      </xdr:nvSpPr>
      <xdr:spPr>
        <a:xfrm>
          <a:off x="2705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137177</xdr:rowOff>
    </xdr:from>
    <xdr:ext cx="405111" cy="259045"/>
    <xdr:sp macro="" textlink="">
      <xdr:nvSpPr>
        <xdr:cNvPr id="304" name="n_3mainValue【公営住宅】&#10;有形固定資産減価償却率"/>
        <xdr:cNvSpPr txBox="1"/>
      </xdr:nvSpPr>
      <xdr:spPr>
        <a:xfrm>
          <a:off x="1816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28" name="直線コネクタ 327"/>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2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30" name="直線コネクタ 32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31"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32" name="直線コネクタ 331"/>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33" name="【公営住宅】&#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34" name="フローチャート: 判断 333"/>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35" name="フローチャート: 判断 334"/>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36" name="フローチャート: 判断 335"/>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37" name="フローチャート: 判断 336"/>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38" name="フローチャート: 判断 337"/>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145796</xdr:rowOff>
    </xdr:from>
    <xdr:to>
      <xdr:col>55</xdr:col>
      <xdr:colOff>50800</xdr:colOff>
      <xdr:row>86</xdr:row>
      <xdr:rowOff>75946</xdr:rowOff>
    </xdr:to>
    <xdr:sp macro="" textlink="">
      <xdr:nvSpPr>
        <xdr:cNvPr id="344" name="楕円 343"/>
        <xdr:cNvSpPr/>
      </xdr:nvSpPr>
      <xdr:spPr>
        <a:xfrm>
          <a:off x="10426700" y="1471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60723</xdr:rowOff>
    </xdr:from>
    <xdr:ext cx="469744" cy="259045"/>
    <xdr:sp macro="" textlink="">
      <xdr:nvSpPr>
        <xdr:cNvPr id="345" name="【公営住宅】&#10;一人当たり面積該当値テキスト"/>
        <xdr:cNvSpPr txBox="1"/>
      </xdr:nvSpPr>
      <xdr:spPr>
        <a:xfrm>
          <a:off x="10515600" y="1463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145035</xdr:rowOff>
    </xdr:from>
    <xdr:to>
      <xdr:col>50</xdr:col>
      <xdr:colOff>165100</xdr:colOff>
      <xdr:row>86</xdr:row>
      <xdr:rowOff>75185</xdr:rowOff>
    </xdr:to>
    <xdr:sp macro="" textlink="">
      <xdr:nvSpPr>
        <xdr:cNvPr id="346" name="楕円 345"/>
        <xdr:cNvSpPr/>
      </xdr:nvSpPr>
      <xdr:spPr>
        <a:xfrm>
          <a:off x="9588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24385</xdr:rowOff>
    </xdr:from>
    <xdr:to>
      <xdr:col>55</xdr:col>
      <xdr:colOff>0</xdr:colOff>
      <xdr:row>86</xdr:row>
      <xdr:rowOff>25146</xdr:rowOff>
    </xdr:to>
    <xdr:cxnSp macro="">
      <xdr:nvCxnSpPr>
        <xdr:cNvPr id="347" name="直線コネクタ 346"/>
        <xdr:cNvCxnSpPr/>
      </xdr:nvCxnSpPr>
      <xdr:spPr>
        <a:xfrm>
          <a:off x="9639300" y="14769085"/>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144272</xdr:rowOff>
    </xdr:from>
    <xdr:to>
      <xdr:col>46</xdr:col>
      <xdr:colOff>38100</xdr:colOff>
      <xdr:row>86</xdr:row>
      <xdr:rowOff>74422</xdr:rowOff>
    </xdr:to>
    <xdr:sp macro="" textlink="">
      <xdr:nvSpPr>
        <xdr:cNvPr id="348" name="楕円 347"/>
        <xdr:cNvSpPr/>
      </xdr:nvSpPr>
      <xdr:spPr>
        <a:xfrm>
          <a:off x="86995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23622</xdr:rowOff>
    </xdr:from>
    <xdr:to>
      <xdr:col>50</xdr:col>
      <xdr:colOff>114300</xdr:colOff>
      <xdr:row>86</xdr:row>
      <xdr:rowOff>24385</xdr:rowOff>
    </xdr:to>
    <xdr:cxnSp macro="">
      <xdr:nvCxnSpPr>
        <xdr:cNvPr id="349" name="直線コネクタ 348"/>
        <xdr:cNvCxnSpPr/>
      </xdr:nvCxnSpPr>
      <xdr:spPr>
        <a:xfrm>
          <a:off x="8750300" y="1476832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142748</xdr:rowOff>
    </xdr:from>
    <xdr:to>
      <xdr:col>41</xdr:col>
      <xdr:colOff>101600</xdr:colOff>
      <xdr:row>86</xdr:row>
      <xdr:rowOff>72898</xdr:rowOff>
    </xdr:to>
    <xdr:sp macro="" textlink="">
      <xdr:nvSpPr>
        <xdr:cNvPr id="350" name="楕円 349"/>
        <xdr:cNvSpPr/>
      </xdr:nvSpPr>
      <xdr:spPr>
        <a:xfrm>
          <a:off x="78105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22098</xdr:rowOff>
    </xdr:from>
    <xdr:to>
      <xdr:col>45</xdr:col>
      <xdr:colOff>177800</xdr:colOff>
      <xdr:row>86</xdr:row>
      <xdr:rowOff>23622</xdr:rowOff>
    </xdr:to>
    <xdr:cxnSp macro="">
      <xdr:nvCxnSpPr>
        <xdr:cNvPr id="351" name="直線コネクタ 350"/>
        <xdr:cNvCxnSpPr/>
      </xdr:nvCxnSpPr>
      <xdr:spPr>
        <a:xfrm>
          <a:off x="7861300" y="1476679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52" name="n_1aveValue【公営住宅】&#10;一人当たり面積"/>
        <xdr:cNvSpPr txBox="1"/>
      </xdr:nvSpPr>
      <xdr:spPr>
        <a:xfrm>
          <a:off x="93917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125240</xdr:rowOff>
    </xdr:from>
    <xdr:ext cx="469744" cy="259045"/>
    <xdr:sp macro="" textlink="">
      <xdr:nvSpPr>
        <xdr:cNvPr id="353" name="n_2aveValue【公営住宅】&#10;一人当たり面積"/>
        <xdr:cNvSpPr txBox="1"/>
      </xdr:nvSpPr>
      <xdr:spPr>
        <a:xfrm>
          <a:off x="8515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54" name="n_3aveValue【公営住宅】&#10;一人当たり面積"/>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55" name="n_4aveValue【公営住宅】&#10;一人当たり面積"/>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66312</xdr:rowOff>
    </xdr:from>
    <xdr:ext cx="469744" cy="259045"/>
    <xdr:sp macro="" textlink="">
      <xdr:nvSpPr>
        <xdr:cNvPr id="356" name="n_1mainValue【公営住宅】&#10;一人当たり面積"/>
        <xdr:cNvSpPr txBox="1"/>
      </xdr:nvSpPr>
      <xdr:spPr>
        <a:xfrm>
          <a:off x="93917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65549</xdr:rowOff>
    </xdr:from>
    <xdr:ext cx="469744" cy="259045"/>
    <xdr:sp macro="" textlink="">
      <xdr:nvSpPr>
        <xdr:cNvPr id="357" name="n_2mainValue【公営住宅】&#10;一人当たり面積"/>
        <xdr:cNvSpPr txBox="1"/>
      </xdr:nvSpPr>
      <xdr:spPr>
        <a:xfrm>
          <a:off x="8515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64025</xdr:rowOff>
    </xdr:from>
    <xdr:ext cx="469744" cy="259045"/>
    <xdr:sp macro="" textlink="">
      <xdr:nvSpPr>
        <xdr:cNvPr id="358" name="n_3mainValue【公営住宅】&#10;一人当たり面積"/>
        <xdr:cNvSpPr txBox="1"/>
      </xdr:nvSpPr>
      <xdr:spPr>
        <a:xfrm>
          <a:off x="7626427" y="1480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5" name="テキスト ボックス 39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399" name="直線コネクタ 398"/>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00"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01" name="直線コネクタ 400"/>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02"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03" name="直線コネクタ 402"/>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404" name="【認定こども園・幼稚園・保育所】&#10;有形固定資産減価償却率平均値テキスト"/>
        <xdr:cNvSpPr txBox="1"/>
      </xdr:nvSpPr>
      <xdr:spPr>
        <a:xfrm>
          <a:off x="1635760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05" name="フローチャート: 判断 404"/>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06" name="フローチャート: 判断 405"/>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07" name="フローチャート: 判断 40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408" name="フローチャート: 判断 407"/>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409" name="フローチャート: 判断 408"/>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415" name="楕円 414"/>
        <xdr:cNvSpPr/>
      </xdr:nvSpPr>
      <xdr:spPr>
        <a:xfrm>
          <a:off x="16268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7637</xdr:rowOff>
    </xdr:from>
    <xdr:ext cx="405111" cy="259045"/>
    <xdr:sp macro="" textlink="">
      <xdr:nvSpPr>
        <xdr:cNvPr id="416" name="【認定こども園・幼稚園・保育所】&#10;有形固定資産減価償却率該当値テキスト"/>
        <xdr:cNvSpPr txBox="1"/>
      </xdr:nvSpPr>
      <xdr:spPr>
        <a:xfrm>
          <a:off x="16357600"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42545</xdr:rowOff>
    </xdr:from>
    <xdr:to>
      <xdr:col>81</xdr:col>
      <xdr:colOff>101600</xdr:colOff>
      <xdr:row>39</xdr:row>
      <xdr:rowOff>144145</xdr:rowOff>
    </xdr:to>
    <xdr:sp macro="" textlink="">
      <xdr:nvSpPr>
        <xdr:cNvPr id="417" name="楕円 416"/>
        <xdr:cNvSpPr/>
      </xdr:nvSpPr>
      <xdr:spPr>
        <a:xfrm>
          <a:off x="15430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80010</xdr:rowOff>
    </xdr:from>
    <xdr:to>
      <xdr:col>85</xdr:col>
      <xdr:colOff>127000</xdr:colOff>
      <xdr:row>39</xdr:row>
      <xdr:rowOff>93345</xdr:rowOff>
    </xdr:to>
    <xdr:cxnSp macro="">
      <xdr:nvCxnSpPr>
        <xdr:cNvPr id="418" name="直線コネクタ 417"/>
        <xdr:cNvCxnSpPr/>
      </xdr:nvCxnSpPr>
      <xdr:spPr>
        <a:xfrm flipV="1">
          <a:off x="15481300" y="6595110"/>
          <a:ext cx="838200" cy="1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6350</xdr:rowOff>
    </xdr:from>
    <xdr:to>
      <xdr:col>76</xdr:col>
      <xdr:colOff>165100</xdr:colOff>
      <xdr:row>39</xdr:row>
      <xdr:rowOff>107950</xdr:rowOff>
    </xdr:to>
    <xdr:sp macro="" textlink="">
      <xdr:nvSpPr>
        <xdr:cNvPr id="419" name="楕円 418"/>
        <xdr:cNvSpPr/>
      </xdr:nvSpPr>
      <xdr:spPr>
        <a:xfrm>
          <a:off x="14541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57150</xdr:rowOff>
    </xdr:from>
    <xdr:to>
      <xdr:col>81</xdr:col>
      <xdr:colOff>50800</xdr:colOff>
      <xdr:row>39</xdr:row>
      <xdr:rowOff>93345</xdr:rowOff>
    </xdr:to>
    <xdr:cxnSp macro="">
      <xdr:nvCxnSpPr>
        <xdr:cNvPr id="420" name="直線コネクタ 419"/>
        <xdr:cNvCxnSpPr/>
      </xdr:nvCxnSpPr>
      <xdr:spPr>
        <a:xfrm>
          <a:off x="14592300" y="67437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143510</xdr:rowOff>
    </xdr:from>
    <xdr:to>
      <xdr:col>72</xdr:col>
      <xdr:colOff>38100</xdr:colOff>
      <xdr:row>39</xdr:row>
      <xdr:rowOff>73660</xdr:rowOff>
    </xdr:to>
    <xdr:sp macro="" textlink="">
      <xdr:nvSpPr>
        <xdr:cNvPr id="421" name="楕円 420"/>
        <xdr:cNvSpPr/>
      </xdr:nvSpPr>
      <xdr:spPr>
        <a:xfrm>
          <a:off x="13652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22860</xdr:rowOff>
    </xdr:from>
    <xdr:to>
      <xdr:col>76</xdr:col>
      <xdr:colOff>114300</xdr:colOff>
      <xdr:row>39</xdr:row>
      <xdr:rowOff>57150</xdr:rowOff>
    </xdr:to>
    <xdr:cxnSp macro="">
      <xdr:nvCxnSpPr>
        <xdr:cNvPr id="422" name="直線コネクタ 421"/>
        <xdr:cNvCxnSpPr/>
      </xdr:nvCxnSpPr>
      <xdr:spPr>
        <a:xfrm>
          <a:off x="13703300" y="67094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23" name="n_1aveValue【認定こども園・幼稚園・保育所】&#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24" name="n_2aveValue【認定こども園・幼稚園・保育所】&#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425" name="n_3aveValue【認定こども園・幼稚園・保育所】&#10;有形固定資産減価償却率"/>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426" name="n_4aveValue【認定こども園・幼稚園・保育所】&#10;有形固定資産減価償却率"/>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135272</xdr:rowOff>
    </xdr:from>
    <xdr:ext cx="405111" cy="259045"/>
    <xdr:sp macro="" textlink="">
      <xdr:nvSpPr>
        <xdr:cNvPr id="427" name="n_1mainValue【認定こども園・幼稚園・保育所】&#10;有形固定資産減価償却率"/>
        <xdr:cNvSpPr txBox="1"/>
      </xdr:nvSpPr>
      <xdr:spPr>
        <a:xfrm>
          <a:off x="152660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99077</xdr:rowOff>
    </xdr:from>
    <xdr:ext cx="405111" cy="259045"/>
    <xdr:sp macro="" textlink="">
      <xdr:nvSpPr>
        <xdr:cNvPr id="428" name="n_2mainValue【認定こども園・幼稚園・保育所】&#10;有形固定資産減価償却率"/>
        <xdr:cNvSpPr txBox="1"/>
      </xdr:nvSpPr>
      <xdr:spPr>
        <a:xfrm>
          <a:off x="143897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64787</xdr:rowOff>
    </xdr:from>
    <xdr:ext cx="405111" cy="259045"/>
    <xdr:sp macro="" textlink="">
      <xdr:nvSpPr>
        <xdr:cNvPr id="429" name="n_3mainValue【認定こども園・幼稚園・保育所】&#10;有形固定資産減価償却率"/>
        <xdr:cNvSpPr txBox="1"/>
      </xdr:nvSpPr>
      <xdr:spPr>
        <a:xfrm>
          <a:off x="135007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0" name="直線コネクタ 4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1" name="テキスト ボックス 44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2" name="直線コネクタ 4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3" name="テキスト ボックス 44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5" name="テキスト ボックス 44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6" name="直線コネクタ 4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7" name="テキスト ボックス 44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8" name="直線コネクタ 4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9" name="テキスト ボックス 44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53" name="直線コネクタ 452"/>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54"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55" name="直線コネクタ 454"/>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56"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57" name="直線コネクタ 456"/>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6367</xdr:rowOff>
    </xdr:from>
    <xdr:ext cx="469744" cy="259045"/>
    <xdr:sp macro="" textlink="">
      <xdr:nvSpPr>
        <xdr:cNvPr id="458" name="【認定こども園・幼稚園・保育所】&#10;一人当たり面積平均値テキスト"/>
        <xdr:cNvSpPr txBox="1"/>
      </xdr:nvSpPr>
      <xdr:spPr>
        <a:xfrm>
          <a:off x="22199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59" name="フローチャート: 判断 458"/>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60" name="フローチャート: 判断 459"/>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61" name="フローチャート: 判断 460"/>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62" name="フローチャート: 判断 461"/>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63" name="フローチャート: 判断 462"/>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97790</xdr:rowOff>
    </xdr:from>
    <xdr:to>
      <xdr:col>116</xdr:col>
      <xdr:colOff>114300</xdr:colOff>
      <xdr:row>40</xdr:row>
      <xdr:rowOff>27940</xdr:rowOff>
    </xdr:to>
    <xdr:sp macro="" textlink="">
      <xdr:nvSpPr>
        <xdr:cNvPr id="469" name="楕円 468"/>
        <xdr:cNvSpPr/>
      </xdr:nvSpPr>
      <xdr:spPr>
        <a:xfrm>
          <a:off x="22110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76217</xdr:rowOff>
    </xdr:from>
    <xdr:ext cx="469744" cy="259045"/>
    <xdr:sp macro="" textlink="">
      <xdr:nvSpPr>
        <xdr:cNvPr id="470" name="【認定こども園・幼稚園・保育所】&#10;一人当たり面積該当値テキスト"/>
        <xdr:cNvSpPr txBox="1"/>
      </xdr:nvSpPr>
      <xdr:spPr>
        <a:xfrm>
          <a:off x="22199600"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90170</xdr:rowOff>
    </xdr:from>
    <xdr:to>
      <xdr:col>112</xdr:col>
      <xdr:colOff>38100</xdr:colOff>
      <xdr:row>40</xdr:row>
      <xdr:rowOff>20320</xdr:rowOff>
    </xdr:to>
    <xdr:sp macro="" textlink="">
      <xdr:nvSpPr>
        <xdr:cNvPr id="471" name="楕円 470"/>
        <xdr:cNvSpPr/>
      </xdr:nvSpPr>
      <xdr:spPr>
        <a:xfrm>
          <a:off x="21272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140970</xdr:rowOff>
    </xdr:from>
    <xdr:to>
      <xdr:col>116</xdr:col>
      <xdr:colOff>63500</xdr:colOff>
      <xdr:row>39</xdr:row>
      <xdr:rowOff>148590</xdr:rowOff>
    </xdr:to>
    <xdr:cxnSp macro="">
      <xdr:nvCxnSpPr>
        <xdr:cNvPr id="472" name="直線コネクタ 471"/>
        <xdr:cNvCxnSpPr/>
      </xdr:nvCxnSpPr>
      <xdr:spPr>
        <a:xfrm>
          <a:off x="21323300" y="6827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90170</xdr:rowOff>
    </xdr:from>
    <xdr:to>
      <xdr:col>107</xdr:col>
      <xdr:colOff>101600</xdr:colOff>
      <xdr:row>40</xdr:row>
      <xdr:rowOff>20320</xdr:rowOff>
    </xdr:to>
    <xdr:sp macro="" textlink="">
      <xdr:nvSpPr>
        <xdr:cNvPr id="473" name="楕円 472"/>
        <xdr:cNvSpPr/>
      </xdr:nvSpPr>
      <xdr:spPr>
        <a:xfrm>
          <a:off x="20383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140970</xdr:rowOff>
    </xdr:from>
    <xdr:to>
      <xdr:col>111</xdr:col>
      <xdr:colOff>177800</xdr:colOff>
      <xdr:row>39</xdr:row>
      <xdr:rowOff>140970</xdr:rowOff>
    </xdr:to>
    <xdr:cxnSp macro="">
      <xdr:nvCxnSpPr>
        <xdr:cNvPr id="474" name="直線コネクタ 473"/>
        <xdr:cNvCxnSpPr/>
      </xdr:nvCxnSpPr>
      <xdr:spPr>
        <a:xfrm>
          <a:off x="20434300" y="6827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82550</xdr:rowOff>
    </xdr:from>
    <xdr:to>
      <xdr:col>102</xdr:col>
      <xdr:colOff>165100</xdr:colOff>
      <xdr:row>40</xdr:row>
      <xdr:rowOff>12700</xdr:rowOff>
    </xdr:to>
    <xdr:sp macro="" textlink="">
      <xdr:nvSpPr>
        <xdr:cNvPr id="475" name="楕円 474"/>
        <xdr:cNvSpPr/>
      </xdr:nvSpPr>
      <xdr:spPr>
        <a:xfrm>
          <a:off x="19494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133350</xdr:rowOff>
    </xdr:from>
    <xdr:to>
      <xdr:col>107</xdr:col>
      <xdr:colOff>50800</xdr:colOff>
      <xdr:row>39</xdr:row>
      <xdr:rowOff>140970</xdr:rowOff>
    </xdr:to>
    <xdr:cxnSp macro="">
      <xdr:nvCxnSpPr>
        <xdr:cNvPr id="476" name="直線コネクタ 475"/>
        <xdr:cNvCxnSpPr/>
      </xdr:nvCxnSpPr>
      <xdr:spPr>
        <a:xfrm>
          <a:off x="19545300" y="6819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477" name="n_1aveValue【認定こども園・幼稚園・保育所】&#10;一人当たり面積"/>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78"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479" name="n_3aveValue【認定こども園・幼稚園・保育所】&#10;一人当たり面積"/>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480" name="n_4aveValue【認定こども園・幼稚園・保育所】&#10;一人当たり面積"/>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11447</xdr:rowOff>
    </xdr:from>
    <xdr:ext cx="469744" cy="259045"/>
    <xdr:sp macro="" textlink="">
      <xdr:nvSpPr>
        <xdr:cNvPr id="481" name="n_1mainValue【認定こども園・幼稚園・保育所】&#10;一人当たり面積"/>
        <xdr:cNvSpPr txBox="1"/>
      </xdr:nvSpPr>
      <xdr:spPr>
        <a:xfrm>
          <a:off x="210757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11447</xdr:rowOff>
    </xdr:from>
    <xdr:ext cx="469744" cy="259045"/>
    <xdr:sp macro="" textlink="">
      <xdr:nvSpPr>
        <xdr:cNvPr id="482" name="n_2mainValue【認定こども園・幼稚園・保育所】&#10;一人当たり面積"/>
        <xdr:cNvSpPr txBox="1"/>
      </xdr:nvSpPr>
      <xdr:spPr>
        <a:xfrm>
          <a:off x="201994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3827</xdr:rowOff>
    </xdr:from>
    <xdr:ext cx="469744" cy="259045"/>
    <xdr:sp macro="" textlink="">
      <xdr:nvSpPr>
        <xdr:cNvPr id="483" name="n_3mainValue【認定こども園・幼稚園・保育所】&#10;一人当たり面積"/>
        <xdr:cNvSpPr txBox="1"/>
      </xdr:nvSpPr>
      <xdr:spPr>
        <a:xfrm>
          <a:off x="19310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4" name="テキスト ボックス 49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6" name="テキスト ボックス 49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08" name="直線コネクタ 507"/>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09"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10" name="直線コネクタ 509"/>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11"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12" name="直線コネクタ 511"/>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132097</xdr:rowOff>
    </xdr:from>
    <xdr:ext cx="405111" cy="259045"/>
    <xdr:sp macro="" textlink="">
      <xdr:nvSpPr>
        <xdr:cNvPr id="513" name="【学校施設】&#10;有形固定資産減価償却率平均値テキスト"/>
        <xdr:cNvSpPr txBox="1"/>
      </xdr:nvSpPr>
      <xdr:spPr>
        <a:xfrm>
          <a:off x="16357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14" name="フローチャート: 判断 513"/>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515" name="フローチャート: 判断 514"/>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16" name="フローチャート: 判断 515"/>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17" name="フローチャート: 判断 516"/>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518" name="フローチャート: 判断 517"/>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24" name="楕円 523"/>
        <xdr:cNvSpPr/>
      </xdr:nvSpPr>
      <xdr:spPr>
        <a:xfrm>
          <a:off x="162687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95267</xdr:rowOff>
    </xdr:from>
    <xdr:ext cx="405111" cy="259045"/>
    <xdr:sp macro="" textlink="">
      <xdr:nvSpPr>
        <xdr:cNvPr id="525" name="【学校施設】&#10;有形固定資産減価償却率該当値テキスト"/>
        <xdr:cNvSpPr txBox="1"/>
      </xdr:nvSpPr>
      <xdr:spPr>
        <a:xfrm>
          <a:off x="16357600"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124460</xdr:rowOff>
    </xdr:from>
    <xdr:to>
      <xdr:col>81</xdr:col>
      <xdr:colOff>101600</xdr:colOff>
      <xdr:row>61</xdr:row>
      <xdr:rowOff>54610</xdr:rowOff>
    </xdr:to>
    <xdr:sp macro="" textlink="">
      <xdr:nvSpPr>
        <xdr:cNvPr id="526" name="楕円 525"/>
        <xdr:cNvSpPr/>
      </xdr:nvSpPr>
      <xdr:spPr>
        <a:xfrm>
          <a:off x="15430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167640</xdr:rowOff>
    </xdr:from>
    <xdr:to>
      <xdr:col>85</xdr:col>
      <xdr:colOff>127000</xdr:colOff>
      <xdr:row>61</xdr:row>
      <xdr:rowOff>3810</xdr:rowOff>
    </xdr:to>
    <xdr:cxnSp macro="">
      <xdr:nvCxnSpPr>
        <xdr:cNvPr id="527" name="直線コネクタ 526"/>
        <xdr:cNvCxnSpPr/>
      </xdr:nvCxnSpPr>
      <xdr:spPr>
        <a:xfrm flipV="1">
          <a:off x="15481300" y="10454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90170</xdr:rowOff>
    </xdr:from>
    <xdr:to>
      <xdr:col>76</xdr:col>
      <xdr:colOff>165100</xdr:colOff>
      <xdr:row>61</xdr:row>
      <xdr:rowOff>20320</xdr:rowOff>
    </xdr:to>
    <xdr:sp macro="" textlink="">
      <xdr:nvSpPr>
        <xdr:cNvPr id="528" name="楕円 527"/>
        <xdr:cNvSpPr/>
      </xdr:nvSpPr>
      <xdr:spPr>
        <a:xfrm>
          <a:off x="14541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140970</xdr:rowOff>
    </xdr:from>
    <xdr:to>
      <xdr:col>81</xdr:col>
      <xdr:colOff>50800</xdr:colOff>
      <xdr:row>61</xdr:row>
      <xdr:rowOff>3810</xdr:rowOff>
    </xdr:to>
    <xdr:cxnSp macro="">
      <xdr:nvCxnSpPr>
        <xdr:cNvPr id="529" name="直線コネクタ 528"/>
        <xdr:cNvCxnSpPr/>
      </xdr:nvCxnSpPr>
      <xdr:spPr>
        <a:xfrm>
          <a:off x="14592300" y="104279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21590</xdr:rowOff>
    </xdr:from>
    <xdr:to>
      <xdr:col>72</xdr:col>
      <xdr:colOff>38100</xdr:colOff>
      <xdr:row>61</xdr:row>
      <xdr:rowOff>123190</xdr:rowOff>
    </xdr:to>
    <xdr:sp macro="" textlink="">
      <xdr:nvSpPr>
        <xdr:cNvPr id="530" name="楕円 529"/>
        <xdr:cNvSpPr/>
      </xdr:nvSpPr>
      <xdr:spPr>
        <a:xfrm>
          <a:off x="13652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140970</xdr:rowOff>
    </xdr:from>
    <xdr:to>
      <xdr:col>76</xdr:col>
      <xdr:colOff>114300</xdr:colOff>
      <xdr:row>61</xdr:row>
      <xdr:rowOff>72390</xdr:rowOff>
    </xdr:to>
    <xdr:cxnSp macro="">
      <xdr:nvCxnSpPr>
        <xdr:cNvPr id="531" name="直線コネクタ 530"/>
        <xdr:cNvCxnSpPr/>
      </xdr:nvCxnSpPr>
      <xdr:spPr>
        <a:xfrm flipV="1">
          <a:off x="13703300" y="1042797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67327</xdr:rowOff>
    </xdr:from>
    <xdr:ext cx="405111" cy="259045"/>
    <xdr:sp macro="" textlink="">
      <xdr:nvSpPr>
        <xdr:cNvPr id="532" name="n_1aveValue【学校施設】&#10;有形固定資産減価償却率"/>
        <xdr:cNvSpPr txBox="1"/>
      </xdr:nvSpPr>
      <xdr:spPr>
        <a:xfrm>
          <a:off x="15266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533" name="n_2aveValue【学校施設】&#10;有形固定資産減価償却率"/>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52087</xdr:rowOff>
    </xdr:from>
    <xdr:ext cx="405111" cy="259045"/>
    <xdr:sp macro="" textlink="">
      <xdr:nvSpPr>
        <xdr:cNvPr id="534" name="n_3aveValue【学校施設】&#10;有形固定資産減価償却率"/>
        <xdr:cNvSpPr txBox="1"/>
      </xdr:nvSpPr>
      <xdr:spPr>
        <a:xfrm>
          <a:off x="135007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535" name="n_4aveValue【学校施設】&#10;有形固定資産減価償却率"/>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45737</xdr:rowOff>
    </xdr:from>
    <xdr:ext cx="405111" cy="259045"/>
    <xdr:sp macro="" textlink="">
      <xdr:nvSpPr>
        <xdr:cNvPr id="536" name="n_1mainValue【学校施設】&#10;有形固定資産減価償却率"/>
        <xdr:cNvSpPr txBox="1"/>
      </xdr:nvSpPr>
      <xdr:spPr>
        <a:xfrm>
          <a:off x="152660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36847</xdr:rowOff>
    </xdr:from>
    <xdr:ext cx="405111" cy="259045"/>
    <xdr:sp macro="" textlink="">
      <xdr:nvSpPr>
        <xdr:cNvPr id="537" name="n_2mainValue【学校施設】&#10;有形固定資産減価償却率"/>
        <xdr:cNvSpPr txBox="1"/>
      </xdr:nvSpPr>
      <xdr:spPr>
        <a:xfrm>
          <a:off x="14389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114317</xdr:rowOff>
    </xdr:from>
    <xdr:ext cx="405111" cy="259045"/>
    <xdr:sp macro="" textlink="">
      <xdr:nvSpPr>
        <xdr:cNvPr id="538" name="n_3mainValue【学校施設】&#10;有形固定資産減価償却率"/>
        <xdr:cNvSpPr txBox="1"/>
      </xdr:nvSpPr>
      <xdr:spPr>
        <a:xfrm>
          <a:off x="13500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0" name="直線コネクタ 54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1" name="テキスト ボックス 55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2" name="直線コネクタ 55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3" name="テキスト ボックス 55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4" name="直線コネクタ 55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5" name="テキスト ボックス 55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6" name="直線コネクタ 55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7" name="テキスト ボックス 55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8" name="直線コネクタ 55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9" name="テキスト ボックス 55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0" name="直線コネクタ 55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1" name="テキスト ボックス 56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65" name="直線コネクタ 564"/>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66"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67" name="直線コネクタ 566"/>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68"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69" name="直線コネクタ 568"/>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570" name="【学校施設】&#10;一人当たり面積平均値テキスト"/>
        <xdr:cNvSpPr txBox="1"/>
      </xdr:nvSpPr>
      <xdr:spPr>
        <a:xfrm>
          <a:off x="22199600" y="1005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71" name="フローチャート: 判断 570"/>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72" name="フローチャート: 判断 571"/>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573" name="フローチャート: 判断 572"/>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574" name="フローチャート: 判断 573"/>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575" name="フローチャート: 判断 574"/>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94524</xdr:rowOff>
    </xdr:from>
    <xdr:to>
      <xdr:col>116</xdr:col>
      <xdr:colOff>114300</xdr:colOff>
      <xdr:row>63</xdr:row>
      <xdr:rowOff>24674</xdr:rowOff>
    </xdr:to>
    <xdr:sp macro="" textlink="">
      <xdr:nvSpPr>
        <xdr:cNvPr id="581" name="楕円 580"/>
        <xdr:cNvSpPr/>
      </xdr:nvSpPr>
      <xdr:spPr>
        <a:xfrm>
          <a:off x="221107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9451</xdr:rowOff>
    </xdr:from>
    <xdr:ext cx="469744" cy="259045"/>
    <xdr:sp macro="" textlink="">
      <xdr:nvSpPr>
        <xdr:cNvPr id="582" name="【学校施設】&#10;一人当たり面積該当値テキスト"/>
        <xdr:cNvSpPr txBox="1"/>
      </xdr:nvSpPr>
      <xdr:spPr>
        <a:xfrm>
          <a:off x="22199600" y="1063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78196</xdr:rowOff>
    </xdr:from>
    <xdr:to>
      <xdr:col>112</xdr:col>
      <xdr:colOff>38100</xdr:colOff>
      <xdr:row>63</xdr:row>
      <xdr:rowOff>8346</xdr:rowOff>
    </xdr:to>
    <xdr:sp macro="" textlink="">
      <xdr:nvSpPr>
        <xdr:cNvPr id="583" name="楕円 582"/>
        <xdr:cNvSpPr/>
      </xdr:nvSpPr>
      <xdr:spPr>
        <a:xfrm>
          <a:off x="21272500" y="10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128996</xdr:rowOff>
    </xdr:from>
    <xdr:to>
      <xdr:col>116</xdr:col>
      <xdr:colOff>63500</xdr:colOff>
      <xdr:row>62</xdr:row>
      <xdr:rowOff>145324</xdr:rowOff>
    </xdr:to>
    <xdr:cxnSp macro="">
      <xdr:nvCxnSpPr>
        <xdr:cNvPr id="584" name="直線コネクタ 583"/>
        <xdr:cNvCxnSpPr/>
      </xdr:nvCxnSpPr>
      <xdr:spPr>
        <a:xfrm>
          <a:off x="21323300" y="1075889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58601</xdr:rowOff>
    </xdr:from>
    <xdr:to>
      <xdr:col>107</xdr:col>
      <xdr:colOff>101600</xdr:colOff>
      <xdr:row>62</xdr:row>
      <xdr:rowOff>160201</xdr:rowOff>
    </xdr:to>
    <xdr:sp macro="" textlink="">
      <xdr:nvSpPr>
        <xdr:cNvPr id="585" name="楕円 584"/>
        <xdr:cNvSpPr/>
      </xdr:nvSpPr>
      <xdr:spPr>
        <a:xfrm>
          <a:off x="203835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109401</xdr:rowOff>
    </xdr:from>
    <xdr:to>
      <xdr:col>111</xdr:col>
      <xdr:colOff>177800</xdr:colOff>
      <xdr:row>62</xdr:row>
      <xdr:rowOff>128996</xdr:rowOff>
    </xdr:to>
    <xdr:cxnSp macro="">
      <xdr:nvCxnSpPr>
        <xdr:cNvPr id="586" name="直線コネクタ 585"/>
        <xdr:cNvCxnSpPr/>
      </xdr:nvCxnSpPr>
      <xdr:spPr>
        <a:xfrm>
          <a:off x="20434300" y="1073930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89626</xdr:rowOff>
    </xdr:from>
    <xdr:to>
      <xdr:col>102</xdr:col>
      <xdr:colOff>165100</xdr:colOff>
      <xdr:row>63</xdr:row>
      <xdr:rowOff>19776</xdr:rowOff>
    </xdr:to>
    <xdr:sp macro="" textlink="">
      <xdr:nvSpPr>
        <xdr:cNvPr id="587" name="楕円 586"/>
        <xdr:cNvSpPr/>
      </xdr:nvSpPr>
      <xdr:spPr>
        <a:xfrm>
          <a:off x="19494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109401</xdr:rowOff>
    </xdr:from>
    <xdr:to>
      <xdr:col>107</xdr:col>
      <xdr:colOff>50800</xdr:colOff>
      <xdr:row>62</xdr:row>
      <xdr:rowOff>140426</xdr:rowOff>
    </xdr:to>
    <xdr:cxnSp macro="">
      <xdr:nvCxnSpPr>
        <xdr:cNvPr id="588" name="直線コネクタ 587"/>
        <xdr:cNvCxnSpPr/>
      </xdr:nvCxnSpPr>
      <xdr:spPr>
        <a:xfrm flipV="1">
          <a:off x="19545300" y="107393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49365</xdr:rowOff>
    </xdr:from>
    <xdr:ext cx="469744" cy="259045"/>
    <xdr:sp macro="" textlink="">
      <xdr:nvSpPr>
        <xdr:cNvPr id="589" name="n_1aveValue【学校施設】&#10;一人当たり面積"/>
        <xdr:cNvSpPr txBox="1"/>
      </xdr:nvSpPr>
      <xdr:spPr>
        <a:xfrm>
          <a:off x="210757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111414</xdr:rowOff>
    </xdr:from>
    <xdr:ext cx="469744" cy="259045"/>
    <xdr:sp macro="" textlink="">
      <xdr:nvSpPr>
        <xdr:cNvPr id="590" name="n_2aveValue【学校施設】&#10;一人当たり面積"/>
        <xdr:cNvSpPr txBox="1"/>
      </xdr:nvSpPr>
      <xdr:spPr>
        <a:xfrm>
          <a:off x="20199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591" name="n_3aveValue【学校施設】&#10;一人当たり面積"/>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592" name="n_4aveValue【学校施設】&#10;一人当たり面積"/>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170923</xdr:rowOff>
    </xdr:from>
    <xdr:ext cx="469744" cy="259045"/>
    <xdr:sp macro="" textlink="">
      <xdr:nvSpPr>
        <xdr:cNvPr id="593" name="n_1mainValue【学校施設】&#10;一人当たり面積"/>
        <xdr:cNvSpPr txBox="1"/>
      </xdr:nvSpPr>
      <xdr:spPr>
        <a:xfrm>
          <a:off x="210757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151328</xdr:rowOff>
    </xdr:from>
    <xdr:ext cx="469744" cy="259045"/>
    <xdr:sp macro="" textlink="">
      <xdr:nvSpPr>
        <xdr:cNvPr id="594" name="n_2mainValue【学校施設】&#10;一人当たり面積"/>
        <xdr:cNvSpPr txBox="1"/>
      </xdr:nvSpPr>
      <xdr:spPr>
        <a:xfrm>
          <a:off x="20199427" y="1078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10903</xdr:rowOff>
    </xdr:from>
    <xdr:ext cx="469744" cy="259045"/>
    <xdr:sp macro="" textlink="">
      <xdr:nvSpPr>
        <xdr:cNvPr id="595" name="n_3mainValue【学校施設】&#10;一人当たり面積"/>
        <xdr:cNvSpPr txBox="1"/>
      </xdr:nvSpPr>
      <xdr:spPr>
        <a:xfrm>
          <a:off x="19310427" y="1081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6" name="テキスト ボックス 6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7" name="直線コネクタ 6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8" name="テキスト ボックス 60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9" name="直線コネクタ 6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0" name="テキスト ボックス 6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1" name="直線コネクタ 6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2" name="テキスト ボックス 6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3" name="直線コネクタ 6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4" name="テキスト ボックス 6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5" name="直線コネクタ 6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6" name="テキスト ボックス 61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8" name="テキスト ボックス 61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620" name="直線コネクタ 619"/>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621" name="【児童館】&#10;有形固定資産減価償却率最小値テキスト"/>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622" name="直線コネクタ 621"/>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623" name="【児童館】&#10;有形固定資産減価償却率最大値テキスト"/>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624" name="直線コネクタ 623"/>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168291</xdr:rowOff>
    </xdr:from>
    <xdr:ext cx="405111" cy="259045"/>
    <xdr:sp macro="" textlink="">
      <xdr:nvSpPr>
        <xdr:cNvPr id="625" name="【児童館】&#10;有形固定資産減価償却率平均値テキスト"/>
        <xdr:cNvSpPr txBox="1"/>
      </xdr:nvSpPr>
      <xdr:spPr>
        <a:xfrm>
          <a:off x="16357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26" name="フローチャート: 判断 625"/>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27" name="フローチャート: 判断 626"/>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28" name="フローチャート: 判断 627"/>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629" name="フローチャート: 判断 628"/>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630" name="フローチャート: 判断 629"/>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8255</xdr:rowOff>
    </xdr:from>
    <xdr:to>
      <xdr:col>85</xdr:col>
      <xdr:colOff>177800</xdr:colOff>
      <xdr:row>86</xdr:row>
      <xdr:rowOff>109855</xdr:rowOff>
    </xdr:to>
    <xdr:sp macro="" textlink="">
      <xdr:nvSpPr>
        <xdr:cNvPr id="636" name="楕円 635"/>
        <xdr:cNvSpPr/>
      </xdr:nvSpPr>
      <xdr:spPr>
        <a:xfrm>
          <a:off x="162687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94632</xdr:rowOff>
    </xdr:from>
    <xdr:ext cx="405111" cy="259045"/>
    <xdr:sp macro="" textlink="">
      <xdr:nvSpPr>
        <xdr:cNvPr id="637" name="【児童館】&#10;有形固定資産減価償却率該当値テキスト"/>
        <xdr:cNvSpPr txBox="1"/>
      </xdr:nvSpPr>
      <xdr:spPr>
        <a:xfrm>
          <a:off x="16357600" y="14667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156845</xdr:rowOff>
    </xdr:from>
    <xdr:to>
      <xdr:col>81</xdr:col>
      <xdr:colOff>101600</xdr:colOff>
      <xdr:row>86</xdr:row>
      <xdr:rowOff>86995</xdr:rowOff>
    </xdr:to>
    <xdr:sp macro="" textlink="">
      <xdr:nvSpPr>
        <xdr:cNvPr id="638" name="楕円 637"/>
        <xdr:cNvSpPr/>
      </xdr:nvSpPr>
      <xdr:spPr>
        <a:xfrm>
          <a:off x="154305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36195</xdr:rowOff>
    </xdr:from>
    <xdr:to>
      <xdr:col>85</xdr:col>
      <xdr:colOff>127000</xdr:colOff>
      <xdr:row>86</xdr:row>
      <xdr:rowOff>59055</xdr:rowOff>
    </xdr:to>
    <xdr:cxnSp macro="">
      <xdr:nvCxnSpPr>
        <xdr:cNvPr id="639" name="直線コネクタ 638"/>
        <xdr:cNvCxnSpPr/>
      </xdr:nvCxnSpPr>
      <xdr:spPr>
        <a:xfrm>
          <a:off x="15481300" y="147808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143511</xdr:rowOff>
    </xdr:from>
    <xdr:to>
      <xdr:col>76</xdr:col>
      <xdr:colOff>165100</xdr:colOff>
      <xdr:row>86</xdr:row>
      <xdr:rowOff>73661</xdr:rowOff>
    </xdr:to>
    <xdr:sp macro="" textlink="">
      <xdr:nvSpPr>
        <xdr:cNvPr id="640" name="楕円 639"/>
        <xdr:cNvSpPr/>
      </xdr:nvSpPr>
      <xdr:spPr>
        <a:xfrm>
          <a:off x="14541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22861</xdr:rowOff>
    </xdr:from>
    <xdr:to>
      <xdr:col>81</xdr:col>
      <xdr:colOff>50800</xdr:colOff>
      <xdr:row>86</xdr:row>
      <xdr:rowOff>36195</xdr:rowOff>
    </xdr:to>
    <xdr:cxnSp macro="">
      <xdr:nvCxnSpPr>
        <xdr:cNvPr id="641" name="直線コネクタ 640"/>
        <xdr:cNvCxnSpPr/>
      </xdr:nvCxnSpPr>
      <xdr:spPr>
        <a:xfrm>
          <a:off x="14592300" y="1476756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126364</xdr:rowOff>
    </xdr:from>
    <xdr:to>
      <xdr:col>72</xdr:col>
      <xdr:colOff>38100</xdr:colOff>
      <xdr:row>86</xdr:row>
      <xdr:rowOff>56514</xdr:rowOff>
    </xdr:to>
    <xdr:sp macro="" textlink="">
      <xdr:nvSpPr>
        <xdr:cNvPr id="642" name="楕円 641"/>
        <xdr:cNvSpPr/>
      </xdr:nvSpPr>
      <xdr:spPr>
        <a:xfrm>
          <a:off x="13652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5714</xdr:rowOff>
    </xdr:from>
    <xdr:to>
      <xdr:col>76</xdr:col>
      <xdr:colOff>114300</xdr:colOff>
      <xdr:row>86</xdr:row>
      <xdr:rowOff>22861</xdr:rowOff>
    </xdr:to>
    <xdr:cxnSp macro="">
      <xdr:nvCxnSpPr>
        <xdr:cNvPr id="643" name="直線コネクタ 642"/>
        <xdr:cNvCxnSpPr/>
      </xdr:nvCxnSpPr>
      <xdr:spPr>
        <a:xfrm>
          <a:off x="13703300" y="147504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644" name="n_1aveValue【児童館】&#10;有形固定資産減価償却率"/>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645" name="n_2aveValue【児童館】&#10;有形固定資産減価償却率"/>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78757</xdr:rowOff>
    </xdr:from>
    <xdr:ext cx="405111" cy="259045"/>
    <xdr:sp macro="" textlink="">
      <xdr:nvSpPr>
        <xdr:cNvPr id="646" name="n_3aveValue【児童館】&#10;有形固定資産減価償却率"/>
        <xdr:cNvSpPr txBox="1"/>
      </xdr:nvSpPr>
      <xdr:spPr>
        <a:xfrm>
          <a:off x="13500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647" name="n_4aveValue【児童館】&#10;有形固定資産減価償却率"/>
        <xdr:cNvSpPr txBox="1"/>
      </xdr:nvSpPr>
      <xdr:spPr>
        <a:xfrm>
          <a:off x="12611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78122</xdr:rowOff>
    </xdr:from>
    <xdr:ext cx="405111" cy="259045"/>
    <xdr:sp macro="" textlink="">
      <xdr:nvSpPr>
        <xdr:cNvPr id="648" name="n_1mainValue【児童館】&#10;有形固定資産減価償却率"/>
        <xdr:cNvSpPr txBox="1"/>
      </xdr:nvSpPr>
      <xdr:spPr>
        <a:xfrm>
          <a:off x="15266044"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64788</xdr:rowOff>
    </xdr:from>
    <xdr:ext cx="405111" cy="259045"/>
    <xdr:sp macro="" textlink="">
      <xdr:nvSpPr>
        <xdr:cNvPr id="649" name="n_2mainValue【児童館】&#10;有形固定資産減価償却率"/>
        <xdr:cNvSpPr txBox="1"/>
      </xdr:nvSpPr>
      <xdr:spPr>
        <a:xfrm>
          <a:off x="14389744"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47641</xdr:rowOff>
    </xdr:from>
    <xdr:ext cx="405111" cy="259045"/>
    <xdr:sp macro="" textlink="">
      <xdr:nvSpPr>
        <xdr:cNvPr id="650" name="n_3mainValue【児童館】&#10;有形固定資産減価償却率"/>
        <xdr:cNvSpPr txBox="1"/>
      </xdr:nvSpPr>
      <xdr:spPr>
        <a:xfrm>
          <a:off x="13500744"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1" name="直線コネクタ 6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2" name="テキスト ボックス 6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3" name="直線コネクタ 6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4" name="テキスト ボックス 6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5" name="直線コネクタ 6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6" name="テキスト ボックス 6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7" name="直線コネクタ 6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8" name="テキスト ボックス 6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672" name="直線コネクタ 671"/>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73" name="【児童館】&#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74" name="直線コネクタ 673"/>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675" name="【児童館】&#10;一人当たり面積最大値テキスト"/>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676" name="直線コネクタ 675"/>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677" name="【児童館】&#10;一人当たり面積平均値テキスト"/>
        <xdr:cNvSpPr txBox="1"/>
      </xdr:nvSpPr>
      <xdr:spPr>
        <a:xfrm>
          <a:off x="22199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78" name="フローチャート: 判断 677"/>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679" name="フローチャート: 判断 678"/>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680" name="フローチャート: 判断 679"/>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681" name="フローチャート: 判断 680"/>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682" name="フローチャート: 判断 681"/>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122174</xdr:rowOff>
    </xdr:from>
    <xdr:to>
      <xdr:col>116</xdr:col>
      <xdr:colOff>114300</xdr:colOff>
      <xdr:row>86</xdr:row>
      <xdr:rowOff>52324</xdr:rowOff>
    </xdr:to>
    <xdr:sp macro="" textlink="">
      <xdr:nvSpPr>
        <xdr:cNvPr id="688" name="楕円 687"/>
        <xdr:cNvSpPr/>
      </xdr:nvSpPr>
      <xdr:spPr>
        <a:xfrm>
          <a:off x="221107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37101</xdr:rowOff>
    </xdr:from>
    <xdr:ext cx="469744" cy="259045"/>
    <xdr:sp macro="" textlink="">
      <xdr:nvSpPr>
        <xdr:cNvPr id="689" name="【児童館】&#10;一人当たり面積該当値テキスト"/>
        <xdr:cNvSpPr txBox="1"/>
      </xdr:nvSpPr>
      <xdr:spPr>
        <a:xfrm>
          <a:off x="22199600" y="1461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690" name="楕円 689"/>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xdr:rowOff>
    </xdr:from>
    <xdr:to>
      <xdr:col>116</xdr:col>
      <xdr:colOff>63500</xdr:colOff>
      <xdr:row>86</xdr:row>
      <xdr:rowOff>1524</xdr:rowOff>
    </xdr:to>
    <xdr:cxnSp macro="">
      <xdr:nvCxnSpPr>
        <xdr:cNvPr id="691" name="直線コネクタ 690"/>
        <xdr:cNvCxnSpPr/>
      </xdr:nvCxnSpPr>
      <xdr:spPr>
        <a:xfrm>
          <a:off x="21323300" y="14746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113030</xdr:rowOff>
    </xdr:from>
    <xdr:to>
      <xdr:col>107</xdr:col>
      <xdr:colOff>101600</xdr:colOff>
      <xdr:row>86</xdr:row>
      <xdr:rowOff>43180</xdr:rowOff>
    </xdr:to>
    <xdr:sp macro="" textlink="">
      <xdr:nvSpPr>
        <xdr:cNvPr id="692" name="楕円 691"/>
        <xdr:cNvSpPr/>
      </xdr:nvSpPr>
      <xdr:spPr>
        <a:xfrm>
          <a:off x="20383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163830</xdr:rowOff>
    </xdr:from>
    <xdr:to>
      <xdr:col>111</xdr:col>
      <xdr:colOff>177800</xdr:colOff>
      <xdr:row>86</xdr:row>
      <xdr:rowOff>1524</xdr:rowOff>
    </xdr:to>
    <xdr:cxnSp macro="">
      <xdr:nvCxnSpPr>
        <xdr:cNvPr id="693" name="直線コネクタ 692"/>
        <xdr:cNvCxnSpPr/>
      </xdr:nvCxnSpPr>
      <xdr:spPr>
        <a:xfrm>
          <a:off x="20434300" y="147370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694" name="楕円 693"/>
        <xdr:cNvSpPr/>
      </xdr:nvSpPr>
      <xdr:spPr>
        <a:xfrm>
          <a:off x="19494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163830</xdr:rowOff>
    </xdr:from>
    <xdr:to>
      <xdr:col>107</xdr:col>
      <xdr:colOff>50800</xdr:colOff>
      <xdr:row>85</xdr:row>
      <xdr:rowOff>163830</xdr:rowOff>
    </xdr:to>
    <xdr:cxnSp macro="">
      <xdr:nvCxnSpPr>
        <xdr:cNvPr id="695" name="直線コネクタ 694"/>
        <xdr:cNvCxnSpPr/>
      </xdr:nvCxnSpPr>
      <xdr:spPr>
        <a:xfrm>
          <a:off x="19545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158005</xdr:rowOff>
    </xdr:from>
    <xdr:ext cx="469744" cy="259045"/>
    <xdr:sp macro="" textlink="">
      <xdr:nvSpPr>
        <xdr:cNvPr id="696" name="n_1aveValue【児童館】&#10;一人当たり面積"/>
        <xdr:cNvSpPr txBox="1"/>
      </xdr:nvSpPr>
      <xdr:spPr>
        <a:xfrm>
          <a:off x="210757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697" name="n_2aveValue【児童館】&#10;一人当たり面積"/>
        <xdr:cNvSpPr txBox="1"/>
      </xdr:nvSpPr>
      <xdr:spPr>
        <a:xfrm>
          <a:off x="20199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167149</xdr:rowOff>
    </xdr:from>
    <xdr:ext cx="469744" cy="259045"/>
    <xdr:sp macro="" textlink="">
      <xdr:nvSpPr>
        <xdr:cNvPr id="698" name="n_3aveValue【児童館】&#10;一人当たり面積"/>
        <xdr:cNvSpPr txBox="1"/>
      </xdr:nvSpPr>
      <xdr:spPr>
        <a:xfrm>
          <a:off x="19310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699" name="n_4aveValue【児童館】&#10;一人当たり面積"/>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700" name="n_1mainValue【児童館】&#10;一人当たり面積"/>
        <xdr:cNvSpPr txBox="1"/>
      </xdr:nvSpPr>
      <xdr:spPr>
        <a:xfrm>
          <a:off x="21075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34307</xdr:rowOff>
    </xdr:from>
    <xdr:ext cx="469744" cy="259045"/>
    <xdr:sp macro="" textlink="">
      <xdr:nvSpPr>
        <xdr:cNvPr id="701" name="n_2mainValue【児童館】&#10;一人当たり面積"/>
        <xdr:cNvSpPr txBox="1"/>
      </xdr:nvSpPr>
      <xdr:spPr>
        <a:xfrm>
          <a:off x="20199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34307</xdr:rowOff>
    </xdr:from>
    <xdr:ext cx="469744" cy="259045"/>
    <xdr:sp macro="" textlink="">
      <xdr:nvSpPr>
        <xdr:cNvPr id="702" name="n_3mainValue【児童館】&#10;一人当たり面積"/>
        <xdr:cNvSpPr txBox="1"/>
      </xdr:nvSpPr>
      <xdr:spPr>
        <a:xfrm>
          <a:off x="19310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3" name="テキスト ボックス 7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4" name="直線コネクタ 71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15" name="テキスト ボックス 714"/>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6" name="直線コネクタ 71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7" name="テキスト ボックス 71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8" name="直線コネクタ 71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9" name="テキスト ボックス 71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0" name="直線コネクタ 71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1" name="テキスト ボックス 72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3" name="テキスト ボックス 72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725" name="直線コネクタ 724"/>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26"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27" name="直線コネクタ 726"/>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728" name="【公民館】&#10;有形固定資産減価償却率最大値テキスト"/>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729" name="直線コネクタ 728"/>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61992</xdr:rowOff>
    </xdr:from>
    <xdr:ext cx="405111" cy="259045"/>
    <xdr:sp macro="" textlink="">
      <xdr:nvSpPr>
        <xdr:cNvPr id="730" name="【公民館】&#10;有形固定資産減価償却率平均値テキスト"/>
        <xdr:cNvSpPr txBox="1"/>
      </xdr:nvSpPr>
      <xdr:spPr>
        <a:xfrm>
          <a:off x="16357600" y="1737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731" name="フローチャート: 判断 730"/>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732" name="フローチャート: 判断 731"/>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733" name="フローチャート: 判断 732"/>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734" name="フローチャート: 判断 733"/>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735" name="フローチャート: 判断 734"/>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20828</xdr:rowOff>
    </xdr:from>
    <xdr:to>
      <xdr:col>85</xdr:col>
      <xdr:colOff>177800</xdr:colOff>
      <xdr:row>105</xdr:row>
      <xdr:rowOff>122428</xdr:rowOff>
    </xdr:to>
    <xdr:sp macro="" textlink="">
      <xdr:nvSpPr>
        <xdr:cNvPr id="741" name="楕円 740"/>
        <xdr:cNvSpPr/>
      </xdr:nvSpPr>
      <xdr:spPr>
        <a:xfrm>
          <a:off x="162687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170705</xdr:rowOff>
    </xdr:from>
    <xdr:ext cx="405111" cy="259045"/>
    <xdr:sp macro="" textlink="">
      <xdr:nvSpPr>
        <xdr:cNvPr id="742" name="【公民館】&#10;有形固定資産減価償却率該当値テキスト"/>
        <xdr:cNvSpPr txBox="1"/>
      </xdr:nvSpPr>
      <xdr:spPr>
        <a:xfrm>
          <a:off x="16357600"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135128</xdr:rowOff>
    </xdr:from>
    <xdr:to>
      <xdr:col>81</xdr:col>
      <xdr:colOff>101600</xdr:colOff>
      <xdr:row>105</xdr:row>
      <xdr:rowOff>65278</xdr:rowOff>
    </xdr:to>
    <xdr:sp macro="" textlink="">
      <xdr:nvSpPr>
        <xdr:cNvPr id="743" name="楕円 742"/>
        <xdr:cNvSpPr/>
      </xdr:nvSpPr>
      <xdr:spPr>
        <a:xfrm>
          <a:off x="15430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14478</xdr:rowOff>
    </xdr:from>
    <xdr:to>
      <xdr:col>85</xdr:col>
      <xdr:colOff>127000</xdr:colOff>
      <xdr:row>105</xdr:row>
      <xdr:rowOff>71628</xdr:rowOff>
    </xdr:to>
    <xdr:cxnSp macro="">
      <xdr:nvCxnSpPr>
        <xdr:cNvPr id="744" name="直線コネクタ 743"/>
        <xdr:cNvCxnSpPr/>
      </xdr:nvCxnSpPr>
      <xdr:spPr>
        <a:xfrm>
          <a:off x="15481300" y="1801672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77978</xdr:rowOff>
    </xdr:from>
    <xdr:to>
      <xdr:col>76</xdr:col>
      <xdr:colOff>165100</xdr:colOff>
      <xdr:row>105</xdr:row>
      <xdr:rowOff>8128</xdr:rowOff>
    </xdr:to>
    <xdr:sp macro="" textlink="">
      <xdr:nvSpPr>
        <xdr:cNvPr id="745" name="楕円 744"/>
        <xdr:cNvSpPr/>
      </xdr:nvSpPr>
      <xdr:spPr>
        <a:xfrm>
          <a:off x="14541500" y="179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128778</xdr:rowOff>
    </xdr:from>
    <xdr:to>
      <xdr:col>81</xdr:col>
      <xdr:colOff>50800</xdr:colOff>
      <xdr:row>105</xdr:row>
      <xdr:rowOff>14478</xdr:rowOff>
    </xdr:to>
    <xdr:cxnSp macro="">
      <xdr:nvCxnSpPr>
        <xdr:cNvPr id="746" name="直線コネクタ 745"/>
        <xdr:cNvCxnSpPr/>
      </xdr:nvCxnSpPr>
      <xdr:spPr>
        <a:xfrm>
          <a:off x="14592300" y="1795957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20828</xdr:rowOff>
    </xdr:from>
    <xdr:to>
      <xdr:col>72</xdr:col>
      <xdr:colOff>38100</xdr:colOff>
      <xdr:row>104</xdr:row>
      <xdr:rowOff>122428</xdr:rowOff>
    </xdr:to>
    <xdr:sp macro="" textlink="">
      <xdr:nvSpPr>
        <xdr:cNvPr id="747" name="楕円 746"/>
        <xdr:cNvSpPr/>
      </xdr:nvSpPr>
      <xdr:spPr>
        <a:xfrm>
          <a:off x="136525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71628</xdr:rowOff>
    </xdr:from>
    <xdr:to>
      <xdr:col>76</xdr:col>
      <xdr:colOff>114300</xdr:colOff>
      <xdr:row>104</xdr:row>
      <xdr:rowOff>128778</xdr:rowOff>
    </xdr:to>
    <xdr:cxnSp macro="">
      <xdr:nvCxnSpPr>
        <xdr:cNvPr id="748" name="直線コネクタ 747"/>
        <xdr:cNvCxnSpPr/>
      </xdr:nvCxnSpPr>
      <xdr:spPr>
        <a:xfrm>
          <a:off x="13703300" y="1790242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145814</xdr:rowOff>
    </xdr:from>
    <xdr:ext cx="405111" cy="259045"/>
    <xdr:sp macro="" textlink="">
      <xdr:nvSpPr>
        <xdr:cNvPr id="749" name="n_1aveValue【公民館】&#10;有形固定資産減価償却率"/>
        <xdr:cNvSpPr txBox="1"/>
      </xdr:nvSpPr>
      <xdr:spPr>
        <a:xfrm>
          <a:off x="1526604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116095</xdr:rowOff>
    </xdr:from>
    <xdr:ext cx="405111" cy="259045"/>
    <xdr:sp macro="" textlink="">
      <xdr:nvSpPr>
        <xdr:cNvPr id="750" name="n_2aveValue【公民館】&#10;有形固定資産減価償却率"/>
        <xdr:cNvSpPr txBox="1"/>
      </xdr:nvSpPr>
      <xdr:spPr>
        <a:xfrm>
          <a:off x="14389744" y="172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104664</xdr:rowOff>
    </xdr:from>
    <xdr:ext cx="405111" cy="259045"/>
    <xdr:sp macro="" textlink="">
      <xdr:nvSpPr>
        <xdr:cNvPr id="751" name="n_3aveValue【公民館】&#10;有形固定資産減価償却率"/>
        <xdr:cNvSpPr txBox="1"/>
      </xdr:nvSpPr>
      <xdr:spPr>
        <a:xfrm>
          <a:off x="13500744" y="1724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752" name="n_4aveValue【公民館】&#10;有形固定資産減価償却率"/>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56405</xdr:rowOff>
    </xdr:from>
    <xdr:ext cx="405111" cy="259045"/>
    <xdr:sp macro="" textlink="">
      <xdr:nvSpPr>
        <xdr:cNvPr id="753" name="n_1mainValue【公民館】&#10;有形固定資産減価償却率"/>
        <xdr:cNvSpPr txBox="1"/>
      </xdr:nvSpPr>
      <xdr:spPr>
        <a:xfrm>
          <a:off x="15266044"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170705</xdr:rowOff>
    </xdr:from>
    <xdr:ext cx="405111" cy="259045"/>
    <xdr:sp macro="" textlink="">
      <xdr:nvSpPr>
        <xdr:cNvPr id="754" name="n_2mainValue【公民館】&#10;有形固定資産減価償却率"/>
        <xdr:cNvSpPr txBox="1"/>
      </xdr:nvSpPr>
      <xdr:spPr>
        <a:xfrm>
          <a:off x="143897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113555</xdr:rowOff>
    </xdr:from>
    <xdr:ext cx="405111" cy="259045"/>
    <xdr:sp macro="" textlink="">
      <xdr:nvSpPr>
        <xdr:cNvPr id="755" name="n_3mainValue【公民館】&#10;有形固定資産減価償却率"/>
        <xdr:cNvSpPr txBox="1"/>
      </xdr:nvSpPr>
      <xdr:spPr>
        <a:xfrm>
          <a:off x="13500744" y="1794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6" name="直線コネクタ 7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7" name="テキスト ボックス 7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8" name="直線コネクタ 7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9" name="テキスト ボックス 7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0" name="直線コネクタ 7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1" name="テキスト ボックス 7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2" name="直線コネクタ 7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3" name="テキスト ボックス 7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4" name="直線コネクタ 7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5" name="テキスト ボックス 7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779" name="直線コネクタ 778"/>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80"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81" name="直線コネクタ 780"/>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782" name="【公民館】&#10;一人当たり面積最大値テキスト"/>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783" name="直線コネクタ 782"/>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84"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85" name="フローチャート: 判断 784"/>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786" name="フローチャート: 判断 785"/>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787" name="フローチャート: 判断 786"/>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88" name="フローチャート: 判断 787"/>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789" name="フローチャート: 判断 788"/>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166370</xdr:rowOff>
    </xdr:from>
    <xdr:to>
      <xdr:col>116</xdr:col>
      <xdr:colOff>114300</xdr:colOff>
      <xdr:row>108</xdr:row>
      <xdr:rowOff>96520</xdr:rowOff>
    </xdr:to>
    <xdr:sp macro="" textlink="">
      <xdr:nvSpPr>
        <xdr:cNvPr id="795" name="楕円 794"/>
        <xdr:cNvSpPr/>
      </xdr:nvSpPr>
      <xdr:spPr>
        <a:xfrm>
          <a:off x="22110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81297</xdr:rowOff>
    </xdr:from>
    <xdr:ext cx="469744" cy="259045"/>
    <xdr:sp macro="" textlink="">
      <xdr:nvSpPr>
        <xdr:cNvPr id="796" name="【公民館】&#10;一人当たり面積該当値テキスト"/>
        <xdr:cNvSpPr txBox="1"/>
      </xdr:nvSpPr>
      <xdr:spPr>
        <a:xfrm>
          <a:off x="22199600" y="184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166370</xdr:rowOff>
    </xdr:from>
    <xdr:to>
      <xdr:col>112</xdr:col>
      <xdr:colOff>38100</xdr:colOff>
      <xdr:row>108</xdr:row>
      <xdr:rowOff>96520</xdr:rowOff>
    </xdr:to>
    <xdr:sp macro="" textlink="">
      <xdr:nvSpPr>
        <xdr:cNvPr id="797" name="楕円 796"/>
        <xdr:cNvSpPr/>
      </xdr:nvSpPr>
      <xdr:spPr>
        <a:xfrm>
          <a:off x="21272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45720</xdr:rowOff>
    </xdr:from>
    <xdr:to>
      <xdr:col>116</xdr:col>
      <xdr:colOff>63500</xdr:colOff>
      <xdr:row>108</xdr:row>
      <xdr:rowOff>45720</xdr:rowOff>
    </xdr:to>
    <xdr:cxnSp macro="">
      <xdr:nvCxnSpPr>
        <xdr:cNvPr id="798" name="直線コネクタ 797"/>
        <xdr:cNvCxnSpPr/>
      </xdr:nvCxnSpPr>
      <xdr:spPr>
        <a:xfrm>
          <a:off x="21323300" y="1856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166370</xdr:rowOff>
    </xdr:from>
    <xdr:to>
      <xdr:col>107</xdr:col>
      <xdr:colOff>101600</xdr:colOff>
      <xdr:row>108</xdr:row>
      <xdr:rowOff>96520</xdr:rowOff>
    </xdr:to>
    <xdr:sp macro="" textlink="">
      <xdr:nvSpPr>
        <xdr:cNvPr id="799" name="楕円 798"/>
        <xdr:cNvSpPr/>
      </xdr:nvSpPr>
      <xdr:spPr>
        <a:xfrm>
          <a:off x="20383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45720</xdr:rowOff>
    </xdr:from>
    <xdr:to>
      <xdr:col>111</xdr:col>
      <xdr:colOff>177800</xdr:colOff>
      <xdr:row>108</xdr:row>
      <xdr:rowOff>45720</xdr:rowOff>
    </xdr:to>
    <xdr:cxnSp macro="">
      <xdr:nvCxnSpPr>
        <xdr:cNvPr id="800" name="直線コネクタ 799"/>
        <xdr:cNvCxnSpPr/>
      </xdr:nvCxnSpPr>
      <xdr:spPr>
        <a:xfrm>
          <a:off x="20434300" y="1856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166370</xdr:rowOff>
    </xdr:from>
    <xdr:to>
      <xdr:col>102</xdr:col>
      <xdr:colOff>165100</xdr:colOff>
      <xdr:row>108</xdr:row>
      <xdr:rowOff>96520</xdr:rowOff>
    </xdr:to>
    <xdr:sp macro="" textlink="">
      <xdr:nvSpPr>
        <xdr:cNvPr id="801" name="楕円 800"/>
        <xdr:cNvSpPr/>
      </xdr:nvSpPr>
      <xdr:spPr>
        <a:xfrm>
          <a:off x="19494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45720</xdr:rowOff>
    </xdr:from>
    <xdr:to>
      <xdr:col>107</xdr:col>
      <xdr:colOff>50800</xdr:colOff>
      <xdr:row>108</xdr:row>
      <xdr:rowOff>45720</xdr:rowOff>
    </xdr:to>
    <xdr:cxnSp macro="">
      <xdr:nvCxnSpPr>
        <xdr:cNvPr id="802" name="直線コネクタ 801"/>
        <xdr:cNvCxnSpPr/>
      </xdr:nvCxnSpPr>
      <xdr:spPr>
        <a:xfrm>
          <a:off x="19545300" y="1856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803" name="n_1aveValue【公民館】&#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804" name="n_2aveValue【公民館】&#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805" name="n_3aveValue【公民館】&#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806" name="n_4aveValue【公民館】&#10;一人当たり面積"/>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87647</xdr:rowOff>
    </xdr:from>
    <xdr:ext cx="469744" cy="259045"/>
    <xdr:sp macro="" textlink="">
      <xdr:nvSpPr>
        <xdr:cNvPr id="807" name="n_1mainValue【公民館】&#10;一人当たり面積"/>
        <xdr:cNvSpPr txBox="1"/>
      </xdr:nvSpPr>
      <xdr:spPr>
        <a:xfrm>
          <a:off x="21075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87647</xdr:rowOff>
    </xdr:from>
    <xdr:ext cx="469744" cy="259045"/>
    <xdr:sp macro="" textlink="">
      <xdr:nvSpPr>
        <xdr:cNvPr id="808" name="n_2mainValue【公民館】&#10;一人当たり面積"/>
        <xdr:cNvSpPr txBox="1"/>
      </xdr:nvSpPr>
      <xdr:spPr>
        <a:xfrm>
          <a:off x="20199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87647</xdr:rowOff>
    </xdr:from>
    <xdr:ext cx="469744" cy="259045"/>
    <xdr:sp macro="" textlink="">
      <xdr:nvSpPr>
        <xdr:cNvPr id="809" name="n_3mainValue【公民館】&#10;一人当たり面積"/>
        <xdr:cNvSpPr txBox="1"/>
      </xdr:nvSpPr>
      <xdr:spPr>
        <a:xfrm>
          <a:off x="19310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類似団体平均と比較して特に有形固定資産減価償却率が高くなっている施設は，児童館，公民館，図書館，体育館・プールであり，特に低くなっている施設は，保健センター・保健所である。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認定こども園・幼稚園・保育所について，平成３０年度まで償却率が増加継続しているなか，令和元年度に保育園の大規模更新を行ったことで，償却率減少に転じ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から令和２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，耐震補強及び大規模改修工事を実施しており，老朽化対策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を実施した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保健センター・保健所については，平成２２年度に老朽化していた健康管理センターと保健センター等を複合化し，新しい保健所を建設したため，有形固定資産償却率が低くなっている。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その他の施設については，類似団体平均とほぼ同水準となっており，学校施設については，順次長寿命化工事等を実施し，老朽化対策を進めているため，有形固定資産減価償却率の増加を抑えている。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424,920
415,171
114.74
133,330,317
127,326,398
3,995,736
78,762,264
89,230,562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xdr:cNvSpPr txBox="1"/>
      </xdr:nvSpPr>
      <xdr:spPr>
        <a:xfrm>
          <a:off x="4673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59690</xdr:rowOff>
    </xdr:from>
    <xdr:to>
      <xdr:col>24</xdr:col>
      <xdr:colOff>114300</xdr:colOff>
      <xdr:row>40</xdr:row>
      <xdr:rowOff>161290</xdr:rowOff>
    </xdr:to>
    <xdr:sp macro="" textlink="">
      <xdr:nvSpPr>
        <xdr:cNvPr id="74" name="楕円 73"/>
        <xdr:cNvSpPr/>
      </xdr:nvSpPr>
      <xdr:spPr>
        <a:xfrm>
          <a:off x="4584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38117</xdr:rowOff>
    </xdr:from>
    <xdr:ext cx="405111" cy="259045"/>
    <xdr:sp macro="" textlink="">
      <xdr:nvSpPr>
        <xdr:cNvPr id="75" name="【図書館】&#10;有形固定資産減価償却率該当値テキスト"/>
        <xdr:cNvSpPr txBox="1"/>
      </xdr:nvSpPr>
      <xdr:spPr>
        <a:xfrm>
          <a:off x="4673600"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17235</xdr:rowOff>
    </xdr:from>
    <xdr:to>
      <xdr:col>20</xdr:col>
      <xdr:colOff>38100</xdr:colOff>
      <xdr:row>40</xdr:row>
      <xdr:rowOff>118835</xdr:rowOff>
    </xdr:to>
    <xdr:sp macro="" textlink="">
      <xdr:nvSpPr>
        <xdr:cNvPr id="76" name="楕円 75"/>
        <xdr:cNvSpPr/>
      </xdr:nvSpPr>
      <xdr:spPr>
        <a:xfrm>
          <a:off x="37465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68035</xdr:rowOff>
    </xdr:from>
    <xdr:to>
      <xdr:col>24</xdr:col>
      <xdr:colOff>63500</xdr:colOff>
      <xdr:row>40</xdr:row>
      <xdr:rowOff>110490</xdr:rowOff>
    </xdr:to>
    <xdr:cxnSp macro="">
      <xdr:nvCxnSpPr>
        <xdr:cNvPr id="77" name="直線コネクタ 76"/>
        <xdr:cNvCxnSpPr/>
      </xdr:nvCxnSpPr>
      <xdr:spPr>
        <a:xfrm>
          <a:off x="3797300" y="6926035"/>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149497</xdr:rowOff>
    </xdr:from>
    <xdr:to>
      <xdr:col>15</xdr:col>
      <xdr:colOff>101600</xdr:colOff>
      <xdr:row>41</xdr:row>
      <xdr:rowOff>79647</xdr:rowOff>
    </xdr:to>
    <xdr:sp macro="" textlink="">
      <xdr:nvSpPr>
        <xdr:cNvPr id="78" name="楕円 77"/>
        <xdr:cNvSpPr/>
      </xdr:nvSpPr>
      <xdr:spPr>
        <a:xfrm>
          <a:off x="28575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68035</xdr:rowOff>
    </xdr:from>
    <xdr:to>
      <xdr:col>19</xdr:col>
      <xdr:colOff>177800</xdr:colOff>
      <xdr:row>41</xdr:row>
      <xdr:rowOff>28847</xdr:rowOff>
    </xdr:to>
    <xdr:cxnSp macro="">
      <xdr:nvCxnSpPr>
        <xdr:cNvPr id="79" name="直線コネクタ 78"/>
        <xdr:cNvCxnSpPr/>
      </xdr:nvCxnSpPr>
      <xdr:spPr>
        <a:xfrm flipV="1">
          <a:off x="2908300" y="6926035"/>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111941</xdr:rowOff>
    </xdr:from>
    <xdr:to>
      <xdr:col>10</xdr:col>
      <xdr:colOff>165100</xdr:colOff>
      <xdr:row>41</xdr:row>
      <xdr:rowOff>42091</xdr:rowOff>
    </xdr:to>
    <xdr:sp macro="" textlink="">
      <xdr:nvSpPr>
        <xdr:cNvPr id="80" name="楕円 79"/>
        <xdr:cNvSpPr/>
      </xdr:nvSpPr>
      <xdr:spPr>
        <a:xfrm>
          <a:off x="1968500" y="696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162741</xdr:rowOff>
    </xdr:from>
    <xdr:to>
      <xdr:col>15</xdr:col>
      <xdr:colOff>50800</xdr:colOff>
      <xdr:row>41</xdr:row>
      <xdr:rowOff>28847</xdr:rowOff>
    </xdr:to>
    <xdr:cxnSp macro="">
      <xdr:nvCxnSpPr>
        <xdr:cNvPr id="81" name="直線コネクタ 80"/>
        <xdr:cNvCxnSpPr/>
      </xdr:nvCxnSpPr>
      <xdr:spPr>
        <a:xfrm>
          <a:off x="2019300" y="702074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2" name="n_1aveValue【図書館】&#10;有形固定資産減価償却率"/>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3" name="n_2aveValue【図書館】&#10;有形固定資産減価償却率"/>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4" name="n_3aveValue【図書館】&#10;有形固定資産減価償却率"/>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5"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109962</xdr:rowOff>
    </xdr:from>
    <xdr:ext cx="405111" cy="259045"/>
    <xdr:sp macro="" textlink="">
      <xdr:nvSpPr>
        <xdr:cNvPr id="86" name="n_1mainValue【図書館】&#10;有形固定資産減価償却率"/>
        <xdr:cNvSpPr txBox="1"/>
      </xdr:nvSpPr>
      <xdr:spPr>
        <a:xfrm>
          <a:off x="3582044"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70774</xdr:rowOff>
    </xdr:from>
    <xdr:ext cx="405111" cy="259045"/>
    <xdr:sp macro="" textlink="">
      <xdr:nvSpPr>
        <xdr:cNvPr id="87" name="n_2mainValue【図書館】&#10;有形固定資産減価償却率"/>
        <xdr:cNvSpPr txBox="1"/>
      </xdr:nvSpPr>
      <xdr:spPr>
        <a:xfrm>
          <a:off x="2705744" y="710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33218</xdr:rowOff>
    </xdr:from>
    <xdr:ext cx="405111" cy="259045"/>
    <xdr:sp macro="" textlink="">
      <xdr:nvSpPr>
        <xdr:cNvPr id="88" name="n_3mainValue【図書館】&#10;有形固定資産減価償却率"/>
        <xdr:cNvSpPr txBox="1"/>
      </xdr:nvSpPr>
      <xdr:spPr>
        <a:xfrm>
          <a:off x="1816744" y="706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0" name="直線コネクタ 109"/>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1"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2" name="直線コネクタ 111"/>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3"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4" name="直線コネクタ 113"/>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5"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7" name="フローチャート: 判断 116"/>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8" name="フローチャート: 判断 117"/>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19" name="フローチャート: 判断 118"/>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0" name="フローチャート: 判断 119"/>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116840</xdr:rowOff>
    </xdr:from>
    <xdr:to>
      <xdr:col>55</xdr:col>
      <xdr:colOff>50800</xdr:colOff>
      <xdr:row>41</xdr:row>
      <xdr:rowOff>46990</xdr:rowOff>
    </xdr:to>
    <xdr:sp macro="" textlink="">
      <xdr:nvSpPr>
        <xdr:cNvPr id="126" name="楕円 125"/>
        <xdr:cNvSpPr/>
      </xdr:nvSpPr>
      <xdr:spPr>
        <a:xfrm>
          <a:off x="10426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31767</xdr:rowOff>
    </xdr:from>
    <xdr:ext cx="469744" cy="259045"/>
    <xdr:sp macro="" textlink="">
      <xdr:nvSpPr>
        <xdr:cNvPr id="127" name="【図書館】&#10;一人当たり面積該当値テキスト"/>
        <xdr:cNvSpPr txBox="1"/>
      </xdr:nvSpPr>
      <xdr:spPr>
        <a:xfrm>
          <a:off x="10515600" y="68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28" name="楕円 127"/>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167640</xdr:rowOff>
    </xdr:from>
    <xdr:to>
      <xdr:col>55</xdr:col>
      <xdr:colOff>0</xdr:colOff>
      <xdr:row>40</xdr:row>
      <xdr:rowOff>167640</xdr:rowOff>
    </xdr:to>
    <xdr:cxnSp macro="">
      <xdr:nvCxnSpPr>
        <xdr:cNvPr id="129" name="直線コネクタ 128"/>
        <xdr:cNvCxnSpPr/>
      </xdr:nvCxnSpPr>
      <xdr:spPr>
        <a:xfrm>
          <a:off x="9639300" y="702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93980</xdr:rowOff>
    </xdr:from>
    <xdr:to>
      <xdr:col>46</xdr:col>
      <xdr:colOff>38100</xdr:colOff>
      <xdr:row>41</xdr:row>
      <xdr:rowOff>24130</xdr:rowOff>
    </xdr:to>
    <xdr:sp macro="" textlink="">
      <xdr:nvSpPr>
        <xdr:cNvPr id="130" name="楕円 129"/>
        <xdr:cNvSpPr/>
      </xdr:nvSpPr>
      <xdr:spPr>
        <a:xfrm>
          <a:off x="8699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144780</xdr:rowOff>
    </xdr:from>
    <xdr:to>
      <xdr:col>50</xdr:col>
      <xdr:colOff>114300</xdr:colOff>
      <xdr:row>40</xdr:row>
      <xdr:rowOff>167640</xdr:rowOff>
    </xdr:to>
    <xdr:cxnSp macro="">
      <xdr:nvCxnSpPr>
        <xdr:cNvPr id="131" name="直線コネクタ 130"/>
        <xdr:cNvCxnSpPr/>
      </xdr:nvCxnSpPr>
      <xdr:spPr>
        <a:xfrm>
          <a:off x="8750300" y="7002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93980</xdr:rowOff>
    </xdr:from>
    <xdr:to>
      <xdr:col>41</xdr:col>
      <xdr:colOff>101600</xdr:colOff>
      <xdr:row>41</xdr:row>
      <xdr:rowOff>24130</xdr:rowOff>
    </xdr:to>
    <xdr:sp macro="" textlink="">
      <xdr:nvSpPr>
        <xdr:cNvPr id="132" name="楕円 131"/>
        <xdr:cNvSpPr/>
      </xdr:nvSpPr>
      <xdr:spPr>
        <a:xfrm>
          <a:off x="7810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144780</xdr:rowOff>
    </xdr:from>
    <xdr:to>
      <xdr:col>45</xdr:col>
      <xdr:colOff>177800</xdr:colOff>
      <xdr:row>40</xdr:row>
      <xdr:rowOff>144780</xdr:rowOff>
    </xdr:to>
    <xdr:cxnSp macro="">
      <xdr:nvCxnSpPr>
        <xdr:cNvPr id="133" name="直線コネクタ 132"/>
        <xdr:cNvCxnSpPr/>
      </xdr:nvCxnSpPr>
      <xdr:spPr>
        <a:xfrm>
          <a:off x="7861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4"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5"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36" name="n_3aveValue【図書館】&#10;一人当たり面積"/>
        <xdr:cNvSpPr txBox="1"/>
      </xdr:nvSpPr>
      <xdr:spPr>
        <a:xfrm>
          <a:off x="7626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37"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38117</xdr:rowOff>
    </xdr:from>
    <xdr:ext cx="469744" cy="259045"/>
    <xdr:sp macro="" textlink="">
      <xdr:nvSpPr>
        <xdr:cNvPr id="138" name="n_1mainValue【図書館】&#10;一人当たり面積"/>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39" name="n_2mainValue【図書館】&#10;一人当たり面積"/>
        <xdr:cNvSpPr txBox="1"/>
      </xdr:nvSpPr>
      <xdr:spPr>
        <a:xfrm>
          <a:off x="8515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15257</xdr:rowOff>
    </xdr:from>
    <xdr:ext cx="469744" cy="259045"/>
    <xdr:sp macro="" textlink="">
      <xdr:nvSpPr>
        <xdr:cNvPr id="140" name="n_3mainValue【図書館】&#10;一人当たり面積"/>
        <xdr:cNvSpPr txBox="1"/>
      </xdr:nvSpPr>
      <xdr:spPr>
        <a:xfrm>
          <a:off x="7626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65" name="直線コネクタ 164"/>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66"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67" name="直線コネクタ 166"/>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68"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69" name="直線コネクタ 168"/>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0" name="【体育館・プール】&#10;有形固定資産減価償却率平均値テキスト"/>
        <xdr:cNvSpPr txBox="1"/>
      </xdr:nvSpPr>
      <xdr:spPr>
        <a:xfrm>
          <a:off x="46736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1" name="フローチャート: 判断 170"/>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2" name="フローチャート: 判断 171"/>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3" name="フローチャート: 判断 172"/>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74" name="フローチャート: 判断 173"/>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75" name="フローチャート: 判断 174"/>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xdr:rowOff>
    </xdr:from>
    <xdr:to>
      <xdr:col>24</xdr:col>
      <xdr:colOff>114300</xdr:colOff>
      <xdr:row>61</xdr:row>
      <xdr:rowOff>113665</xdr:rowOff>
    </xdr:to>
    <xdr:sp macro="" textlink="">
      <xdr:nvSpPr>
        <xdr:cNvPr id="181" name="楕円 180"/>
        <xdr:cNvSpPr/>
      </xdr:nvSpPr>
      <xdr:spPr>
        <a:xfrm>
          <a:off x="45847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161942</xdr:rowOff>
    </xdr:from>
    <xdr:ext cx="405111" cy="259045"/>
    <xdr:sp macro="" textlink="">
      <xdr:nvSpPr>
        <xdr:cNvPr id="182" name="【体育館・プール】&#10;有形固定資産減価償却率該当値テキスト"/>
        <xdr:cNvSpPr txBox="1"/>
      </xdr:nvSpPr>
      <xdr:spPr>
        <a:xfrm>
          <a:off x="4673600"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143510</xdr:rowOff>
    </xdr:from>
    <xdr:to>
      <xdr:col>20</xdr:col>
      <xdr:colOff>38100</xdr:colOff>
      <xdr:row>61</xdr:row>
      <xdr:rowOff>73660</xdr:rowOff>
    </xdr:to>
    <xdr:sp macro="" textlink="">
      <xdr:nvSpPr>
        <xdr:cNvPr id="183" name="楕円 182"/>
        <xdr:cNvSpPr/>
      </xdr:nvSpPr>
      <xdr:spPr>
        <a:xfrm>
          <a:off x="3746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22860</xdr:rowOff>
    </xdr:from>
    <xdr:to>
      <xdr:col>24</xdr:col>
      <xdr:colOff>63500</xdr:colOff>
      <xdr:row>61</xdr:row>
      <xdr:rowOff>62865</xdr:rowOff>
    </xdr:to>
    <xdr:cxnSp macro="">
      <xdr:nvCxnSpPr>
        <xdr:cNvPr id="184" name="直線コネクタ 183"/>
        <xdr:cNvCxnSpPr/>
      </xdr:nvCxnSpPr>
      <xdr:spPr>
        <a:xfrm>
          <a:off x="3797300" y="104813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101600</xdr:rowOff>
    </xdr:from>
    <xdr:to>
      <xdr:col>15</xdr:col>
      <xdr:colOff>101600</xdr:colOff>
      <xdr:row>61</xdr:row>
      <xdr:rowOff>31750</xdr:rowOff>
    </xdr:to>
    <xdr:sp macro="" textlink="">
      <xdr:nvSpPr>
        <xdr:cNvPr id="185" name="楕円 184"/>
        <xdr:cNvSpPr/>
      </xdr:nvSpPr>
      <xdr:spPr>
        <a:xfrm>
          <a:off x="2857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152400</xdr:rowOff>
    </xdr:from>
    <xdr:to>
      <xdr:col>19</xdr:col>
      <xdr:colOff>177800</xdr:colOff>
      <xdr:row>61</xdr:row>
      <xdr:rowOff>22860</xdr:rowOff>
    </xdr:to>
    <xdr:cxnSp macro="">
      <xdr:nvCxnSpPr>
        <xdr:cNvPr id="186" name="直線コネクタ 185"/>
        <xdr:cNvCxnSpPr/>
      </xdr:nvCxnSpPr>
      <xdr:spPr>
        <a:xfrm>
          <a:off x="2908300" y="104394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65405</xdr:rowOff>
    </xdr:from>
    <xdr:to>
      <xdr:col>10</xdr:col>
      <xdr:colOff>165100</xdr:colOff>
      <xdr:row>60</xdr:row>
      <xdr:rowOff>167005</xdr:rowOff>
    </xdr:to>
    <xdr:sp macro="" textlink="">
      <xdr:nvSpPr>
        <xdr:cNvPr id="187" name="楕円 186"/>
        <xdr:cNvSpPr/>
      </xdr:nvSpPr>
      <xdr:spPr>
        <a:xfrm>
          <a:off x="1968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116205</xdr:rowOff>
    </xdr:from>
    <xdr:to>
      <xdr:col>15</xdr:col>
      <xdr:colOff>50800</xdr:colOff>
      <xdr:row>60</xdr:row>
      <xdr:rowOff>152400</xdr:rowOff>
    </xdr:to>
    <xdr:cxnSp macro="">
      <xdr:nvCxnSpPr>
        <xdr:cNvPr id="188" name="直線コネクタ 187"/>
        <xdr:cNvCxnSpPr/>
      </xdr:nvCxnSpPr>
      <xdr:spPr>
        <a:xfrm>
          <a:off x="2019300" y="104032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89" name="n_1aveValue【体育館・プール】&#10;有形固定資産減価償却率"/>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190" name="n_2aveValue【体育館・プール】&#10;有形固定資産減価償却率"/>
        <xdr:cNvSpPr txBox="1"/>
      </xdr:nvSpPr>
      <xdr:spPr>
        <a:xfrm>
          <a:off x="2705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91" name="n_3aveValue【体育館・プール】&#10;有形固定資産減価償却率"/>
        <xdr:cNvSpPr txBox="1"/>
      </xdr:nvSpPr>
      <xdr:spPr>
        <a:xfrm>
          <a:off x="1816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192" name="n_4aveValue【体育館・プール】&#10;有形固定資産減価償却率"/>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64787</xdr:rowOff>
    </xdr:from>
    <xdr:ext cx="405111" cy="259045"/>
    <xdr:sp macro="" textlink="">
      <xdr:nvSpPr>
        <xdr:cNvPr id="193" name="n_1mainValue【体育館・プール】&#10;有形固定資産減価償却率"/>
        <xdr:cNvSpPr txBox="1"/>
      </xdr:nvSpPr>
      <xdr:spPr>
        <a:xfrm>
          <a:off x="3582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22877</xdr:rowOff>
    </xdr:from>
    <xdr:ext cx="405111" cy="259045"/>
    <xdr:sp macro="" textlink="">
      <xdr:nvSpPr>
        <xdr:cNvPr id="194" name="n_2mainValue【体育館・プール】&#10;有形固定資産減価償却率"/>
        <xdr:cNvSpPr txBox="1"/>
      </xdr:nvSpPr>
      <xdr:spPr>
        <a:xfrm>
          <a:off x="2705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158132</xdr:rowOff>
    </xdr:from>
    <xdr:ext cx="405111" cy="259045"/>
    <xdr:sp macro="" textlink="">
      <xdr:nvSpPr>
        <xdr:cNvPr id="195" name="n_3mainValue【体育館・プール】&#10;有形固定資産減価償却率"/>
        <xdr:cNvSpPr txBox="1"/>
      </xdr:nvSpPr>
      <xdr:spPr>
        <a:xfrm>
          <a:off x="1816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17" name="直線コネクタ 216"/>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18"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9" name="直線コネクタ 218"/>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0"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21" name="直線コネクタ 220"/>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22"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23" name="フローチャート: 判断 222"/>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24" name="フローチャート: 判断 223"/>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25" name="フローチャート: 判断 224"/>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26" name="フローチャート: 判断 225"/>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27" name="フローチャート: 判断 226"/>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13208</xdr:rowOff>
    </xdr:from>
    <xdr:to>
      <xdr:col>55</xdr:col>
      <xdr:colOff>50800</xdr:colOff>
      <xdr:row>63</xdr:row>
      <xdr:rowOff>114808</xdr:rowOff>
    </xdr:to>
    <xdr:sp macro="" textlink="">
      <xdr:nvSpPr>
        <xdr:cNvPr id="233" name="楕円 232"/>
        <xdr:cNvSpPr/>
      </xdr:nvSpPr>
      <xdr:spPr>
        <a:xfrm>
          <a:off x="104267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99585</xdr:rowOff>
    </xdr:from>
    <xdr:ext cx="469744" cy="259045"/>
    <xdr:sp macro="" textlink="">
      <xdr:nvSpPr>
        <xdr:cNvPr id="234" name="【体育館・プール】&#10;一人当たり面積該当値テキスト"/>
        <xdr:cNvSpPr txBox="1"/>
      </xdr:nvSpPr>
      <xdr:spPr>
        <a:xfrm>
          <a:off x="10515600" y="1072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10922</xdr:rowOff>
    </xdr:from>
    <xdr:to>
      <xdr:col>50</xdr:col>
      <xdr:colOff>165100</xdr:colOff>
      <xdr:row>63</xdr:row>
      <xdr:rowOff>112522</xdr:rowOff>
    </xdr:to>
    <xdr:sp macro="" textlink="">
      <xdr:nvSpPr>
        <xdr:cNvPr id="235" name="楕円 234"/>
        <xdr:cNvSpPr/>
      </xdr:nvSpPr>
      <xdr:spPr>
        <a:xfrm>
          <a:off x="9588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61722</xdr:rowOff>
    </xdr:from>
    <xdr:to>
      <xdr:col>55</xdr:col>
      <xdr:colOff>0</xdr:colOff>
      <xdr:row>63</xdr:row>
      <xdr:rowOff>64008</xdr:rowOff>
    </xdr:to>
    <xdr:cxnSp macro="">
      <xdr:nvCxnSpPr>
        <xdr:cNvPr id="236" name="直線コネクタ 235"/>
        <xdr:cNvCxnSpPr/>
      </xdr:nvCxnSpPr>
      <xdr:spPr>
        <a:xfrm>
          <a:off x="9639300" y="108630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10922</xdr:rowOff>
    </xdr:from>
    <xdr:to>
      <xdr:col>46</xdr:col>
      <xdr:colOff>38100</xdr:colOff>
      <xdr:row>63</xdr:row>
      <xdr:rowOff>112522</xdr:rowOff>
    </xdr:to>
    <xdr:sp macro="" textlink="">
      <xdr:nvSpPr>
        <xdr:cNvPr id="237" name="楕円 236"/>
        <xdr:cNvSpPr/>
      </xdr:nvSpPr>
      <xdr:spPr>
        <a:xfrm>
          <a:off x="8699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61722</xdr:rowOff>
    </xdr:from>
    <xdr:to>
      <xdr:col>50</xdr:col>
      <xdr:colOff>114300</xdr:colOff>
      <xdr:row>63</xdr:row>
      <xdr:rowOff>61722</xdr:rowOff>
    </xdr:to>
    <xdr:cxnSp macro="">
      <xdr:nvCxnSpPr>
        <xdr:cNvPr id="238" name="直線コネクタ 237"/>
        <xdr:cNvCxnSpPr/>
      </xdr:nvCxnSpPr>
      <xdr:spPr>
        <a:xfrm>
          <a:off x="8750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10922</xdr:rowOff>
    </xdr:from>
    <xdr:to>
      <xdr:col>41</xdr:col>
      <xdr:colOff>101600</xdr:colOff>
      <xdr:row>63</xdr:row>
      <xdr:rowOff>112522</xdr:rowOff>
    </xdr:to>
    <xdr:sp macro="" textlink="">
      <xdr:nvSpPr>
        <xdr:cNvPr id="239" name="楕円 238"/>
        <xdr:cNvSpPr/>
      </xdr:nvSpPr>
      <xdr:spPr>
        <a:xfrm>
          <a:off x="7810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61722</xdr:rowOff>
    </xdr:from>
    <xdr:to>
      <xdr:col>45</xdr:col>
      <xdr:colOff>177800</xdr:colOff>
      <xdr:row>63</xdr:row>
      <xdr:rowOff>61722</xdr:rowOff>
    </xdr:to>
    <xdr:cxnSp macro="">
      <xdr:nvCxnSpPr>
        <xdr:cNvPr id="240" name="直線コネクタ 239"/>
        <xdr:cNvCxnSpPr/>
      </xdr:nvCxnSpPr>
      <xdr:spPr>
        <a:xfrm>
          <a:off x="7861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41"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42" name="n_2aveValue【体育館・プール】&#10;一人当たり面積"/>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43" name="n_3aveValue【体育館・プール】&#10;一人当たり面積"/>
        <xdr:cNvSpPr txBox="1"/>
      </xdr:nvSpPr>
      <xdr:spPr>
        <a:xfrm>
          <a:off x="7626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44" name="n_4aveValue【体育館・プール】&#10;一人当たり面積"/>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103649</xdr:rowOff>
    </xdr:from>
    <xdr:ext cx="469744" cy="259045"/>
    <xdr:sp macro="" textlink="">
      <xdr:nvSpPr>
        <xdr:cNvPr id="245" name="n_1mainValue【体育館・プール】&#10;一人当たり面積"/>
        <xdr:cNvSpPr txBox="1"/>
      </xdr:nvSpPr>
      <xdr:spPr>
        <a:xfrm>
          <a:off x="93917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103649</xdr:rowOff>
    </xdr:from>
    <xdr:ext cx="469744" cy="259045"/>
    <xdr:sp macro="" textlink="">
      <xdr:nvSpPr>
        <xdr:cNvPr id="246" name="n_2mainValue【体育館・プール】&#10;一人当たり面積"/>
        <xdr:cNvSpPr txBox="1"/>
      </xdr:nvSpPr>
      <xdr:spPr>
        <a:xfrm>
          <a:off x="8515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103649</xdr:rowOff>
    </xdr:from>
    <xdr:ext cx="469744" cy="259045"/>
    <xdr:sp macro="" textlink="">
      <xdr:nvSpPr>
        <xdr:cNvPr id="247" name="n_3mainValue【体育館・プール】&#10;一人当たり面積"/>
        <xdr:cNvSpPr txBox="1"/>
      </xdr:nvSpPr>
      <xdr:spPr>
        <a:xfrm>
          <a:off x="7626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9" name="直線コネクタ 25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0" name="テキスト ボックス 25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1" name="直線コネクタ 26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2" name="テキスト ボックス 26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3" name="直線コネクタ 26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4" name="テキスト ボックス 26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5" name="直線コネクタ 26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6" name="テキスト ボックス 26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70" name="直線コネクタ 269"/>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71"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72" name="直線コネクタ 271"/>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73"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74" name="直線コネクタ 273"/>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133621</xdr:rowOff>
    </xdr:from>
    <xdr:ext cx="405111" cy="259045"/>
    <xdr:sp macro="" textlink="">
      <xdr:nvSpPr>
        <xdr:cNvPr id="275" name="【福祉施設】&#10;有形固定資産減価償却率平均値テキスト"/>
        <xdr:cNvSpPr txBox="1"/>
      </xdr:nvSpPr>
      <xdr:spPr>
        <a:xfrm>
          <a:off x="46736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76" name="フローチャート: 判断 275"/>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77" name="フローチャート: 判断 276"/>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78" name="フローチャート: 判断 277"/>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79" name="フローチャート: 判断 278"/>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80" name="フローチャート: 判断 279"/>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149606</xdr:rowOff>
    </xdr:from>
    <xdr:to>
      <xdr:col>24</xdr:col>
      <xdr:colOff>114300</xdr:colOff>
      <xdr:row>81</xdr:row>
      <xdr:rowOff>79756</xdr:rowOff>
    </xdr:to>
    <xdr:sp macro="" textlink="">
      <xdr:nvSpPr>
        <xdr:cNvPr id="286" name="楕円 285"/>
        <xdr:cNvSpPr/>
      </xdr:nvSpPr>
      <xdr:spPr>
        <a:xfrm>
          <a:off x="45847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128033</xdr:rowOff>
    </xdr:from>
    <xdr:ext cx="405111" cy="259045"/>
    <xdr:sp macro="" textlink="">
      <xdr:nvSpPr>
        <xdr:cNvPr id="287" name="【福祉施設】&#10;有形固定資産減価償却率該当値テキスト"/>
        <xdr:cNvSpPr txBox="1"/>
      </xdr:nvSpPr>
      <xdr:spPr>
        <a:xfrm>
          <a:off x="4673600" y="13844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288" name="楕円 287"/>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81</xdr:row>
      <xdr:rowOff>28956</xdr:rowOff>
    </xdr:to>
    <xdr:cxnSp macro="">
      <xdr:nvCxnSpPr>
        <xdr:cNvPr id="289" name="直線コネクタ 288"/>
        <xdr:cNvCxnSpPr/>
      </xdr:nvCxnSpPr>
      <xdr:spPr>
        <a:xfrm>
          <a:off x="3797300" y="1386840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55880</xdr:rowOff>
    </xdr:from>
    <xdr:to>
      <xdr:col>15</xdr:col>
      <xdr:colOff>101600</xdr:colOff>
      <xdr:row>80</xdr:row>
      <xdr:rowOff>157480</xdr:rowOff>
    </xdr:to>
    <xdr:sp macro="" textlink="">
      <xdr:nvSpPr>
        <xdr:cNvPr id="290" name="楕円 289"/>
        <xdr:cNvSpPr/>
      </xdr:nvSpPr>
      <xdr:spPr>
        <a:xfrm>
          <a:off x="2857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106680</xdr:rowOff>
    </xdr:from>
    <xdr:to>
      <xdr:col>19</xdr:col>
      <xdr:colOff>177800</xdr:colOff>
      <xdr:row>80</xdr:row>
      <xdr:rowOff>152400</xdr:rowOff>
    </xdr:to>
    <xdr:cxnSp macro="">
      <xdr:nvCxnSpPr>
        <xdr:cNvPr id="291" name="直線コネクタ 290"/>
        <xdr:cNvCxnSpPr/>
      </xdr:nvCxnSpPr>
      <xdr:spPr>
        <a:xfrm>
          <a:off x="2908300" y="13822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10161</xdr:rowOff>
    </xdr:from>
    <xdr:to>
      <xdr:col>10</xdr:col>
      <xdr:colOff>165100</xdr:colOff>
      <xdr:row>80</xdr:row>
      <xdr:rowOff>111761</xdr:rowOff>
    </xdr:to>
    <xdr:sp macro="" textlink="">
      <xdr:nvSpPr>
        <xdr:cNvPr id="292" name="楕円 291"/>
        <xdr:cNvSpPr/>
      </xdr:nvSpPr>
      <xdr:spPr>
        <a:xfrm>
          <a:off x="1968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60961</xdr:rowOff>
    </xdr:from>
    <xdr:to>
      <xdr:col>15</xdr:col>
      <xdr:colOff>50800</xdr:colOff>
      <xdr:row>80</xdr:row>
      <xdr:rowOff>106680</xdr:rowOff>
    </xdr:to>
    <xdr:cxnSp macro="">
      <xdr:nvCxnSpPr>
        <xdr:cNvPr id="293" name="直線コネクタ 292"/>
        <xdr:cNvCxnSpPr/>
      </xdr:nvCxnSpPr>
      <xdr:spPr>
        <a:xfrm>
          <a:off x="2019300" y="13776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294" name="n_1aveValue【福祉施設】&#10;有形固定資産減価償却率"/>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169435</xdr:rowOff>
    </xdr:from>
    <xdr:ext cx="405111" cy="259045"/>
    <xdr:sp macro="" textlink="">
      <xdr:nvSpPr>
        <xdr:cNvPr id="295" name="n_2aveValue【福祉施設】&#10;有形固定資産減価償却率"/>
        <xdr:cNvSpPr txBox="1"/>
      </xdr:nvSpPr>
      <xdr:spPr>
        <a:xfrm>
          <a:off x="2705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296" name="n_3aveValue【福祉施設】&#10;有形固定資産減価償却率"/>
        <xdr:cNvSpPr txBox="1"/>
      </xdr:nvSpPr>
      <xdr:spPr>
        <a:xfrm>
          <a:off x="1816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297" name="n_4aveValue【福祉施設】&#10;有形固定資産減価償却率"/>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22877</xdr:rowOff>
    </xdr:from>
    <xdr:ext cx="405111" cy="259045"/>
    <xdr:sp macro="" textlink="">
      <xdr:nvSpPr>
        <xdr:cNvPr id="298" name="n_1mainValue【福祉施設】&#10;有形固定資産減価償却率"/>
        <xdr:cNvSpPr txBox="1"/>
      </xdr:nvSpPr>
      <xdr:spPr>
        <a:xfrm>
          <a:off x="35820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148607</xdr:rowOff>
    </xdr:from>
    <xdr:ext cx="405111" cy="259045"/>
    <xdr:sp macro="" textlink="">
      <xdr:nvSpPr>
        <xdr:cNvPr id="299" name="n_2mainValue【福祉施設】&#10;有形固定資産減価償却率"/>
        <xdr:cNvSpPr txBox="1"/>
      </xdr:nvSpPr>
      <xdr:spPr>
        <a:xfrm>
          <a:off x="2705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102888</xdr:rowOff>
    </xdr:from>
    <xdr:ext cx="405111" cy="259045"/>
    <xdr:sp macro="" textlink="">
      <xdr:nvSpPr>
        <xdr:cNvPr id="300" name="n_3mainValue【福祉施設】&#10;有形固定資産減価償却率"/>
        <xdr:cNvSpPr txBox="1"/>
      </xdr:nvSpPr>
      <xdr:spPr>
        <a:xfrm>
          <a:off x="1816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1" name="直線コネクタ 31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2" name="テキスト ボックス 31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3" name="直線コネクタ 31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4" name="テキスト ボックス 31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5" name="直線コネクタ 31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6" name="テキスト ボックス 31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7" name="直線コネクタ 31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8" name="テキスト ボックス 31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9" name="直線コネクタ 31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0" name="テキスト ボックス 31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1" name="直線コネクタ 32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2" name="テキスト ボックス 32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26" name="直線コネクタ 325"/>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27"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28" name="直線コネクタ 327"/>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29"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30" name="直線コネクタ 329"/>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31"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32" name="フローチャート: 判断 331"/>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33" name="フローチャート: 判断 332"/>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34" name="フローチャート: 判断 333"/>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35" name="フローチャート: 判断 334"/>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36" name="フローチャート: 判断 335"/>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28121</xdr:rowOff>
    </xdr:from>
    <xdr:to>
      <xdr:col>55</xdr:col>
      <xdr:colOff>50800</xdr:colOff>
      <xdr:row>85</xdr:row>
      <xdr:rowOff>129721</xdr:rowOff>
    </xdr:to>
    <xdr:sp macro="" textlink="">
      <xdr:nvSpPr>
        <xdr:cNvPr id="342" name="楕円 341"/>
        <xdr:cNvSpPr/>
      </xdr:nvSpPr>
      <xdr:spPr>
        <a:xfrm>
          <a:off x="10426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6548</xdr:rowOff>
    </xdr:from>
    <xdr:ext cx="469744" cy="259045"/>
    <xdr:sp macro="" textlink="">
      <xdr:nvSpPr>
        <xdr:cNvPr id="343" name="【福祉施設】&#10;一人当たり面積該当値テキスト"/>
        <xdr:cNvSpPr txBox="1"/>
      </xdr:nvSpPr>
      <xdr:spPr>
        <a:xfrm>
          <a:off x="105156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28121</xdr:rowOff>
    </xdr:from>
    <xdr:to>
      <xdr:col>50</xdr:col>
      <xdr:colOff>165100</xdr:colOff>
      <xdr:row>85</xdr:row>
      <xdr:rowOff>129721</xdr:rowOff>
    </xdr:to>
    <xdr:sp macro="" textlink="">
      <xdr:nvSpPr>
        <xdr:cNvPr id="344" name="楕円 343"/>
        <xdr:cNvSpPr/>
      </xdr:nvSpPr>
      <xdr:spPr>
        <a:xfrm>
          <a:off x="9588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78921</xdr:rowOff>
    </xdr:from>
    <xdr:to>
      <xdr:col>55</xdr:col>
      <xdr:colOff>0</xdr:colOff>
      <xdr:row>85</xdr:row>
      <xdr:rowOff>78921</xdr:rowOff>
    </xdr:to>
    <xdr:cxnSp macro="">
      <xdr:nvCxnSpPr>
        <xdr:cNvPr id="345" name="直線コネクタ 344"/>
        <xdr:cNvCxnSpPr/>
      </xdr:nvCxnSpPr>
      <xdr:spPr>
        <a:xfrm>
          <a:off x="9639300" y="14652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28121</xdr:rowOff>
    </xdr:from>
    <xdr:to>
      <xdr:col>46</xdr:col>
      <xdr:colOff>38100</xdr:colOff>
      <xdr:row>85</xdr:row>
      <xdr:rowOff>129721</xdr:rowOff>
    </xdr:to>
    <xdr:sp macro="" textlink="">
      <xdr:nvSpPr>
        <xdr:cNvPr id="346" name="楕円 345"/>
        <xdr:cNvSpPr/>
      </xdr:nvSpPr>
      <xdr:spPr>
        <a:xfrm>
          <a:off x="8699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78921</xdr:rowOff>
    </xdr:from>
    <xdr:to>
      <xdr:col>50</xdr:col>
      <xdr:colOff>114300</xdr:colOff>
      <xdr:row>85</xdr:row>
      <xdr:rowOff>78921</xdr:rowOff>
    </xdr:to>
    <xdr:cxnSp macro="">
      <xdr:nvCxnSpPr>
        <xdr:cNvPr id="347" name="直線コネクタ 346"/>
        <xdr:cNvCxnSpPr/>
      </xdr:nvCxnSpPr>
      <xdr:spPr>
        <a:xfrm>
          <a:off x="8750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28121</xdr:rowOff>
    </xdr:from>
    <xdr:to>
      <xdr:col>41</xdr:col>
      <xdr:colOff>101600</xdr:colOff>
      <xdr:row>85</xdr:row>
      <xdr:rowOff>129721</xdr:rowOff>
    </xdr:to>
    <xdr:sp macro="" textlink="">
      <xdr:nvSpPr>
        <xdr:cNvPr id="348" name="楕円 347"/>
        <xdr:cNvSpPr/>
      </xdr:nvSpPr>
      <xdr:spPr>
        <a:xfrm>
          <a:off x="7810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78921</xdr:rowOff>
    </xdr:from>
    <xdr:to>
      <xdr:col>45</xdr:col>
      <xdr:colOff>177800</xdr:colOff>
      <xdr:row>85</xdr:row>
      <xdr:rowOff>78921</xdr:rowOff>
    </xdr:to>
    <xdr:cxnSp macro="">
      <xdr:nvCxnSpPr>
        <xdr:cNvPr id="349" name="直線コネクタ 348"/>
        <xdr:cNvCxnSpPr/>
      </xdr:nvCxnSpPr>
      <xdr:spPr>
        <a:xfrm>
          <a:off x="7861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50"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51"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45556</xdr:rowOff>
    </xdr:from>
    <xdr:ext cx="469744" cy="259045"/>
    <xdr:sp macro="" textlink="">
      <xdr:nvSpPr>
        <xdr:cNvPr id="352" name="n_3aveValue【福祉施設】&#10;一人当たり面積"/>
        <xdr:cNvSpPr txBox="1"/>
      </xdr:nvSpPr>
      <xdr:spPr>
        <a:xfrm>
          <a:off x="7626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53" name="n_4aveValue【福祉施設】&#10;一人当たり面積"/>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120848</xdr:rowOff>
    </xdr:from>
    <xdr:ext cx="469744" cy="259045"/>
    <xdr:sp macro="" textlink="">
      <xdr:nvSpPr>
        <xdr:cNvPr id="354" name="n_1mainValue【福祉施設】&#10;一人当たり面積"/>
        <xdr:cNvSpPr txBox="1"/>
      </xdr:nvSpPr>
      <xdr:spPr>
        <a:xfrm>
          <a:off x="9391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120848</xdr:rowOff>
    </xdr:from>
    <xdr:ext cx="469744" cy="259045"/>
    <xdr:sp macro="" textlink="">
      <xdr:nvSpPr>
        <xdr:cNvPr id="355" name="n_2mainValue【福祉施設】&#10;一人当たり面積"/>
        <xdr:cNvSpPr txBox="1"/>
      </xdr:nvSpPr>
      <xdr:spPr>
        <a:xfrm>
          <a:off x="8515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120848</xdr:rowOff>
    </xdr:from>
    <xdr:ext cx="469744" cy="259045"/>
    <xdr:sp macro="" textlink="">
      <xdr:nvSpPr>
        <xdr:cNvPr id="356" name="n_3mainValue【福祉施設】&#10;一人当たり面積"/>
        <xdr:cNvSpPr txBox="1"/>
      </xdr:nvSpPr>
      <xdr:spPr>
        <a:xfrm>
          <a:off x="7626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382" name="直線コネクタ 381"/>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4" name="直線コネクタ 38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385"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386" name="直線コネクタ 385"/>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5459</xdr:rowOff>
    </xdr:from>
    <xdr:ext cx="405111" cy="259045"/>
    <xdr:sp macro="" textlink="">
      <xdr:nvSpPr>
        <xdr:cNvPr id="387" name="【市民会館】&#10;有形固定資産減価償却率平均値テキスト"/>
        <xdr:cNvSpPr txBox="1"/>
      </xdr:nvSpPr>
      <xdr:spPr>
        <a:xfrm>
          <a:off x="4673600" y="17836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388" name="フローチャート: 判断 387"/>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389" name="フローチャート: 判断 388"/>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390" name="フローチャート: 判断 389"/>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391" name="フローチャート: 判断 390"/>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392" name="フローチャート: 判断 391"/>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111942</xdr:rowOff>
    </xdr:from>
    <xdr:to>
      <xdr:col>24</xdr:col>
      <xdr:colOff>114300</xdr:colOff>
      <xdr:row>104</xdr:row>
      <xdr:rowOff>42092</xdr:rowOff>
    </xdr:to>
    <xdr:sp macro="" textlink="">
      <xdr:nvSpPr>
        <xdr:cNvPr id="398" name="楕円 397"/>
        <xdr:cNvSpPr/>
      </xdr:nvSpPr>
      <xdr:spPr>
        <a:xfrm>
          <a:off x="45847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134819</xdr:rowOff>
    </xdr:from>
    <xdr:ext cx="405111" cy="259045"/>
    <xdr:sp macro="" textlink="">
      <xdr:nvSpPr>
        <xdr:cNvPr id="399" name="【市民会館】&#10;有形固定資産減価償却率該当値テキスト"/>
        <xdr:cNvSpPr txBox="1"/>
      </xdr:nvSpPr>
      <xdr:spPr>
        <a:xfrm>
          <a:off x="4673600" y="17622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108676</xdr:rowOff>
    </xdr:from>
    <xdr:to>
      <xdr:col>20</xdr:col>
      <xdr:colOff>38100</xdr:colOff>
      <xdr:row>104</xdr:row>
      <xdr:rowOff>38826</xdr:rowOff>
    </xdr:to>
    <xdr:sp macro="" textlink="">
      <xdr:nvSpPr>
        <xdr:cNvPr id="400" name="楕円 399"/>
        <xdr:cNvSpPr/>
      </xdr:nvSpPr>
      <xdr:spPr>
        <a:xfrm>
          <a:off x="3746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159476</xdr:rowOff>
    </xdr:from>
    <xdr:to>
      <xdr:col>24</xdr:col>
      <xdr:colOff>63500</xdr:colOff>
      <xdr:row>103</xdr:row>
      <xdr:rowOff>162742</xdr:rowOff>
    </xdr:to>
    <xdr:cxnSp macro="">
      <xdr:nvCxnSpPr>
        <xdr:cNvPr id="401" name="直線コネクタ 400"/>
        <xdr:cNvCxnSpPr/>
      </xdr:nvCxnSpPr>
      <xdr:spPr>
        <a:xfrm>
          <a:off x="3797300" y="178188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79284</xdr:rowOff>
    </xdr:from>
    <xdr:to>
      <xdr:col>15</xdr:col>
      <xdr:colOff>101600</xdr:colOff>
      <xdr:row>104</xdr:row>
      <xdr:rowOff>9434</xdr:rowOff>
    </xdr:to>
    <xdr:sp macro="" textlink="">
      <xdr:nvSpPr>
        <xdr:cNvPr id="402" name="楕円 401"/>
        <xdr:cNvSpPr/>
      </xdr:nvSpPr>
      <xdr:spPr>
        <a:xfrm>
          <a:off x="2857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130084</xdr:rowOff>
    </xdr:from>
    <xdr:to>
      <xdr:col>19</xdr:col>
      <xdr:colOff>177800</xdr:colOff>
      <xdr:row>103</xdr:row>
      <xdr:rowOff>159476</xdr:rowOff>
    </xdr:to>
    <xdr:cxnSp macro="">
      <xdr:nvCxnSpPr>
        <xdr:cNvPr id="403" name="直線コネクタ 402"/>
        <xdr:cNvCxnSpPr/>
      </xdr:nvCxnSpPr>
      <xdr:spPr>
        <a:xfrm>
          <a:off x="2908300" y="177894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38463</xdr:rowOff>
    </xdr:from>
    <xdr:to>
      <xdr:col>10</xdr:col>
      <xdr:colOff>165100</xdr:colOff>
      <xdr:row>103</xdr:row>
      <xdr:rowOff>140063</xdr:rowOff>
    </xdr:to>
    <xdr:sp macro="" textlink="">
      <xdr:nvSpPr>
        <xdr:cNvPr id="404" name="楕円 403"/>
        <xdr:cNvSpPr/>
      </xdr:nvSpPr>
      <xdr:spPr>
        <a:xfrm>
          <a:off x="19685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89263</xdr:rowOff>
    </xdr:from>
    <xdr:to>
      <xdr:col>15</xdr:col>
      <xdr:colOff>50800</xdr:colOff>
      <xdr:row>103</xdr:row>
      <xdr:rowOff>130084</xdr:rowOff>
    </xdr:to>
    <xdr:cxnSp macro="">
      <xdr:nvCxnSpPr>
        <xdr:cNvPr id="405" name="直線コネクタ 404"/>
        <xdr:cNvCxnSpPr/>
      </xdr:nvCxnSpPr>
      <xdr:spPr>
        <a:xfrm>
          <a:off x="2019300" y="1774861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157315</xdr:rowOff>
    </xdr:from>
    <xdr:ext cx="405111" cy="259045"/>
    <xdr:sp macro="" textlink="">
      <xdr:nvSpPr>
        <xdr:cNvPr id="406" name="n_1aveValue【市民会館】&#10;有形固定資産減価償却率"/>
        <xdr:cNvSpPr txBox="1"/>
      </xdr:nvSpPr>
      <xdr:spPr>
        <a:xfrm>
          <a:off x="3582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119759</xdr:rowOff>
    </xdr:from>
    <xdr:ext cx="405111" cy="259045"/>
    <xdr:sp macro="" textlink="">
      <xdr:nvSpPr>
        <xdr:cNvPr id="407" name="n_2aveValue【市民会館】&#10;有形固定資産減価償却率"/>
        <xdr:cNvSpPr txBox="1"/>
      </xdr:nvSpPr>
      <xdr:spPr>
        <a:xfrm>
          <a:off x="2705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88735</xdr:rowOff>
    </xdr:from>
    <xdr:ext cx="405111" cy="259045"/>
    <xdr:sp macro="" textlink="">
      <xdr:nvSpPr>
        <xdr:cNvPr id="408" name="n_3aveValue【市民会館】&#10;有形固定資産減価償却率"/>
        <xdr:cNvSpPr txBox="1"/>
      </xdr:nvSpPr>
      <xdr:spPr>
        <a:xfrm>
          <a:off x="18167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09" name="n_4aveValue【市民会館】&#10;有形固定資産減価償却率"/>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55353</xdr:rowOff>
    </xdr:from>
    <xdr:ext cx="405111" cy="259045"/>
    <xdr:sp macro="" textlink="">
      <xdr:nvSpPr>
        <xdr:cNvPr id="410" name="n_1mainValue【市民会館】&#10;有形固定資産減価償却率"/>
        <xdr:cNvSpPr txBox="1"/>
      </xdr:nvSpPr>
      <xdr:spPr>
        <a:xfrm>
          <a:off x="3582044" y="1754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25961</xdr:rowOff>
    </xdr:from>
    <xdr:ext cx="405111" cy="259045"/>
    <xdr:sp macro="" textlink="">
      <xdr:nvSpPr>
        <xdr:cNvPr id="411" name="n_2mainValue【市民会館】&#10;有形固定資産減価償却率"/>
        <xdr:cNvSpPr txBox="1"/>
      </xdr:nvSpPr>
      <xdr:spPr>
        <a:xfrm>
          <a:off x="2705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156590</xdr:rowOff>
    </xdr:from>
    <xdr:ext cx="405111" cy="259045"/>
    <xdr:sp macro="" textlink="">
      <xdr:nvSpPr>
        <xdr:cNvPr id="412" name="n_3mainValue【市民会館】&#10;有形固定資産減価償却率"/>
        <xdr:cNvSpPr txBox="1"/>
      </xdr:nvSpPr>
      <xdr:spPr>
        <a:xfrm>
          <a:off x="1816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3" name="直線コネクタ 42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4" name="テキスト ボックス 423"/>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7" name="直線コネクタ 42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8" name="テキスト ボックス 427"/>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32" name="直線コネクタ 431"/>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33"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34" name="直線コネクタ 433"/>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35"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36" name="直線コネクタ 435"/>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37"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38" name="フローチャート: 判断 437"/>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9" name="フローチャート: 判断 438"/>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40" name="フローチャート: 判断 439"/>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41" name="フローチャート: 判断 440"/>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42" name="フローチャート: 判断 441"/>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99695</xdr:rowOff>
    </xdr:from>
    <xdr:to>
      <xdr:col>55</xdr:col>
      <xdr:colOff>50800</xdr:colOff>
      <xdr:row>107</xdr:row>
      <xdr:rowOff>29845</xdr:rowOff>
    </xdr:to>
    <xdr:sp macro="" textlink="">
      <xdr:nvSpPr>
        <xdr:cNvPr id="448" name="楕円 447"/>
        <xdr:cNvSpPr/>
      </xdr:nvSpPr>
      <xdr:spPr>
        <a:xfrm>
          <a:off x="104267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14622</xdr:rowOff>
    </xdr:from>
    <xdr:ext cx="469744" cy="259045"/>
    <xdr:sp macro="" textlink="">
      <xdr:nvSpPr>
        <xdr:cNvPr id="449" name="【市民会館】&#10;一人当たり面積該当値テキスト"/>
        <xdr:cNvSpPr txBox="1"/>
      </xdr:nvSpPr>
      <xdr:spPr>
        <a:xfrm>
          <a:off x="10515600" y="181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99695</xdr:rowOff>
    </xdr:from>
    <xdr:to>
      <xdr:col>50</xdr:col>
      <xdr:colOff>165100</xdr:colOff>
      <xdr:row>107</xdr:row>
      <xdr:rowOff>29845</xdr:rowOff>
    </xdr:to>
    <xdr:sp macro="" textlink="">
      <xdr:nvSpPr>
        <xdr:cNvPr id="450" name="楕円 449"/>
        <xdr:cNvSpPr/>
      </xdr:nvSpPr>
      <xdr:spPr>
        <a:xfrm>
          <a:off x="9588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150495</xdr:rowOff>
    </xdr:from>
    <xdr:to>
      <xdr:col>55</xdr:col>
      <xdr:colOff>0</xdr:colOff>
      <xdr:row>106</xdr:row>
      <xdr:rowOff>150495</xdr:rowOff>
    </xdr:to>
    <xdr:cxnSp macro="">
      <xdr:nvCxnSpPr>
        <xdr:cNvPr id="451" name="直線コネクタ 450"/>
        <xdr:cNvCxnSpPr/>
      </xdr:nvCxnSpPr>
      <xdr:spPr>
        <a:xfrm>
          <a:off x="9639300" y="1832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52" name="楕円 451"/>
        <xdr:cNvSpPr/>
      </xdr:nvSpPr>
      <xdr:spPr>
        <a:xfrm>
          <a:off x="8699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150495</xdr:rowOff>
    </xdr:from>
    <xdr:to>
      <xdr:col>50</xdr:col>
      <xdr:colOff>114300</xdr:colOff>
      <xdr:row>106</xdr:row>
      <xdr:rowOff>150495</xdr:rowOff>
    </xdr:to>
    <xdr:cxnSp macro="">
      <xdr:nvCxnSpPr>
        <xdr:cNvPr id="453" name="直線コネクタ 452"/>
        <xdr:cNvCxnSpPr/>
      </xdr:nvCxnSpPr>
      <xdr:spPr>
        <a:xfrm>
          <a:off x="8750300" y="1832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93980</xdr:rowOff>
    </xdr:from>
    <xdr:to>
      <xdr:col>41</xdr:col>
      <xdr:colOff>101600</xdr:colOff>
      <xdr:row>107</xdr:row>
      <xdr:rowOff>24130</xdr:rowOff>
    </xdr:to>
    <xdr:sp macro="" textlink="">
      <xdr:nvSpPr>
        <xdr:cNvPr id="454" name="楕円 453"/>
        <xdr:cNvSpPr/>
      </xdr:nvSpPr>
      <xdr:spPr>
        <a:xfrm>
          <a:off x="7810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144780</xdr:rowOff>
    </xdr:from>
    <xdr:to>
      <xdr:col>45</xdr:col>
      <xdr:colOff>177800</xdr:colOff>
      <xdr:row>106</xdr:row>
      <xdr:rowOff>150495</xdr:rowOff>
    </xdr:to>
    <xdr:cxnSp macro="">
      <xdr:nvCxnSpPr>
        <xdr:cNvPr id="455" name="直線コネクタ 454"/>
        <xdr:cNvCxnSpPr/>
      </xdr:nvCxnSpPr>
      <xdr:spPr>
        <a:xfrm>
          <a:off x="7861300" y="183184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56" name="n_1aveValue【市民会館】&#10;一人当たり面積"/>
        <xdr:cNvSpPr txBox="1"/>
      </xdr:nvSpPr>
      <xdr:spPr>
        <a:xfrm>
          <a:off x="9391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57"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58" name="n_3ave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59" name="n_4aveValue【市民会館】&#10;一人当たり面積"/>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20972</xdr:rowOff>
    </xdr:from>
    <xdr:ext cx="469744" cy="259045"/>
    <xdr:sp macro="" textlink="">
      <xdr:nvSpPr>
        <xdr:cNvPr id="460" name="n_1mainValue【市民会館】&#10;一人当たり面積"/>
        <xdr:cNvSpPr txBox="1"/>
      </xdr:nvSpPr>
      <xdr:spPr>
        <a:xfrm>
          <a:off x="93917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20972</xdr:rowOff>
    </xdr:from>
    <xdr:ext cx="469744" cy="259045"/>
    <xdr:sp macro="" textlink="">
      <xdr:nvSpPr>
        <xdr:cNvPr id="461" name="n_2mainValue【市民会館】&#10;一人当たり面積"/>
        <xdr:cNvSpPr txBox="1"/>
      </xdr:nvSpPr>
      <xdr:spPr>
        <a:xfrm>
          <a:off x="8515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15257</xdr:rowOff>
    </xdr:from>
    <xdr:ext cx="469744" cy="259045"/>
    <xdr:sp macro="" textlink="">
      <xdr:nvSpPr>
        <xdr:cNvPr id="462" name="n_3mainValue【市民会館】&#10;一人当たり面積"/>
        <xdr:cNvSpPr txBox="1"/>
      </xdr:nvSpPr>
      <xdr:spPr>
        <a:xfrm>
          <a:off x="7626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4" name="直線コネクタ 47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5" name="テキスト ボックス 47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6" name="直線コネクタ 47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7" name="テキスト ボックス 47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8" name="直線コネクタ 47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9" name="テキスト ボックス 47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0" name="直線コネクタ 47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1" name="テキスト ボックス 48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2" name="直線コネクタ 48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3" name="テキスト ボックス 48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4" name="直線コネクタ 48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5" name="テキスト ボックス 48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488" name="直線コネクタ 487"/>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89"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90" name="直線コネクタ 489"/>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491"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492" name="直線コネクタ 491"/>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93" name="【一般廃棄物処理施設】&#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94" name="フローチャート: 判断 493"/>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495" name="フローチャート: 判断 494"/>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496" name="フローチャート: 判断 495"/>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497" name="フローチャート: 判断 496"/>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498" name="フローチャート: 判断 497"/>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9" name="テキスト ボックス 4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0" name="テキスト ボックス 4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1" name="テキスト ボックス 5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2" name="テキスト ボックス 5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3" name="テキスト ボックス 5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22134</xdr:rowOff>
    </xdr:from>
    <xdr:to>
      <xdr:col>85</xdr:col>
      <xdr:colOff>177800</xdr:colOff>
      <xdr:row>39</xdr:row>
      <xdr:rowOff>123734</xdr:rowOff>
    </xdr:to>
    <xdr:sp macro="" textlink="">
      <xdr:nvSpPr>
        <xdr:cNvPr id="504" name="楕円 503"/>
        <xdr:cNvSpPr/>
      </xdr:nvSpPr>
      <xdr:spPr>
        <a:xfrm>
          <a:off x="162687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561</xdr:rowOff>
    </xdr:from>
    <xdr:ext cx="405111" cy="259045"/>
    <xdr:sp macro="" textlink="">
      <xdr:nvSpPr>
        <xdr:cNvPr id="505" name="【一般廃棄物処理施設】&#10;有形固定資産減価償却率該当値テキスト"/>
        <xdr:cNvSpPr txBox="1"/>
      </xdr:nvSpPr>
      <xdr:spPr>
        <a:xfrm>
          <a:off x="163576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144599</xdr:rowOff>
    </xdr:from>
    <xdr:to>
      <xdr:col>81</xdr:col>
      <xdr:colOff>101600</xdr:colOff>
      <xdr:row>39</xdr:row>
      <xdr:rowOff>74749</xdr:rowOff>
    </xdr:to>
    <xdr:sp macro="" textlink="">
      <xdr:nvSpPr>
        <xdr:cNvPr id="506" name="楕円 505"/>
        <xdr:cNvSpPr/>
      </xdr:nvSpPr>
      <xdr:spPr>
        <a:xfrm>
          <a:off x="15430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23949</xdr:rowOff>
    </xdr:from>
    <xdr:to>
      <xdr:col>85</xdr:col>
      <xdr:colOff>127000</xdr:colOff>
      <xdr:row>39</xdr:row>
      <xdr:rowOff>72934</xdr:rowOff>
    </xdr:to>
    <xdr:cxnSp macro="">
      <xdr:nvCxnSpPr>
        <xdr:cNvPr id="507" name="直線コネクタ 506"/>
        <xdr:cNvCxnSpPr/>
      </xdr:nvCxnSpPr>
      <xdr:spPr>
        <a:xfrm>
          <a:off x="15481300" y="671049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93980</xdr:rowOff>
    </xdr:from>
    <xdr:to>
      <xdr:col>76</xdr:col>
      <xdr:colOff>165100</xdr:colOff>
      <xdr:row>39</xdr:row>
      <xdr:rowOff>24130</xdr:rowOff>
    </xdr:to>
    <xdr:sp macro="" textlink="">
      <xdr:nvSpPr>
        <xdr:cNvPr id="508" name="楕円 507"/>
        <xdr:cNvSpPr/>
      </xdr:nvSpPr>
      <xdr:spPr>
        <a:xfrm>
          <a:off x="1454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144780</xdr:rowOff>
    </xdr:from>
    <xdr:to>
      <xdr:col>81</xdr:col>
      <xdr:colOff>50800</xdr:colOff>
      <xdr:row>39</xdr:row>
      <xdr:rowOff>23949</xdr:rowOff>
    </xdr:to>
    <xdr:cxnSp macro="">
      <xdr:nvCxnSpPr>
        <xdr:cNvPr id="509" name="直線コネクタ 508"/>
        <xdr:cNvCxnSpPr/>
      </xdr:nvCxnSpPr>
      <xdr:spPr>
        <a:xfrm>
          <a:off x="14592300" y="665988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40096</xdr:rowOff>
    </xdr:from>
    <xdr:to>
      <xdr:col>72</xdr:col>
      <xdr:colOff>38100</xdr:colOff>
      <xdr:row>38</xdr:row>
      <xdr:rowOff>141696</xdr:rowOff>
    </xdr:to>
    <xdr:sp macro="" textlink="">
      <xdr:nvSpPr>
        <xdr:cNvPr id="510" name="楕円 509"/>
        <xdr:cNvSpPr/>
      </xdr:nvSpPr>
      <xdr:spPr>
        <a:xfrm>
          <a:off x="13652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90896</xdr:rowOff>
    </xdr:from>
    <xdr:to>
      <xdr:col>76</xdr:col>
      <xdr:colOff>114300</xdr:colOff>
      <xdr:row>38</xdr:row>
      <xdr:rowOff>144780</xdr:rowOff>
    </xdr:to>
    <xdr:cxnSp macro="">
      <xdr:nvCxnSpPr>
        <xdr:cNvPr id="511" name="直線コネクタ 510"/>
        <xdr:cNvCxnSpPr/>
      </xdr:nvCxnSpPr>
      <xdr:spPr>
        <a:xfrm>
          <a:off x="13703300" y="660599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171285</xdr:rowOff>
    </xdr:from>
    <xdr:ext cx="405111" cy="259045"/>
    <xdr:sp macro="" textlink="">
      <xdr:nvSpPr>
        <xdr:cNvPr id="512" name="n_1aveValue【一般廃棄物処理施設】&#10;有形固定資産減価償却率"/>
        <xdr:cNvSpPr txBox="1"/>
      </xdr:nvSpPr>
      <xdr:spPr>
        <a:xfrm>
          <a:off x="15266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19430</xdr:rowOff>
    </xdr:from>
    <xdr:ext cx="405111" cy="259045"/>
    <xdr:sp macro="" textlink="">
      <xdr:nvSpPr>
        <xdr:cNvPr id="513" name="n_2aveValue【一般廃棄物処理施設】&#10;有形固定資産減価償却率"/>
        <xdr:cNvSpPr txBox="1"/>
      </xdr:nvSpPr>
      <xdr:spPr>
        <a:xfrm>
          <a:off x="14389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123933</xdr:rowOff>
    </xdr:from>
    <xdr:ext cx="405111" cy="259045"/>
    <xdr:sp macro="" textlink="">
      <xdr:nvSpPr>
        <xdr:cNvPr id="514" name="n_3aveValue【一般廃棄物処理施設】&#10;有形固定資産減価償却率"/>
        <xdr:cNvSpPr txBox="1"/>
      </xdr:nvSpPr>
      <xdr:spPr>
        <a:xfrm>
          <a:off x="13500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515" name="n_4aveValue【一般廃棄物処理施設】&#10;有形固定資産減価償却率"/>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65876</xdr:rowOff>
    </xdr:from>
    <xdr:ext cx="405111" cy="259045"/>
    <xdr:sp macro="" textlink="">
      <xdr:nvSpPr>
        <xdr:cNvPr id="516" name="n_1mainValue【一般廃棄物処理施設】&#10;有形固定資産減価償却率"/>
        <xdr:cNvSpPr txBox="1"/>
      </xdr:nvSpPr>
      <xdr:spPr>
        <a:xfrm>
          <a:off x="15266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15257</xdr:rowOff>
    </xdr:from>
    <xdr:ext cx="405111" cy="259045"/>
    <xdr:sp macro="" textlink="">
      <xdr:nvSpPr>
        <xdr:cNvPr id="517" name="n_2mainValue【一般廃棄物処理施設】&#10;有形固定資産減価償却率"/>
        <xdr:cNvSpPr txBox="1"/>
      </xdr:nvSpPr>
      <xdr:spPr>
        <a:xfrm>
          <a:off x="14389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132823</xdr:rowOff>
    </xdr:from>
    <xdr:ext cx="405111" cy="259045"/>
    <xdr:sp macro="" textlink="">
      <xdr:nvSpPr>
        <xdr:cNvPr id="518" name="n_3mainValue【一般廃棄物処理施設】&#10;有形固定資産減価償却率"/>
        <xdr:cNvSpPr txBox="1"/>
      </xdr:nvSpPr>
      <xdr:spPr>
        <a:xfrm>
          <a:off x="13500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9" name="直線コネクタ 5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0" name="テキスト ボックス 52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1" name="直線コネクタ 5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2" name="テキスト ボックス 53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3" name="直線コネクタ 5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4" name="テキスト ボックス 53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5" name="直線コネクタ 5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6" name="テキスト ボックス 53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7" name="直線コネクタ 5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8" name="テキスト ボックス 53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0" name="テキスト ボックス 5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42" name="直線コネクタ 541"/>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43"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44" name="直線コネクタ 543"/>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45"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46" name="直線コネクタ 545"/>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130662</xdr:rowOff>
    </xdr:from>
    <xdr:ext cx="534377" cy="259045"/>
    <xdr:sp macro="" textlink="">
      <xdr:nvSpPr>
        <xdr:cNvPr id="547" name="【一般廃棄物処理施設】&#10;一人当たり有形固定資産（償却資産）額平均値テキスト"/>
        <xdr:cNvSpPr txBox="1"/>
      </xdr:nvSpPr>
      <xdr:spPr>
        <a:xfrm>
          <a:off x="22199600" y="664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48" name="フローチャート: 判断 547"/>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49" name="フローチャート: 判断 548"/>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50" name="フローチャート: 判断 549"/>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51" name="フローチャート: 判断 550"/>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52" name="フローチャート: 判断 551"/>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135920</xdr:rowOff>
    </xdr:from>
    <xdr:to>
      <xdr:col>116</xdr:col>
      <xdr:colOff>114300</xdr:colOff>
      <xdr:row>39</xdr:row>
      <xdr:rowOff>66070</xdr:rowOff>
    </xdr:to>
    <xdr:sp macro="" textlink="">
      <xdr:nvSpPr>
        <xdr:cNvPr id="558" name="楕円 557"/>
        <xdr:cNvSpPr/>
      </xdr:nvSpPr>
      <xdr:spPr>
        <a:xfrm>
          <a:off x="22110700" y="665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158797</xdr:rowOff>
    </xdr:from>
    <xdr:ext cx="534377" cy="259045"/>
    <xdr:sp macro="" textlink="">
      <xdr:nvSpPr>
        <xdr:cNvPr id="559" name="【一般廃棄物処理施設】&#10;一人当たり有形固定資産（償却資産）額該当値テキスト"/>
        <xdr:cNvSpPr txBox="1"/>
      </xdr:nvSpPr>
      <xdr:spPr>
        <a:xfrm>
          <a:off x="22199600" y="6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129703</xdr:rowOff>
    </xdr:from>
    <xdr:to>
      <xdr:col>112</xdr:col>
      <xdr:colOff>38100</xdr:colOff>
      <xdr:row>39</xdr:row>
      <xdr:rowOff>59853</xdr:rowOff>
    </xdr:to>
    <xdr:sp macro="" textlink="">
      <xdr:nvSpPr>
        <xdr:cNvPr id="560" name="楕円 559"/>
        <xdr:cNvSpPr/>
      </xdr:nvSpPr>
      <xdr:spPr>
        <a:xfrm>
          <a:off x="21272500" y="664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9053</xdr:rowOff>
    </xdr:from>
    <xdr:to>
      <xdr:col>116</xdr:col>
      <xdr:colOff>63500</xdr:colOff>
      <xdr:row>39</xdr:row>
      <xdr:rowOff>15270</xdr:rowOff>
    </xdr:to>
    <xdr:cxnSp macro="">
      <xdr:nvCxnSpPr>
        <xdr:cNvPr id="561" name="直線コネクタ 560"/>
        <xdr:cNvCxnSpPr/>
      </xdr:nvCxnSpPr>
      <xdr:spPr>
        <a:xfrm>
          <a:off x="21323300" y="6695603"/>
          <a:ext cx="8382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125154</xdr:rowOff>
    </xdr:from>
    <xdr:to>
      <xdr:col>107</xdr:col>
      <xdr:colOff>101600</xdr:colOff>
      <xdr:row>39</xdr:row>
      <xdr:rowOff>55304</xdr:rowOff>
    </xdr:to>
    <xdr:sp macro="" textlink="">
      <xdr:nvSpPr>
        <xdr:cNvPr id="562" name="楕円 561"/>
        <xdr:cNvSpPr/>
      </xdr:nvSpPr>
      <xdr:spPr>
        <a:xfrm>
          <a:off x="20383500" y="66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4504</xdr:rowOff>
    </xdr:from>
    <xdr:to>
      <xdr:col>111</xdr:col>
      <xdr:colOff>177800</xdr:colOff>
      <xdr:row>39</xdr:row>
      <xdr:rowOff>9053</xdr:rowOff>
    </xdr:to>
    <xdr:cxnSp macro="">
      <xdr:nvCxnSpPr>
        <xdr:cNvPr id="563" name="直線コネクタ 562"/>
        <xdr:cNvCxnSpPr/>
      </xdr:nvCxnSpPr>
      <xdr:spPr>
        <a:xfrm>
          <a:off x="20434300" y="6691054"/>
          <a:ext cx="8890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120292</xdr:rowOff>
    </xdr:from>
    <xdr:to>
      <xdr:col>102</xdr:col>
      <xdr:colOff>165100</xdr:colOff>
      <xdr:row>39</xdr:row>
      <xdr:rowOff>50442</xdr:rowOff>
    </xdr:to>
    <xdr:sp macro="" textlink="">
      <xdr:nvSpPr>
        <xdr:cNvPr id="564" name="楕円 563"/>
        <xdr:cNvSpPr/>
      </xdr:nvSpPr>
      <xdr:spPr>
        <a:xfrm>
          <a:off x="19494500" y="66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171092</xdr:rowOff>
    </xdr:from>
    <xdr:to>
      <xdr:col>107</xdr:col>
      <xdr:colOff>50800</xdr:colOff>
      <xdr:row>39</xdr:row>
      <xdr:rowOff>4504</xdr:rowOff>
    </xdr:to>
    <xdr:cxnSp macro="">
      <xdr:nvCxnSpPr>
        <xdr:cNvPr id="565" name="直線コネクタ 564"/>
        <xdr:cNvCxnSpPr/>
      </xdr:nvCxnSpPr>
      <xdr:spPr>
        <a:xfrm>
          <a:off x="19545300" y="6686192"/>
          <a:ext cx="889000" cy="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100243</xdr:rowOff>
    </xdr:from>
    <xdr:ext cx="534377" cy="259045"/>
    <xdr:sp macro="" textlink="">
      <xdr:nvSpPr>
        <xdr:cNvPr id="566" name="n_1aveValue【一般廃棄物処理施設】&#10;一人当たり有形固定資産（償却資産）額"/>
        <xdr:cNvSpPr txBox="1"/>
      </xdr:nvSpPr>
      <xdr:spPr>
        <a:xfrm>
          <a:off x="210434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96783</xdr:rowOff>
    </xdr:from>
    <xdr:ext cx="534377" cy="259045"/>
    <xdr:sp macro="" textlink="">
      <xdr:nvSpPr>
        <xdr:cNvPr id="567" name="n_2aveValue【一般廃棄物処理施設】&#10;一人当たり有形固定資産（償却資産）額"/>
        <xdr:cNvSpPr txBox="1"/>
      </xdr:nvSpPr>
      <xdr:spPr>
        <a:xfrm>
          <a:off x="20167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135813</xdr:rowOff>
    </xdr:from>
    <xdr:ext cx="534377" cy="259045"/>
    <xdr:sp macro="" textlink="">
      <xdr:nvSpPr>
        <xdr:cNvPr id="568" name="n_3aveValue【一般廃棄物処理施設】&#10;一人当たり有形固定資産（償却資産）額"/>
        <xdr:cNvSpPr txBox="1"/>
      </xdr:nvSpPr>
      <xdr:spPr>
        <a:xfrm>
          <a:off x="19278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69" name="n_4aveValue【一般廃棄物処理施設】&#10;一人当たり有形固定資産（償却資産）額"/>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76380</xdr:rowOff>
    </xdr:from>
    <xdr:ext cx="534377" cy="259045"/>
    <xdr:sp macro="" textlink="">
      <xdr:nvSpPr>
        <xdr:cNvPr id="570" name="n_1mainValue【一般廃棄物処理施設】&#10;一人当たり有形固定資産（償却資産）額"/>
        <xdr:cNvSpPr txBox="1"/>
      </xdr:nvSpPr>
      <xdr:spPr>
        <a:xfrm>
          <a:off x="21043411" y="642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71831</xdr:rowOff>
    </xdr:from>
    <xdr:ext cx="534377" cy="259045"/>
    <xdr:sp macro="" textlink="">
      <xdr:nvSpPr>
        <xdr:cNvPr id="571" name="n_2mainValue【一般廃棄物処理施設】&#10;一人当たり有形固定資産（償却資産）額"/>
        <xdr:cNvSpPr txBox="1"/>
      </xdr:nvSpPr>
      <xdr:spPr>
        <a:xfrm>
          <a:off x="20167111" y="641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66969</xdr:rowOff>
    </xdr:from>
    <xdr:ext cx="534377" cy="259045"/>
    <xdr:sp macro="" textlink="">
      <xdr:nvSpPr>
        <xdr:cNvPr id="572" name="n_3mainValue【一般廃棄物処理施設】&#10;一人当たり有形固定資産（償却資産）額"/>
        <xdr:cNvSpPr txBox="1"/>
      </xdr:nvSpPr>
      <xdr:spPr>
        <a:xfrm>
          <a:off x="19278111" y="641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1" name="テキスト ボックス 5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2" name="直線コネクタ 5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3" name="テキスト ボックス 58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4" name="直線コネクタ 58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5" name="テキスト ボックス 58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6" name="直線コネクタ 58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7" name="テキスト ボックス 58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8" name="直線コネクタ 58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9" name="テキスト ボックス 58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0" name="直線コネクタ 58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1" name="テキスト ボックス 59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2" name="直線コネクタ 5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3" name="テキスト ボックス 59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595" name="直線コネクタ 594"/>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596"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597" name="直線コネクタ 596"/>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598"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599" name="直線コネクタ 598"/>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600" name="【保健センター・保健所】&#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01" name="フローチャート: 判断 60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02" name="フローチャート: 判断 601"/>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03" name="フローチャート: 判断 602"/>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04" name="フローチャート: 判断 603"/>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05" name="フローチャート: 判断 604"/>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6" name="テキスト ボックス 6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7" name="テキスト ボックス 6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8" name="テキスト ボックス 6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9" name="テキスト ボックス 6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0" name="テキスト ボックス 6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145796</xdr:rowOff>
    </xdr:from>
    <xdr:to>
      <xdr:col>85</xdr:col>
      <xdr:colOff>177800</xdr:colOff>
      <xdr:row>57</xdr:row>
      <xdr:rowOff>75946</xdr:rowOff>
    </xdr:to>
    <xdr:sp macro="" textlink="">
      <xdr:nvSpPr>
        <xdr:cNvPr id="611" name="楕円 610"/>
        <xdr:cNvSpPr/>
      </xdr:nvSpPr>
      <xdr:spPr>
        <a:xfrm>
          <a:off x="16268700" y="97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168673</xdr:rowOff>
    </xdr:from>
    <xdr:ext cx="405111" cy="259045"/>
    <xdr:sp macro="" textlink="">
      <xdr:nvSpPr>
        <xdr:cNvPr id="612" name="【保健センター・保健所】&#10;有形固定資産減価償却率該当値テキスト"/>
        <xdr:cNvSpPr txBox="1"/>
      </xdr:nvSpPr>
      <xdr:spPr>
        <a:xfrm>
          <a:off x="16357600" y="959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95504</xdr:rowOff>
    </xdr:from>
    <xdr:to>
      <xdr:col>81</xdr:col>
      <xdr:colOff>101600</xdr:colOff>
      <xdr:row>57</xdr:row>
      <xdr:rowOff>25654</xdr:rowOff>
    </xdr:to>
    <xdr:sp macro="" textlink="">
      <xdr:nvSpPr>
        <xdr:cNvPr id="613" name="楕円 612"/>
        <xdr:cNvSpPr/>
      </xdr:nvSpPr>
      <xdr:spPr>
        <a:xfrm>
          <a:off x="15430500" y="96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146304</xdr:rowOff>
    </xdr:from>
    <xdr:to>
      <xdr:col>85</xdr:col>
      <xdr:colOff>127000</xdr:colOff>
      <xdr:row>57</xdr:row>
      <xdr:rowOff>25146</xdr:rowOff>
    </xdr:to>
    <xdr:cxnSp macro="">
      <xdr:nvCxnSpPr>
        <xdr:cNvPr id="614" name="直線コネクタ 613"/>
        <xdr:cNvCxnSpPr/>
      </xdr:nvCxnSpPr>
      <xdr:spPr>
        <a:xfrm>
          <a:off x="15481300" y="97475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45212</xdr:rowOff>
    </xdr:from>
    <xdr:to>
      <xdr:col>76</xdr:col>
      <xdr:colOff>165100</xdr:colOff>
      <xdr:row>56</xdr:row>
      <xdr:rowOff>146812</xdr:rowOff>
    </xdr:to>
    <xdr:sp macro="" textlink="">
      <xdr:nvSpPr>
        <xdr:cNvPr id="615" name="楕円 614"/>
        <xdr:cNvSpPr/>
      </xdr:nvSpPr>
      <xdr:spPr>
        <a:xfrm>
          <a:off x="14541500" y="96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96012</xdr:rowOff>
    </xdr:from>
    <xdr:to>
      <xdr:col>81</xdr:col>
      <xdr:colOff>50800</xdr:colOff>
      <xdr:row>56</xdr:row>
      <xdr:rowOff>146304</xdr:rowOff>
    </xdr:to>
    <xdr:cxnSp macro="">
      <xdr:nvCxnSpPr>
        <xdr:cNvPr id="616" name="直線コネクタ 615"/>
        <xdr:cNvCxnSpPr/>
      </xdr:nvCxnSpPr>
      <xdr:spPr>
        <a:xfrm>
          <a:off x="14592300" y="96972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166370</xdr:rowOff>
    </xdr:from>
    <xdr:to>
      <xdr:col>72</xdr:col>
      <xdr:colOff>38100</xdr:colOff>
      <xdr:row>56</xdr:row>
      <xdr:rowOff>96520</xdr:rowOff>
    </xdr:to>
    <xdr:sp macro="" textlink="">
      <xdr:nvSpPr>
        <xdr:cNvPr id="617" name="楕円 616"/>
        <xdr:cNvSpPr/>
      </xdr:nvSpPr>
      <xdr:spPr>
        <a:xfrm>
          <a:off x="13652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45720</xdr:rowOff>
    </xdr:from>
    <xdr:to>
      <xdr:col>76</xdr:col>
      <xdr:colOff>114300</xdr:colOff>
      <xdr:row>56</xdr:row>
      <xdr:rowOff>96012</xdr:rowOff>
    </xdr:to>
    <xdr:cxnSp macro="">
      <xdr:nvCxnSpPr>
        <xdr:cNvPr id="618" name="直線コネクタ 617"/>
        <xdr:cNvCxnSpPr/>
      </xdr:nvCxnSpPr>
      <xdr:spPr>
        <a:xfrm>
          <a:off x="13703300" y="96469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128795</xdr:rowOff>
    </xdr:from>
    <xdr:ext cx="405111" cy="259045"/>
    <xdr:sp macro="" textlink="">
      <xdr:nvSpPr>
        <xdr:cNvPr id="619" name="n_1aveValue【保健センター・保健所】&#10;有形固定資産減価償却率"/>
        <xdr:cNvSpPr txBox="1"/>
      </xdr:nvSpPr>
      <xdr:spPr>
        <a:xfrm>
          <a:off x="152660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99077</xdr:rowOff>
    </xdr:from>
    <xdr:ext cx="405111" cy="259045"/>
    <xdr:sp macro="" textlink="">
      <xdr:nvSpPr>
        <xdr:cNvPr id="620" name="n_2aveValue【保健センター・保健所】&#10;有形固定資産減価償却率"/>
        <xdr:cNvSpPr txBox="1"/>
      </xdr:nvSpPr>
      <xdr:spPr>
        <a:xfrm>
          <a:off x="14389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67073</xdr:rowOff>
    </xdr:from>
    <xdr:ext cx="405111" cy="259045"/>
    <xdr:sp macro="" textlink="">
      <xdr:nvSpPr>
        <xdr:cNvPr id="621" name="n_3aveValue【保健センター・保健所】&#10;有形固定資産減価償却率"/>
        <xdr:cNvSpPr txBox="1"/>
      </xdr:nvSpPr>
      <xdr:spPr>
        <a:xfrm>
          <a:off x="13500744" y="1001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22" name="n_4aveValue【保健センター・保健所】&#10;有形固定資産減価償却率"/>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42181</xdr:rowOff>
    </xdr:from>
    <xdr:ext cx="405111" cy="259045"/>
    <xdr:sp macro="" textlink="">
      <xdr:nvSpPr>
        <xdr:cNvPr id="623" name="n_1mainValue【保健センター・保健所】&#10;有形固定資産減価償却率"/>
        <xdr:cNvSpPr txBox="1"/>
      </xdr:nvSpPr>
      <xdr:spPr>
        <a:xfrm>
          <a:off x="15266044" y="947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163339</xdr:rowOff>
    </xdr:from>
    <xdr:ext cx="405111" cy="259045"/>
    <xdr:sp macro="" textlink="">
      <xdr:nvSpPr>
        <xdr:cNvPr id="624" name="n_2mainValue【保健センター・保健所】&#10;有形固定資産減価償却率"/>
        <xdr:cNvSpPr txBox="1"/>
      </xdr:nvSpPr>
      <xdr:spPr>
        <a:xfrm>
          <a:off x="14389744" y="942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113047</xdr:rowOff>
    </xdr:from>
    <xdr:ext cx="405111" cy="259045"/>
    <xdr:sp macro="" textlink="">
      <xdr:nvSpPr>
        <xdr:cNvPr id="625" name="n_3mainValue【保健センター・保健所】&#10;有形固定資産減価償却率"/>
        <xdr:cNvSpPr txBox="1"/>
      </xdr:nvSpPr>
      <xdr:spPr>
        <a:xfrm>
          <a:off x="135007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6" name="正方形/長方形 6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7" name="正方形/長方形 6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8" name="正方形/長方形 6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9" name="正方形/長方形 6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0" name="正方形/長方形 6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1" name="正方形/長方形 6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2" name="正方形/長方形 6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3" name="正方形/長方形 6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4" name="テキスト ボックス 6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5" name="直線コネクタ 6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6" name="直線コネクタ 6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7" name="テキスト ボックス 6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8" name="直線コネクタ 6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9" name="テキスト ボックス 6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0" name="直線コネクタ 6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1" name="テキスト ボックス 6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2" name="直線コネクタ 6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3" name="テキスト ボックス 6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4" name="直線コネクタ 6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5" name="テキスト ボックス 6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49" name="直線コネクタ 648"/>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0"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1" name="直線コネクタ 650"/>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52"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53" name="直線コネクタ 652"/>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41927</xdr:rowOff>
    </xdr:from>
    <xdr:ext cx="469744" cy="259045"/>
    <xdr:sp macro="" textlink="">
      <xdr:nvSpPr>
        <xdr:cNvPr id="654" name="【保健センター・保健所】&#10;一人当たり面積平均値テキスト"/>
        <xdr:cNvSpPr txBox="1"/>
      </xdr:nvSpPr>
      <xdr:spPr>
        <a:xfrm>
          <a:off x="22199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55" name="フローチャート: 判断 654"/>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56" name="フローチャート: 判断 655"/>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57" name="フローチャート: 判断 656"/>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58" name="フローチャート: 判断 657"/>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59" name="フローチャート: 判断 658"/>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665" name="楕円 664"/>
        <xdr:cNvSpPr/>
      </xdr:nvSpPr>
      <xdr:spPr>
        <a:xfrm>
          <a:off x="22110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162577</xdr:rowOff>
    </xdr:from>
    <xdr:ext cx="469744" cy="259045"/>
    <xdr:sp macro="" textlink="">
      <xdr:nvSpPr>
        <xdr:cNvPr id="666" name="【保健センター・保健所】&#10;一人当たり面積該当値テキスト"/>
        <xdr:cNvSpPr txBox="1"/>
      </xdr:nvSpPr>
      <xdr:spPr>
        <a:xfrm>
          <a:off x="22199600"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139700</xdr:rowOff>
    </xdr:from>
    <xdr:to>
      <xdr:col>112</xdr:col>
      <xdr:colOff>38100</xdr:colOff>
      <xdr:row>61</xdr:row>
      <xdr:rowOff>69850</xdr:rowOff>
    </xdr:to>
    <xdr:sp macro="" textlink="">
      <xdr:nvSpPr>
        <xdr:cNvPr id="667" name="楕円 666"/>
        <xdr:cNvSpPr/>
      </xdr:nvSpPr>
      <xdr:spPr>
        <a:xfrm>
          <a:off x="21272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19050</xdr:rowOff>
    </xdr:from>
    <xdr:to>
      <xdr:col>116</xdr:col>
      <xdr:colOff>63500</xdr:colOff>
      <xdr:row>61</xdr:row>
      <xdr:rowOff>19050</xdr:rowOff>
    </xdr:to>
    <xdr:cxnSp macro="">
      <xdr:nvCxnSpPr>
        <xdr:cNvPr id="668" name="直線コネクタ 667"/>
        <xdr:cNvCxnSpPr/>
      </xdr:nvCxnSpPr>
      <xdr:spPr>
        <a:xfrm>
          <a:off x="21323300" y="1047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120650</xdr:rowOff>
    </xdr:from>
    <xdr:to>
      <xdr:col>107</xdr:col>
      <xdr:colOff>101600</xdr:colOff>
      <xdr:row>61</xdr:row>
      <xdr:rowOff>50800</xdr:rowOff>
    </xdr:to>
    <xdr:sp macro="" textlink="">
      <xdr:nvSpPr>
        <xdr:cNvPr id="669" name="楕円 668"/>
        <xdr:cNvSpPr/>
      </xdr:nvSpPr>
      <xdr:spPr>
        <a:xfrm>
          <a:off x="20383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0</xdr:rowOff>
    </xdr:from>
    <xdr:to>
      <xdr:col>111</xdr:col>
      <xdr:colOff>177800</xdr:colOff>
      <xdr:row>61</xdr:row>
      <xdr:rowOff>19050</xdr:rowOff>
    </xdr:to>
    <xdr:cxnSp macro="">
      <xdr:nvCxnSpPr>
        <xdr:cNvPr id="670" name="直線コネクタ 669"/>
        <xdr:cNvCxnSpPr/>
      </xdr:nvCxnSpPr>
      <xdr:spPr>
        <a:xfrm>
          <a:off x="20434300" y="10458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120650</xdr:rowOff>
    </xdr:from>
    <xdr:to>
      <xdr:col>102</xdr:col>
      <xdr:colOff>165100</xdr:colOff>
      <xdr:row>61</xdr:row>
      <xdr:rowOff>50800</xdr:rowOff>
    </xdr:to>
    <xdr:sp macro="" textlink="">
      <xdr:nvSpPr>
        <xdr:cNvPr id="671" name="楕円 670"/>
        <xdr:cNvSpPr/>
      </xdr:nvSpPr>
      <xdr:spPr>
        <a:xfrm>
          <a:off x="19494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0</xdr:rowOff>
    </xdr:from>
    <xdr:to>
      <xdr:col>107</xdr:col>
      <xdr:colOff>50800</xdr:colOff>
      <xdr:row>61</xdr:row>
      <xdr:rowOff>0</xdr:rowOff>
    </xdr:to>
    <xdr:cxnSp macro="">
      <xdr:nvCxnSpPr>
        <xdr:cNvPr id="672" name="直線コネクタ 671"/>
        <xdr:cNvCxnSpPr/>
      </xdr:nvCxnSpPr>
      <xdr:spPr>
        <a:xfrm>
          <a:off x="19545300" y="1045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137177</xdr:rowOff>
    </xdr:from>
    <xdr:ext cx="469744" cy="259045"/>
    <xdr:sp macro="" textlink="">
      <xdr:nvSpPr>
        <xdr:cNvPr id="673" name="n_1aveValue【保健センター・保健所】&#10;一人当たり面積"/>
        <xdr:cNvSpPr txBox="1"/>
      </xdr:nvSpPr>
      <xdr:spPr>
        <a:xfrm>
          <a:off x="21075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674" name="n_2aveValue【保健センター・保健所】&#10;一人当たり面積"/>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3827</xdr:rowOff>
    </xdr:from>
    <xdr:ext cx="469744" cy="259045"/>
    <xdr:sp macro="" textlink="">
      <xdr:nvSpPr>
        <xdr:cNvPr id="675" name="n_3aveValue【保健センター・保健所】&#10;一人当たり面積"/>
        <xdr:cNvSpPr txBox="1"/>
      </xdr:nvSpPr>
      <xdr:spPr>
        <a:xfrm>
          <a:off x="19310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676" name="n_4aveValue【保健センター・保健所】&#10;一人当たり面積"/>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86377</xdr:rowOff>
    </xdr:from>
    <xdr:ext cx="469744" cy="259045"/>
    <xdr:sp macro="" textlink="">
      <xdr:nvSpPr>
        <xdr:cNvPr id="677" name="n_1mainValue【保健センター・保健所】&#10;一人当たり面積"/>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67327</xdr:rowOff>
    </xdr:from>
    <xdr:ext cx="469744" cy="259045"/>
    <xdr:sp macro="" textlink="">
      <xdr:nvSpPr>
        <xdr:cNvPr id="678" name="n_2mainValue【保健センター・保健所】&#10;一人当たり面積"/>
        <xdr:cNvSpPr txBox="1"/>
      </xdr:nvSpPr>
      <xdr:spPr>
        <a:xfrm>
          <a:off x="20199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67327</xdr:rowOff>
    </xdr:from>
    <xdr:ext cx="469744" cy="259045"/>
    <xdr:sp macro="" textlink="">
      <xdr:nvSpPr>
        <xdr:cNvPr id="679" name="n_3mainValue【保健センター・保健所】&#10;一人当たり面積"/>
        <xdr:cNvSpPr txBox="1"/>
      </xdr:nvSpPr>
      <xdr:spPr>
        <a:xfrm>
          <a:off x="19310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1" name="直線コネクタ 69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2" name="テキスト ボックス 69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3" name="直線コネクタ 69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4" name="テキスト ボックス 69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5" name="直線コネクタ 69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6" name="テキスト ボックス 69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7" name="直線コネクタ 69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8" name="テキスト ボックス 69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9" name="直線コネクタ 69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0" name="テキスト ボックス 69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2" name="テキスト ボックス 70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04" name="直線コネクタ 703"/>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05"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06" name="直線コネクタ 705"/>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07"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08" name="直線コネクタ 707"/>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709" name="【消防施設】&#10;有形固定資産減価償却率平均値テキスト"/>
        <xdr:cNvSpPr txBox="1"/>
      </xdr:nvSpPr>
      <xdr:spPr>
        <a:xfrm>
          <a:off x="16357600" y="1392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10" name="フローチャート: 判断 709"/>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11" name="フローチャート: 判断 710"/>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12" name="フローチャート: 判断 711"/>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13" name="フローチャート: 判断 712"/>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14" name="フローチャート: 判断 713"/>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5" name="テキスト ボックス 7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6" name="テキスト ボックス 7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7" name="テキスト ボックス 7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8" name="テキスト ボックス 7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9" name="テキスト ボックス 7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137795</xdr:rowOff>
    </xdr:from>
    <xdr:to>
      <xdr:col>85</xdr:col>
      <xdr:colOff>177800</xdr:colOff>
      <xdr:row>81</xdr:row>
      <xdr:rowOff>67945</xdr:rowOff>
    </xdr:to>
    <xdr:sp macro="" textlink="">
      <xdr:nvSpPr>
        <xdr:cNvPr id="720" name="楕円 719"/>
        <xdr:cNvSpPr/>
      </xdr:nvSpPr>
      <xdr:spPr>
        <a:xfrm>
          <a:off x="162687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160672</xdr:rowOff>
    </xdr:from>
    <xdr:ext cx="405111" cy="259045"/>
    <xdr:sp macro="" textlink="">
      <xdr:nvSpPr>
        <xdr:cNvPr id="721" name="【消防施設】&#10;有形固定資産減価償却率該当値テキスト"/>
        <xdr:cNvSpPr txBox="1"/>
      </xdr:nvSpPr>
      <xdr:spPr>
        <a:xfrm>
          <a:off x="16357600"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107314</xdr:rowOff>
    </xdr:from>
    <xdr:to>
      <xdr:col>81</xdr:col>
      <xdr:colOff>101600</xdr:colOff>
      <xdr:row>81</xdr:row>
      <xdr:rowOff>37464</xdr:rowOff>
    </xdr:to>
    <xdr:sp macro="" textlink="">
      <xdr:nvSpPr>
        <xdr:cNvPr id="722" name="楕円 721"/>
        <xdr:cNvSpPr/>
      </xdr:nvSpPr>
      <xdr:spPr>
        <a:xfrm>
          <a:off x="15430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158114</xdr:rowOff>
    </xdr:from>
    <xdr:to>
      <xdr:col>85</xdr:col>
      <xdr:colOff>127000</xdr:colOff>
      <xdr:row>81</xdr:row>
      <xdr:rowOff>17145</xdr:rowOff>
    </xdr:to>
    <xdr:cxnSp macro="">
      <xdr:nvCxnSpPr>
        <xdr:cNvPr id="723" name="直線コネクタ 722"/>
        <xdr:cNvCxnSpPr/>
      </xdr:nvCxnSpPr>
      <xdr:spPr>
        <a:xfrm>
          <a:off x="15481300" y="1387411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74930</xdr:rowOff>
    </xdr:from>
    <xdr:to>
      <xdr:col>76</xdr:col>
      <xdr:colOff>165100</xdr:colOff>
      <xdr:row>81</xdr:row>
      <xdr:rowOff>5080</xdr:rowOff>
    </xdr:to>
    <xdr:sp macro="" textlink="">
      <xdr:nvSpPr>
        <xdr:cNvPr id="724" name="楕円 723"/>
        <xdr:cNvSpPr/>
      </xdr:nvSpPr>
      <xdr:spPr>
        <a:xfrm>
          <a:off x="145415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125730</xdr:rowOff>
    </xdr:from>
    <xdr:to>
      <xdr:col>81</xdr:col>
      <xdr:colOff>50800</xdr:colOff>
      <xdr:row>80</xdr:row>
      <xdr:rowOff>158114</xdr:rowOff>
    </xdr:to>
    <xdr:cxnSp macro="">
      <xdr:nvCxnSpPr>
        <xdr:cNvPr id="725" name="直線コネクタ 724"/>
        <xdr:cNvCxnSpPr/>
      </xdr:nvCxnSpPr>
      <xdr:spPr>
        <a:xfrm>
          <a:off x="14592300" y="138417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46355</xdr:rowOff>
    </xdr:from>
    <xdr:to>
      <xdr:col>72</xdr:col>
      <xdr:colOff>38100</xdr:colOff>
      <xdr:row>80</xdr:row>
      <xdr:rowOff>147955</xdr:rowOff>
    </xdr:to>
    <xdr:sp macro="" textlink="">
      <xdr:nvSpPr>
        <xdr:cNvPr id="726" name="楕円 725"/>
        <xdr:cNvSpPr/>
      </xdr:nvSpPr>
      <xdr:spPr>
        <a:xfrm>
          <a:off x="13652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97155</xdr:rowOff>
    </xdr:from>
    <xdr:to>
      <xdr:col>76</xdr:col>
      <xdr:colOff>114300</xdr:colOff>
      <xdr:row>80</xdr:row>
      <xdr:rowOff>125730</xdr:rowOff>
    </xdr:to>
    <xdr:cxnSp macro="">
      <xdr:nvCxnSpPr>
        <xdr:cNvPr id="727" name="直線コネクタ 726"/>
        <xdr:cNvCxnSpPr/>
      </xdr:nvCxnSpPr>
      <xdr:spPr>
        <a:xfrm>
          <a:off x="13703300" y="138131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728" name="n_1aveValue【消防施設】&#10;有形固定資産減価償却率"/>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116222</xdr:rowOff>
    </xdr:from>
    <xdr:ext cx="405111" cy="259045"/>
    <xdr:sp macro="" textlink="">
      <xdr:nvSpPr>
        <xdr:cNvPr id="729" name="n_2aveValue【消防施設】&#10;有形固定資産減価償却率"/>
        <xdr:cNvSpPr txBox="1"/>
      </xdr:nvSpPr>
      <xdr:spPr>
        <a:xfrm>
          <a:off x="14389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730" name="n_3aveValue【消防施設】&#10;有形固定資産減価償却率"/>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31" name="n_4aveValue【消防施設】&#10;有形固定資産減価償却率"/>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53991</xdr:rowOff>
    </xdr:from>
    <xdr:ext cx="405111" cy="259045"/>
    <xdr:sp macro="" textlink="">
      <xdr:nvSpPr>
        <xdr:cNvPr id="732" name="n_1mainValue【消防施設】&#10;有形固定資産減価償却率"/>
        <xdr:cNvSpPr txBox="1"/>
      </xdr:nvSpPr>
      <xdr:spPr>
        <a:xfrm>
          <a:off x="15266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21607</xdr:rowOff>
    </xdr:from>
    <xdr:ext cx="405111" cy="259045"/>
    <xdr:sp macro="" textlink="">
      <xdr:nvSpPr>
        <xdr:cNvPr id="733" name="n_2mainValue【消防施設】&#10;有形固定資産減価償却率"/>
        <xdr:cNvSpPr txBox="1"/>
      </xdr:nvSpPr>
      <xdr:spPr>
        <a:xfrm>
          <a:off x="14389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164482</xdr:rowOff>
    </xdr:from>
    <xdr:ext cx="405111" cy="259045"/>
    <xdr:sp macro="" textlink="">
      <xdr:nvSpPr>
        <xdr:cNvPr id="734" name="n_3mainValue【消防施設】&#10;有形固定資産減価償却率"/>
        <xdr:cNvSpPr txBox="1"/>
      </xdr:nvSpPr>
      <xdr:spPr>
        <a:xfrm>
          <a:off x="13500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3" name="テキスト ボックス 7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4" name="直線コネクタ 7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5" name="直線コネクタ 7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6" name="テキスト ボックス 7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7" name="直線コネクタ 7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8" name="テキスト ボックス 7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9" name="直線コネクタ 7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0" name="テキスト ボックス 7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1" name="直線コネクタ 7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2" name="テキスト ボックス 7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3" name="直線コネクタ 7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4" name="テキスト ボックス 7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58" name="直線コネクタ 757"/>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59"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60" name="直線コネクタ 759"/>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61"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62" name="直線コネクタ 761"/>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63" name="【消防施設】&#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64" name="フローチャート: 判断 763"/>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65" name="フローチャート: 判断 764"/>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66" name="フローチャート: 判断 765"/>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67" name="フローチャート: 判断 766"/>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68" name="フローチャート: 判断 767"/>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74" name="楕円 773"/>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775" name="【消防施設】&#10;一人当たり面積該当値テキスト"/>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776" name="楕円 775"/>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777" name="直線コネクタ 776"/>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778" name="楕円 777"/>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779" name="直線コネクタ 778"/>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80" name="楕円 779"/>
        <xdr:cNvSpPr/>
      </xdr:nvSpPr>
      <xdr:spPr>
        <a:xfrm>
          <a:off x="19494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57150</xdr:rowOff>
    </xdr:from>
    <xdr:to>
      <xdr:col>107</xdr:col>
      <xdr:colOff>50800</xdr:colOff>
      <xdr:row>83</xdr:row>
      <xdr:rowOff>95250</xdr:rowOff>
    </xdr:to>
    <xdr:cxnSp macro="">
      <xdr:nvCxnSpPr>
        <xdr:cNvPr id="781" name="直線コネクタ 780"/>
        <xdr:cNvCxnSpPr/>
      </xdr:nvCxnSpPr>
      <xdr:spPr>
        <a:xfrm>
          <a:off x="19545300" y="1428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782" name="n_1aveValue【消防施設】&#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83" name="n_2aveValue【消防施設】&#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784" name="n_3aveValue【消防施設】&#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85" name="n_4aveValue【消防施設】&#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786" name="n_1mainValue【消防施設】&#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87" name="n_2mainValue【消防施設】&#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788" name="n_3mainValue【消防施設】&#10;一人当たり面積"/>
        <xdr:cNvSpPr txBox="1"/>
      </xdr:nvSpPr>
      <xdr:spPr>
        <a:xfrm>
          <a:off x="19310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14" name="直線コネクタ 813"/>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15"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16" name="直線コネクタ 815"/>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17"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18" name="直線コネクタ 817"/>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19" name="【庁舎】&#10;有形固定資産減価償却率平均値テキスト"/>
        <xdr:cNvSpPr txBox="1"/>
      </xdr:nvSpPr>
      <xdr:spPr>
        <a:xfrm>
          <a:off x="16357600" y="1775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20" name="フローチャート: 判断 819"/>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21" name="フローチャート: 判断 820"/>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22" name="フローチャート: 判断 821"/>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23" name="フローチャート: 判断 822"/>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24" name="フローチャート: 判断 823"/>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830" name="楕円 829"/>
        <xdr:cNvSpPr/>
      </xdr:nvSpPr>
      <xdr:spPr>
        <a:xfrm>
          <a:off x="162687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105064</xdr:rowOff>
    </xdr:from>
    <xdr:ext cx="405111" cy="259045"/>
    <xdr:sp macro="" textlink="">
      <xdr:nvSpPr>
        <xdr:cNvPr id="831" name="【庁舎】&#10;有形固定資産減価償却率該当値テキスト"/>
        <xdr:cNvSpPr txBox="1"/>
      </xdr:nvSpPr>
      <xdr:spPr>
        <a:xfrm>
          <a:off x="16357600"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154395</xdr:rowOff>
    </xdr:from>
    <xdr:to>
      <xdr:col>81</xdr:col>
      <xdr:colOff>101600</xdr:colOff>
      <xdr:row>105</xdr:row>
      <xdr:rowOff>84545</xdr:rowOff>
    </xdr:to>
    <xdr:sp macro="" textlink="">
      <xdr:nvSpPr>
        <xdr:cNvPr id="832" name="楕円 831"/>
        <xdr:cNvSpPr/>
      </xdr:nvSpPr>
      <xdr:spPr>
        <a:xfrm>
          <a:off x="15430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5987</xdr:rowOff>
    </xdr:from>
    <xdr:to>
      <xdr:col>85</xdr:col>
      <xdr:colOff>127000</xdr:colOff>
      <xdr:row>105</xdr:row>
      <xdr:rowOff>33745</xdr:rowOff>
    </xdr:to>
    <xdr:cxnSp macro="">
      <xdr:nvCxnSpPr>
        <xdr:cNvPr id="833" name="直線コネクタ 832"/>
        <xdr:cNvCxnSpPr/>
      </xdr:nvCxnSpPr>
      <xdr:spPr>
        <a:xfrm flipV="1">
          <a:off x="15481300" y="1800823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44994</xdr:rowOff>
    </xdr:from>
    <xdr:to>
      <xdr:col>76</xdr:col>
      <xdr:colOff>165100</xdr:colOff>
      <xdr:row>105</xdr:row>
      <xdr:rowOff>146594</xdr:rowOff>
    </xdr:to>
    <xdr:sp macro="" textlink="">
      <xdr:nvSpPr>
        <xdr:cNvPr id="834" name="楕円 833"/>
        <xdr:cNvSpPr/>
      </xdr:nvSpPr>
      <xdr:spPr>
        <a:xfrm>
          <a:off x="14541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33745</xdr:rowOff>
    </xdr:from>
    <xdr:to>
      <xdr:col>81</xdr:col>
      <xdr:colOff>50800</xdr:colOff>
      <xdr:row>105</xdr:row>
      <xdr:rowOff>95794</xdr:rowOff>
    </xdr:to>
    <xdr:cxnSp macro="">
      <xdr:nvCxnSpPr>
        <xdr:cNvPr id="835" name="直線コネクタ 834"/>
        <xdr:cNvCxnSpPr/>
      </xdr:nvCxnSpPr>
      <xdr:spPr>
        <a:xfrm flipV="1">
          <a:off x="14592300" y="18035995"/>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36" name="楕円 835"/>
        <xdr:cNvSpPr/>
      </xdr:nvSpPr>
      <xdr:spPr>
        <a:xfrm>
          <a:off x="1365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64770</xdr:rowOff>
    </xdr:from>
    <xdr:to>
      <xdr:col>76</xdr:col>
      <xdr:colOff>114300</xdr:colOff>
      <xdr:row>105</xdr:row>
      <xdr:rowOff>95794</xdr:rowOff>
    </xdr:to>
    <xdr:cxnSp macro="">
      <xdr:nvCxnSpPr>
        <xdr:cNvPr id="837" name="直線コネクタ 836"/>
        <xdr:cNvCxnSpPr/>
      </xdr:nvCxnSpPr>
      <xdr:spPr>
        <a:xfrm>
          <a:off x="13703300" y="180670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38"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39" name="n_2aveValue【庁舎】&#10;有形固定資産減価償却率"/>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840" name="n_3aveValue【庁舎】&#10;有形固定資産減価償却率"/>
        <xdr:cNvSpPr txBox="1"/>
      </xdr:nvSpPr>
      <xdr:spPr>
        <a:xfrm>
          <a:off x="13500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41"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75672</xdr:rowOff>
    </xdr:from>
    <xdr:ext cx="405111" cy="259045"/>
    <xdr:sp macro="" textlink="">
      <xdr:nvSpPr>
        <xdr:cNvPr id="842" name="n_1mainValue【庁舎】&#10;有形固定資産減価償却率"/>
        <xdr:cNvSpPr txBox="1"/>
      </xdr:nvSpPr>
      <xdr:spPr>
        <a:xfrm>
          <a:off x="152660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137721</xdr:rowOff>
    </xdr:from>
    <xdr:ext cx="405111" cy="259045"/>
    <xdr:sp macro="" textlink="">
      <xdr:nvSpPr>
        <xdr:cNvPr id="843" name="n_2mainValue【庁舎】&#10;有形固定資産減価償却率"/>
        <xdr:cNvSpPr txBox="1"/>
      </xdr:nvSpPr>
      <xdr:spPr>
        <a:xfrm>
          <a:off x="14389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44" name="n_3main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5" name="直線コネクタ 8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6" name="テキスト ボックス 8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7" name="直線コネクタ 8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8" name="テキスト ボックス 8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9" name="直線コネクタ 8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0" name="テキスト ボックス 8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1" name="直線コネクタ 8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2" name="テキスト ボックス 8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3" name="直線コネクタ 8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4" name="テキスト ボックス 8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866" name="直線コネクタ 865"/>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867"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868" name="直線コネクタ 867"/>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869"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870" name="直線コネクタ 869"/>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80281</xdr:rowOff>
    </xdr:from>
    <xdr:ext cx="469744" cy="259045"/>
    <xdr:sp macro="" textlink="">
      <xdr:nvSpPr>
        <xdr:cNvPr id="871" name="【庁舎】&#10;一人当たり面積平均値テキスト"/>
        <xdr:cNvSpPr txBox="1"/>
      </xdr:nvSpPr>
      <xdr:spPr>
        <a:xfrm>
          <a:off x="22199600" y="17739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72" name="フローチャート: 判断 871"/>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873" name="フローチャート: 判断 872"/>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874" name="フローチャート: 判断 873"/>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5" name="フローチャート: 判断 874"/>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876" name="フローチャート: 判断 875"/>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7" name="テキスト ボックス 8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8" name="テキスト ボックス 8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9" name="テキスト ボックス 8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0" name="テキスト ボックス 8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1" name="テキスト ボックス 8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80263</xdr:rowOff>
    </xdr:from>
    <xdr:to>
      <xdr:col>116</xdr:col>
      <xdr:colOff>114300</xdr:colOff>
      <xdr:row>105</xdr:row>
      <xdr:rowOff>10413</xdr:rowOff>
    </xdr:to>
    <xdr:sp macro="" textlink="">
      <xdr:nvSpPr>
        <xdr:cNvPr id="882" name="楕円 881"/>
        <xdr:cNvSpPr/>
      </xdr:nvSpPr>
      <xdr:spPr>
        <a:xfrm>
          <a:off x="221107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58690</xdr:rowOff>
    </xdr:from>
    <xdr:ext cx="469744" cy="259045"/>
    <xdr:sp macro="" textlink="">
      <xdr:nvSpPr>
        <xdr:cNvPr id="883" name="【庁舎】&#10;一人当たり面積該当値テキスト"/>
        <xdr:cNvSpPr txBox="1"/>
      </xdr:nvSpPr>
      <xdr:spPr>
        <a:xfrm>
          <a:off x="22199600" y="1788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125985</xdr:rowOff>
    </xdr:from>
    <xdr:to>
      <xdr:col>112</xdr:col>
      <xdr:colOff>38100</xdr:colOff>
      <xdr:row>105</xdr:row>
      <xdr:rowOff>56135</xdr:rowOff>
    </xdr:to>
    <xdr:sp macro="" textlink="">
      <xdr:nvSpPr>
        <xdr:cNvPr id="884" name="楕円 883"/>
        <xdr:cNvSpPr/>
      </xdr:nvSpPr>
      <xdr:spPr>
        <a:xfrm>
          <a:off x="21272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131063</xdr:rowOff>
    </xdr:from>
    <xdr:to>
      <xdr:col>116</xdr:col>
      <xdr:colOff>63500</xdr:colOff>
      <xdr:row>105</xdr:row>
      <xdr:rowOff>5335</xdr:rowOff>
    </xdr:to>
    <xdr:cxnSp macro="">
      <xdr:nvCxnSpPr>
        <xdr:cNvPr id="885" name="直線コネクタ 884"/>
        <xdr:cNvCxnSpPr/>
      </xdr:nvCxnSpPr>
      <xdr:spPr>
        <a:xfrm flipV="1">
          <a:off x="21323300" y="17961863"/>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121413</xdr:rowOff>
    </xdr:from>
    <xdr:to>
      <xdr:col>107</xdr:col>
      <xdr:colOff>101600</xdr:colOff>
      <xdr:row>105</xdr:row>
      <xdr:rowOff>51563</xdr:rowOff>
    </xdr:to>
    <xdr:sp macro="" textlink="">
      <xdr:nvSpPr>
        <xdr:cNvPr id="886" name="楕円 885"/>
        <xdr:cNvSpPr/>
      </xdr:nvSpPr>
      <xdr:spPr>
        <a:xfrm>
          <a:off x="20383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763</xdr:rowOff>
    </xdr:from>
    <xdr:to>
      <xdr:col>111</xdr:col>
      <xdr:colOff>177800</xdr:colOff>
      <xdr:row>105</xdr:row>
      <xdr:rowOff>5335</xdr:rowOff>
    </xdr:to>
    <xdr:cxnSp macro="">
      <xdr:nvCxnSpPr>
        <xdr:cNvPr id="887" name="直線コネクタ 886"/>
        <xdr:cNvCxnSpPr/>
      </xdr:nvCxnSpPr>
      <xdr:spPr>
        <a:xfrm>
          <a:off x="20434300" y="180030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888" name="楕円 887"/>
        <xdr:cNvSpPr/>
      </xdr:nvSpPr>
      <xdr:spPr>
        <a:xfrm>
          <a:off x="19494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167639</xdr:rowOff>
    </xdr:from>
    <xdr:to>
      <xdr:col>107</xdr:col>
      <xdr:colOff>50800</xdr:colOff>
      <xdr:row>105</xdr:row>
      <xdr:rowOff>763</xdr:rowOff>
    </xdr:to>
    <xdr:cxnSp macro="">
      <xdr:nvCxnSpPr>
        <xdr:cNvPr id="889" name="直線コネクタ 888"/>
        <xdr:cNvCxnSpPr/>
      </xdr:nvCxnSpPr>
      <xdr:spPr>
        <a:xfrm>
          <a:off x="19545300" y="179984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22369</xdr:rowOff>
    </xdr:from>
    <xdr:ext cx="469744" cy="259045"/>
    <xdr:sp macro="" textlink="">
      <xdr:nvSpPr>
        <xdr:cNvPr id="890" name="n_1aveValue【庁舎】&#10;一人当たり面積"/>
        <xdr:cNvSpPr txBox="1"/>
      </xdr:nvSpPr>
      <xdr:spPr>
        <a:xfrm>
          <a:off x="21075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4081</xdr:rowOff>
    </xdr:from>
    <xdr:ext cx="469744" cy="259045"/>
    <xdr:sp macro="" textlink="">
      <xdr:nvSpPr>
        <xdr:cNvPr id="891" name="n_2aveValue【庁舎】&#10;一人当たり面積"/>
        <xdr:cNvSpPr txBox="1"/>
      </xdr:nvSpPr>
      <xdr:spPr>
        <a:xfrm>
          <a:off x="20199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892" name="n_3aveValue【庁舎】&#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893" name="n_4aveValue【庁舎】&#10;一人当たり面積"/>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47262</xdr:rowOff>
    </xdr:from>
    <xdr:ext cx="469744" cy="259045"/>
    <xdr:sp macro="" textlink="">
      <xdr:nvSpPr>
        <xdr:cNvPr id="894" name="n_1mainValue【庁舎】&#10;一人当たり面積"/>
        <xdr:cNvSpPr txBox="1"/>
      </xdr:nvSpPr>
      <xdr:spPr>
        <a:xfrm>
          <a:off x="21075727"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42690</xdr:rowOff>
    </xdr:from>
    <xdr:ext cx="469744" cy="259045"/>
    <xdr:sp macro="" textlink="">
      <xdr:nvSpPr>
        <xdr:cNvPr id="895" name="n_2mainValue【庁舎】&#10;一人当たり面積"/>
        <xdr:cNvSpPr txBox="1"/>
      </xdr:nvSpPr>
      <xdr:spPr>
        <a:xfrm>
          <a:off x="20199427" y="180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38116</xdr:rowOff>
    </xdr:from>
    <xdr:ext cx="469744" cy="259045"/>
    <xdr:sp macro="" textlink="">
      <xdr:nvSpPr>
        <xdr:cNvPr id="896" name="n_3mainValue【庁舎】&#10;一人当たり面積"/>
        <xdr:cNvSpPr txBox="1"/>
      </xdr:nvSpPr>
      <xdr:spPr>
        <a:xfrm>
          <a:off x="193104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7" name="正方形/長方形 8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8" name="正方形/長方形 8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9" name="テキスト ボックス 8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類似団体平均と比較して特に有形固定資産減価償却率が高くなっている施設は，児童館，公民館，図書館，体育館・プールであり，特に低くなっている施設は，保健センター・保健所である。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認定こども園・幼稚園・保育所について，平成３０年度まで償却率が増加継続しているなか，令和元年度に保育園の大規模更新を行ったことで，償却率減少に転じている。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公民館については，令和元年度から令和２年度にかけて，耐震補強及び大規模改修工事を実施しており，老朽化対策を実施した。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保健センター・保健所については，平成２２年度に老朽化していた健康管理センターと保健センター等を複合化し，新しい保健所を建設したため，有形固定資産償却率が低くなっている。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その他の施設については，類似団体平均とほぼ同水準となっており，学校施設については，順次長寿命化工事等を実施し，老朽化対策を進めているため，有形固定資産減価償却率の増加を抑えている。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424,920
415,171
114.74
133,330,317
127,326,398
3,995,736
78,762,264
89,230,562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基準財政需要額において高齢者保健福祉費や社会福祉費等が増加した一方，基準財政収入額において固定資産税や地方消費税交付金等が増加したことから，単年度，３ヵ年平均ともに指数は前年度からほぼ横ばいとなった。</a:t>
          </a:r>
          <a:endParaRPr lang="ja-JP" altLang="ja-JP" sz="1400">
            <a:effectLst/>
          </a:endParaRPr>
        </a:p>
        <a:p>
          <a:r>
            <a:rPr kumimoji="1" lang="ja-JP" altLang="ja-JP" sz="1100">
              <a:solidFill>
                <a:schemeClr val="dk1"/>
              </a:solidFill>
              <a:effectLst/>
              <a:latin typeface="+mn-lt"/>
              <a:ea typeface="+mn-ea"/>
              <a:cs typeface="+mn-cs"/>
            </a:rPr>
            <a:t>　指数は類似団体平均を上回っているが，</a:t>
          </a:r>
          <a:r>
            <a:rPr kumimoji="1" lang="ja-JP" altLang="en-US" sz="1100">
              <a:solidFill>
                <a:schemeClr val="dk1"/>
              </a:solidFill>
              <a:effectLst/>
              <a:latin typeface="+mn-lt"/>
              <a:ea typeface="+mn-ea"/>
              <a:cs typeface="+mn-cs"/>
            </a:rPr>
            <a:t>近年は</a:t>
          </a:r>
          <a:r>
            <a:rPr kumimoji="1" lang="ja-JP" altLang="ja-JP" sz="1100">
              <a:solidFill>
                <a:schemeClr val="dk1"/>
              </a:solidFill>
              <a:effectLst/>
              <a:latin typeface="+mn-lt"/>
              <a:ea typeface="+mn-ea"/>
              <a:cs typeface="+mn-cs"/>
            </a:rPr>
            <a:t>ほぼ横ばいになっているため，</a:t>
          </a:r>
          <a:r>
            <a:rPr kumimoji="1" lang="ja-JP" altLang="en-US" sz="1100">
              <a:solidFill>
                <a:schemeClr val="dk1"/>
              </a:solidFill>
              <a:effectLst/>
              <a:latin typeface="+mn-lt"/>
              <a:ea typeface="+mn-ea"/>
              <a:cs typeface="+mn-cs"/>
            </a:rPr>
            <a:t>歳入の確保及び歳出の適正化</a:t>
          </a:r>
          <a:r>
            <a:rPr kumimoji="1" lang="ja-JP" altLang="ja-JP" sz="1100">
              <a:solidFill>
                <a:schemeClr val="dk1"/>
              </a:solidFill>
              <a:effectLst/>
              <a:latin typeface="+mn-lt"/>
              <a:ea typeface="+mn-ea"/>
              <a:cs typeface="+mn-cs"/>
            </a:rPr>
            <a:t>の取組を進め，財政基盤の強化を図る。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59972</xdr:rowOff>
    </xdr:to>
    <xdr:cxnSp macro="">
      <xdr:nvCxnSpPr>
        <xdr:cNvPr id="69" name="直線コネクタ 68"/>
        <xdr:cNvCxnSpPr/>
      </xdr:nvCxnSpPr>
      <xdr:spPr>
        <a:xfrm flipV="1">
          <a:off x="4114800" y="69045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59972</xdr:rowOff>
    </xdr:from>
    <xdr:to>
      <xdr:col>19</xdr:col>
      <xdr:colOff>133350</xdr:colOff>
      <xdr:row>40</xdr:row>
      <xdr:rowOff>59972</xdr:rowOff>
    </xdr:to>
    <xdr:cxnSp macro="">
      <xdr:nvCxnSpPr>
        <xdr:cNvPr id="72" name="直線コネクタ 71"/>
        <xdr:cNvCxnSpPr/>
      </xdr:nvCxnSpPr>
      <xdr:spPr>
        <a:xfrm>
          <a:off x="3225800" y="691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59972</xdr:rowOff>
    </xdr:from>
    <xdr:to>
      <xdr:col>15</xdr:col>
      <xdr:colOff>82550</xdr:colOff>
      <xdr:row>40</xdr:row>
      <xdr:rowOff>59972</xdr:rowOff>
    </xdr:to>
    <xdr:cxnSp macro="">
      <xdr:nvCxnSpPr>
        <xdr:cNvPr id="75" name="直線コネクタ 74"/>
        <xdr:cNvCxnSpPr/>
      </xdr:nvCxnSpPr>
      <xdr:spPr>
        <a:xfrm>
          <a:off x="2336800" y="691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59972</xdr:rowOff>
    </xdr:from>
    <xdr:to>
      <xdr:col>11</xdr:col>
      <xdr:colOff>31750</xdr:colOff>
      <xdr:row>40</xdr:row>
      <xdr:rowOff>73378</xdr:rowOff>
    </xdr:to>
    <xdr:cxnSp macro="">
      <xdr:nvCxnSpPr>
        <xdr:cNvPr id="78" name="直線コネクタ 77"/>
        <xdr:cNvCxnSpPr/>
      </xdr:nvCxnSpPr>
      <xdr:spPr>
        <a:xfrm flipV="1">
          <a:off x="1447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9172</xdr:rowOff>
    </xdr:from>
    <xdr:to>
      <xdr:col>15</xdr:col>
      <xdr:colOff>133350</xdr:colOff>
      <xdr:row>40</xdr:row>
      <xdr:rowOff>110772</xdr:rowOff>
    </xdr:to>
    <xdr:sp macro="" textlink="">
      <xdr:nvSpPr>
        <xdr:cNvPr id="92" name="楕円 91"/>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120949</xdr:rowOff>
    </xdr:from>
    <xdr:ext cx="762000" cy="259045"/>
    <xdr:sp macro="" textlink="">
      <xdr:nvSpPr>
        <xdr:cNvPr id="93" name="テキスト ボックス 92"/>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9172</xdr:rowOff>
    </xdr:from>
    <xdr:to>
      <xdr:col>11</xdr:col>
      <xdr:colOff>82550</xdr:colOff>
      <xdr:row>40</xdr:row>
      <xdr:rowOff>110772</xdr:rowOff>
    </xdr:to>
    <xdr:sp macro="" textlink="">
      <xdr:nvSpPr>
        <xdr:cNvPr id="94" name="楕円 93"/>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120949</xdr:rowOff>
    </xdr:from>
    <xdr:ext cx="762000" cy="259045"/>
    <xdr:sp macro="" textlink="">
      <xdr:nvSpPr>
        <xdr:cNvPr id="95" name="テキスト ボックス 94"/>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22578</xdr:rowOff>
    </xdr:from>
    <xdr:to>
      <xdr:col>7</xdr:col>
      <xdr:colOff>31750</xdr:colOff>
      <xdr:row>40</xdr:row>
      <xdr:rowOff>124178</xdr:rowOff>
    </xdr:to>
    <xdr:sp macro="" textlink="">
      <xdr:nvSpPr>
        <xdr:cNvPr id="96" name="楕円 95"/>
        <xdr:cNvSpPr/>
      </xdr:nvSpPr>
      <xdr:spPr>
        <a:xfrm>
          <a:off x="1397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134355</xdr:rowOff>
    </xdr:from>
    <xdr:ext cx="762000" cy="259045"/>
    <xdr:sp macro="" textlink="">
      <xdr:nvSpPr>
        <xdr:cNvPr id="97" name="テキスト ボックス 96"/>
        <xdr:cNvSpPr txBox="1"/>
      </xdr:nvSpPr>
      <xdr:spPr>
        <a:xfrm>
          <a:off x="1066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市民税や固定資産税等の市税や地方消費税交付金等の増加があったものの，物件費や扶助費等の増加が歳入の伸びを上回ったため，対前年度比で０．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ポイント上昇した。</a:t>
          </a:r>
          <a:endParaRPr lang="ja-JP" altLang="ja-JP" sz="1400">
            <a:effectLst/>
          </a:endParaRPr>
        </a:p>
        <a:p>
          <a:r>
            <a:rPr kumimoji="1" lang="ja-JP" altLang="ja-JP" sz="1100">
              <a:solidFill>
                <a:schemeClr val="dk1"/>
              </a:solidFill>
              <a:effectLst/>
              <a:latin typeface="+mn-lt"/>
              <a:ea typeface="+mn-ea"/>
              <a:cs typeface="+mn-cs"/>
            </a:rPr>
            <a:t>　結果，類似団体よりもやや低い水準にはあるもののの，依然高水準で硬直化していることから，引き続き，収納対策の強化，受益者負担の適正化，歳出削減などの取組を進め，経常収支比率の改善を目指す。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64</xdr:row>
      <xdr:rowOff>121412</xdr:rowOff>
    </xdr:to>
    <xdr:cxnSp macro="">
      <xdr:nvCxnSpPr>
        <xdr:cNvPr id="130" name="直線コネクタ 129"/>
        <xdr:cNvCxnSpPr/>
      </xdr:nvCxnSpPr>
      <xdr:spPr>
        <a:xfrm>
          <a:off x="4114800" y="1107490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119905</xdr:rowOff>
    </xdr:from>
    <xdr:ext cx="762000" cy="259045"/>
    <xdr:sp macro="" textlink="">
      <xdr:nvSpPr>
        <xdr:cNvPr id="131" name="財政構造の弾力性平均値テキスト"/>
        <xdr:cNvSpPr txBox="1"/>
      </xdr:nvSpPr>
      <xdr:spPr>
        <a:xfrm>
          <a:off x="5041900" y="11092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82804</xdr:rowOff>
    </xdr:from>
    <xdr:to>
      <xdr:col>19</xdr:col>
      <xdr:colOff>133350</xdr:colOff>
      <xdr:row>64</xdr:row>
      <xdr:rowOff>102108</xdr:rowOff>
    </xdr:to>
    <xdr:cxnSp macro="">
      <xdr:nvCxnSpPr>
        <xdr:cNvPr id="133" name="直線コネクタ 132"/>
        <xdr:cNvCxnSpPr/>
      </xdr:nvCxnSpPr>
      <xdr:spPr>
        <a:xfrm>
          <a:off x="3225800" y="110556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82804</xdr:rowOff>
    </xdr:from>
    <xdr:to>
      <xdr:col>15</xdr:col>
      <xdr:colOff>82550</xdr:colOff>
      <xdr:row>64</xdr:row>
      <xdr:rowOff>126238</xdr:rowOff>
    </xdr:to>
    <xdr:cxnSp macro="">
      <xdr:nvCxnSpPr>
        <xdr:cNvPr id="136" name="直線コネクタ 135"/>
        <xdr:cNvCxnSpPr/>
      </xdr:nvCxnSpPr>
      <xdr:spPr>
        <a:xfrm flipV="1">
          <a:off x="2336800" y="1105560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38" name="テキスト ボックス 137"/>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126238</xdr:rowOff>
    </xdr:from>
    <xdr:to>
      <xdr:col>11</xdr:col>
      <xdr:colOff>31750</xdr:colOff>
      <xdr:row>64</xdr:row>
      <xdr:rowOff>140716</xdr:rowOff>
    </xdr:to>
    <xdr:cxnSp macro="">
      <xdr:nvCxnSpPr>
        <xdr:cNvPr id="139" name="直線コネクタ 138"/>
        <xdr:cNvCxnSpPr/>
      </xdr:nvCxnSpPr>
      <xdr:spPr>
        <a:xfrm flipV="1">
          <a:off x="1447800" y="110990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41" name="テキスト ボックス 140"/>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70612</xdr:rowOff>
    </xdr:from>
    <xdr:to>
      <xdr:col>23</xdr:col>
      <xdr:colOff>184150</xdr:colOff>
      <xdr:row>65</xdr:row>
      <xdr:rowOff>762</xdr:rowOff>
    </xdr:to>
    <xdr:sp macro="" textlink="">
      <xdr:nvSpPr>
        <xdr:cNvPr id="149" name="楕円 148"/>
        <xdr:cNvSpPr/>
      </xdr:nvSpPr>
      <xdr:spPr>
        <a:xfrm>
          <a:off x="49022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87139</xdr:rowOff>
    </xdr:from>
    <xdr:ext cx="762000" cy="259045"/>
    <xdr:sp macro="" textlink="">
      <xdr:nvSpPr>
        <xdr:cNvPr id="150" name="財政構造の弾力性該当値テキスト"/>
        <xdr:cNvSpPr txBox="1"/>
      </xdr:nvSpPr>
      <xdr:spPr>
        <a:xfrm>
          <a:off x="50419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51308</xdr:rowOff>
    </xdr:from>
    <xdr:to>
      <xdr:col>19</xdr:col>
      <xdr:colOff>184150</xdr:colOff>
      <xdr:row>64</xdr:row>
      <xdr:rowOff>152908</xdr:rowOff>
    </xdr:to>
    <xdr:sp macro="" textlink="">
      <xdr:nvSpPr>
        <xdr:cNvPr id="151" name="楕円 150"/>
        <xdr:cNvSpPr/>
      </xdr:nvSpPr>
      <xdr:spPr>
        <a:xfrm>
          <a:off x="4064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163085</xdr:rowOff>
    </xdr:from>
    <xdr:ext cx="736600" cy="259045"/>
    <xdr:sp macro="" textlink="">
      <xdr:nvSpPr>
        <xdr:cNvPr id="152" name="テキスト ボックス 151"/>
        <xdr:cNvSpPr txBox="1"/>
      </xdr:nvSpPr>
      <xdr:spPr>
        <a:xfrm>
          <a:off x="3733800" y="1079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32004</xdr:rowOff>
    </xdr:from>
    <xdr:to>
      <xdr:col>15</xdr:col>
      <xdr:colOff>133350</xdr:colOff>
      <xdr:row>64</xdr:row>
      <xdr:rowOff>133604</xdr:rowOff>
    </xdr:to>
    <xdr:sp macro="" textlink="">
      <xdr:nvSpPr>
        <xdr:cNvPr id="153" name="楕円 152"/>
        <xdr:cNvSpPr/>
      </xdr:nvSpPr>
      <xdr:spPr>
        <a:xfrm>
          <a:off x="3175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143781</xdr:rowOff>
    </xdr:from>
    <xdr:ext cx="762000" cy="259045"/>
    <xdr:sp macro="" textlink="">
      <xdr:nvSpPr>
        <xdr:cNvPr id="154" name="テキスト ボックス 153"/>
        <xdr:cNvSpPr txBox="1"/>
      </xdr:nvSpPr>
      <xdr:spPr>
        <a:xfrm>
          <a:off x="2844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75438</xdr:rowOff>
    </xdr:from>
    <xdr:to>
      <xdr:col>11</xdr:col>
      <xdr:colOff>82550</xdr:colOff>
      <xdr:row>65</xdr:row>
      <xdr:rowOff>5588</xdr:rowOff>
    </xdr:to>
    <xdr:sp macro="" textlink="">
      <xdr:nvSpPr>
        <xdr:cNvPr id="155" name="楕円 154"/>
        <xdr:cNvSpPr/>
      </xdr:nvSpPr>
      <xdr:spPr>
        <a:xfrm>
          <a:off x="2286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15765</xdr:rowOff>
    </xdr:from>
    <xdr:ext cx="762000" cy="259045"/>
    <xdr:sp macro="" textlink="">
      <xdr:nvSpPr>
        <xdr:cNvPr id="156" name="テキスト ボックス 155"/>
        <xdr:cNvSpPr txBox="1"/>
      </xdr:nvSpPr>
      <xdr:spPr>
        <a:xfrm>
          <a:off x="1955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57" name="楕円 156"/>
        <xdr:cNvSpPr/>
      </xdr:nvSpPr>
      <xdr:spPr>
        <a:xfrm>
          <a:off x="1397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4843</xdr:rowOff>
    </xdr:from>
    <xdr:ext cx="762000" cy="259045"/>
    <xdr:sp macro="" textlink="">
      <xdr:nvSpPr>
        <xdr:cNvPr id="158" name="テキスト ボックス 157"/>
        <xdr:cNvSpPr txBox="1"/>
      </xdr:nvSpPr>
      <xdr:spPr>
        <a:xfrm>
          <a:off x="1066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人件費については，退職手当が減ったため，全体でも減少となったが，業務の民間委託化や賃金の増加等により物件費は増加傾向にあり，結果として１人当たりの決算額は増加した。</a:t>
          </a:r>
          <a:endParaRPr lang="ja-JP" altLang="ja-JP" sz="1400">
            <a:effectLst/>
          </a:endParaRPr>
        </a:p>
        <a:p>
          <a:r>
            <a:rPr kumimoji="1" lang="ja-JP" altLang="ja-JP" sz="1100">
              <a:solidFill>
                <a:schemeClr val="dk1"/>
              </a:solidFill>
              <a:effectLst/>
              <a:latin typeface="+mn-lt"/>
              <a:ea typeface="+mn-ea"/>
              <a:cs typeface="+mn-cs"/>
            </a:rPr>
            <a:t>　人口１人当たりの決算額は，年度間で増減はあるものの，概ね横ばいで推移しているが，今後も物件費の増加等が見込まれるため，引き続き，経常経費の削減に努めるとともに，職員数や給与水準の適正化により人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46092</xdr:rowOff>
    </xdr:from>
    <xdr:to>
      <xdr:col>23</xdr:col>
      <xdr:colOff>133350</xdr:colOff>
      <xdr:row>82</xdr:row>
      <xdr:rowOff>96782</xdr:rowOff>
    </xdr:to>
    <xdr:cxnSp macro="">
      <xdr:nvCxnSpPr>
        <xdr:cNvPr id="195" name="直線コネクタ 194"/>
        <xdr:cNvCxnSpPr/>
      </xdr:nvCxnSpPr>
      <xdr:spPr>
        <a:xfrm>
          <a:off x="4114800" y="14104992"/>
          <a:ext cx="838200" cy="5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6018</xdr:rowOff>
    </xdr:from>
    <xdr:to>
      <xdr:col>19</xdr:col>
      <xdr:colOff>133350</xdr:colOff>
      <xdr:row>82</xdr:row>
      <xdr:rowOff>46092</xdr:rowOff>
    </xdr:to>
    <xdr:cxnSp macro="">
      <xdr:nvCxnSpPr>
        <xdr:cNvPr id="198" name="直線コネクタ 197"/>
        <xdr:cNvCxnSpPr/>
      </xdr:nvCxnSpPr>
      <xdr:spPr>
        <a:xfrm>
          <a:off x="3225800" y="14064918"/>
          <a:ext cx="889000" cy="4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6018</xdr:rowOff>
    </xdr:from>
    <xdr:to>
      <xdr:col>15</xdr:col>
      <xdr:colOff>82550</xdr:colOff>
      <xdr:row>82</xdr:row>
      <xdr:rowOff>10207</xdr:rowOff>
    </xdr:to>
    <xdr:cxnSp macro="">
      <xdr:nvCxnSpPr>
        <xdr:cNvPr id="201" name="直線コネクタ 200"/>
        <xdr:cNvCxnSpPr/>
      </xdr:nvCxnSpPr>
      <xdr:spPr>
        <a:xfrm flipV="1">
          <a:off x="2336800" y="14064918"/>
          <a:ext cx="889000" cy="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10207</xdr:rowOff>
    </xdr:from>
    <xdr:to>
      <xdr:col>11</xdr:col>
      <xdr:colOff>31750</xdr:colOff>
      <xdr:row>82</xdr:row>
      <xdr:rowOff>49109</xdr:rowOff>
    </xdr:to>
    <xdr:cxnSp macro="">
      <xdr:nvCxnSpPr>
        <xdr:cNvPr id="204" name="直線コネクタ 203"/>
        <xdr:cNvCxnSpPr/>
      </xdr:nvCxnSpPr>
      <xdr:spPr>
        <a:xfrm flipV="1">
          <a:off x="1447800" y="14069107"/>
          <a:ext cx="889000" cy="3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45982</xdr:rowOff>
    </xdr:from>
    <xdr:to>
      <xdr:col>23</xdr:col>
      <xdr:colOff>184150</xdr:colOff>
      <xdr:row>82</xdr:row>
      <xdr:rowOff>147582</xdr:rowOff>
    </xdr:to>
    <xdr:sp macro="" textlink="">
      <xdr:nvSpPr>
        <xdr:cNvPr id="214" name="楕円 213"/>
        <xdr:cNvSpPr/>
      </xdr:nvSpPr>
      <xdr:spPr>
        <a:xfrm>
          <a:off x="4902200" y="141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62509</xdr:rowOff>
    </xdr:from>
    <xdr:ext cx="762000" cy="259045"/>
    <xdr:sp macro="" textlink="">
      <xdr:nvSpPr>
        <xdr:cNvPr id="215" name="人件費・物件費等の状況該当値テキスト"/>
        <xdr:cNvSpPr txBox="1"/>
      </xdr:nvSpPr>
      <xdr:spPr>
        <a:xfrm>
          <a:off x="5041900" y="1394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166742</xdr:rowOff>
    </xdr:from>
    <xdr:to>
      <xdr:col>19</xdr:col>
      <xdr:colOff>184150</xdr:colOff>
      <xdr:row>82</xdr:row>
      <xdr:rowOff>96892</xdr:rowOff>
    </xdr:to>
    <xdr:sp macro="" textlink="">
      <xdr:nvSpPr>
        <xdr:cNvPr id="216" name="楕円 215"/>
        <xdr:cNvSpPr/>
      </xdr:nvSpPr>
      <xdr:spPr>
        <a:xfrm>
          <a:off x="4064000" y="140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107069</xdr:rowOff>
    </xdr:from>
    <xdr:ext cx="736600" cy="259045"/>
    <xdr:sp macro="" textlink="">
      <xdr:nvSpPr>
        <xdr:cNvPr id="217" name="テキスト ボックス 216"/>
        <xdr:cNvSpPr txBox="1"/>
      </xdr:nvSpPr>
      <xdr:spPr>
        <a:xfrm>
          <a:off x="3733800" y="1382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126668</xdr:rowOff>
    </xdr:from>
    <xdr:to>
      <xdr:col>15</xdr:col>
      <xdr:colOff>133350</xdr:colOff>
      <xdr:row>82</xdr:row>
      <xdr:rowOff>56818</xdr:rowOff>
    </xdr:to>
    <xdr:sp macro="" textlink="">
      <xdr:nvSpPr>
        <xdr:cNvPr id="218" name="楕円 217"/>
        <xdr:cNvSpPr/>
      </xdr:nvSpPr>
      <xdr:spPr>
        <a:xfrm>
          <a:off x="3175000" y="1401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66995</xdr:rowOff>
    </xdr:from>
    <xdr:ext cx="762000" cy="259045"/>
    <xdr:sp macro="" textlink="">
      <xdr:nvSpPr>
        <xdr:cNvPr id="219" name="テキスト ボックス 218"/>
        <xdr:cNvSpPr txBox="1"/>
      </xdr:nvSpPr>
      <xdr:spPr>
        <a:xfrm>
          <a:off x="2844800" y="1378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130857</xdr:rowOff>
    </xdr:from>
    <xdr:to>
      <xdr:col>11</xdr:col>
      <xdr:colOff>82550</xdr:colOff>
      <xdr:row>82</xdr:row>
      <xdr:rowOff>61007</xdr:rowOff>
    </xdr:to>
    <xdr:sp macro="" textlink="">
      <xdr:nvSpPr>
        <xdr:cNvPr id="220" name="楕円 219"/>
        <xdr:cNvSpPr/>
      </xdr:nvSpPr>
      <xdr:spPr>
        <a:xfrm>
          <a:off x="2286000" y="1401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71184</xdr:rowOff>
    </xdr:from>
    <xdr:ext cx="762000" cy="259045"/>
    <xdr:sp macro="" textlink="">
      <xdr:nvSpPr>
        <xdr:cNvPr id="221" name="テキスト ボックス 220"/>
        <xdr:cNvSpPr txBox="1"/>
      </xdr:nvSpPr>
      <xdr:spPr>
        <a:xfrm>
          <a:off x="1955800" y="1378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169759</xdr:rowOff>
    </xdr:from>
    <xdr:to>
      <xdr:col>7</xdr:col>
      <xdr:colOff>31750</xdr:colOff>
      <xdr:row>82</xdr:row>
      <xdr:rowOff>99909</xdr:rowOff>
    </xdr:to>
    <xdr:sp macro="" textlink="">
      <xdr:nvSpPr>
        <xdr:cNvPr id="222" name="楕円 221"/>
        <xdr:cNvSpPr/>
      </xdr:nvSpPr>
      <xdr:spPr>
        <a:xfrm>
          <a:off x="1397000" y="1405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110086</xdr:rowOff>
    </xdr:from>
    <xdr:ext cx="762000" cy="259045"/>
    <xdr:sp macro="" textlink="">
      <xdr:nvSpPr>
        <xdr:cNvPr id="223" name="テキスト ボックス 222"/>
        <xdr:cNvSpPr txBox="1"/>
      </xdr:nvSpPr>
      <xdr:spPr>
        <a:xfrm>
          <a:off x="1066800" y="1382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給料表が一部高位の号給において国より高くその部分の人数が増えたため，昨年よりも指数が上がっている。</a:t>
          </a:r>
          <a:endParaRPr lang="ja-JP" altLang="ja-JP" sz="1400">
            <a:effectLst/>
          </a:endParaRPr>
        </a:p>
        <a:p>
          <a:r>
            <a:rPr kumimoji="1" lang="ja-JP" altLang="ja-JP" sz="1100">
              <a:solidFill>
                <a:schemeClr val="dk1"/>
              </a:solidFill>
              <a:effectLst/>
              <a:latin typeface="+mn-lt"/>
              <a:ea typeface="+mn-ea"/>
              <a:cs typeface="+mn-cs"/>
            </a:rPr>
            <a:t>　しかしながら，昨年度に引き続き定年退職者数が多いため，職員の年齢構成の若返りが進み，今後指数は低下していくと予測している。</a:t>
          </a:r>
          <a:endParaRPr lang="ja-JP" altLang="ja-JP" sz="1400">
            <a:effectLst/>
          </a:endParaRPr>
        </a:p>
        <a:p>
          <a:r>
            <a:rPr kumimoji="1" lang="ja-JP" altLang="ja-JP" sz="1100">
              <a:solidFill>
                <a:schemeClr val="dk1"/>
              </a:solidFill>
              <a:effectLst/>
              <a:latin typeface="+mn-lt"/>
              <a:ea typeface="+mn-ea"/>
              <a:cs typeface="+mn-cs"/>
            </a:rPr>
            <a:t>　今後も人事勧告に準拠した見直しを基本に，給与水準の適正化を図っていく。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111125</xdr:rowOff>
    </xdr:from>
    <xdr:to>
      <xdr:col>81</xdr:col>
      <xdr:colOff>44450</xdr:colOff>
      <xdr:row>87</xdr:row>
      <xdr:rowOff>151341</xdr:rowOff>
    </xdr:to>
    <xdr:cxnSp macro="">
      <xdr:nvCxnSpPr>
        <xdr:cNvPr id="257" name="直線コネクタ 256"/>
        <xdr:cNvCxnSpPr/>
      </xdr:nvCxnSpPr>
      <xdr:spPr>
        <a:xfrm>
          <a:off x="16179800" y="1502727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111125</xdr:rowOff>
    </xdr:from>
    <xdr:to>
      <xdr:col>77</xdr:col>
      <xdr:colOff>44450</xdr:colOff>
      <xdr:row>87</xdr:row>
      <xdr:rowOff>111125</xdr:rowOff>
    </xdr:to>
    <xdr:cxnSp macro="">
      <xdr:nvCxnSpPr>
        <xdr:cNvPr id="260" name="直線コネクタ 259"/>
        <xdr:cNvCxnSpPr/>
      </xdr:nvCxnSpPr>
      <xdr:spPr>
        <a:xfrm>
          <a:off x="15290800" y="1502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70909</xdr:rowOff>
    </xdr:from>
    <xdr:to>
      <xdr:col>72</xdr:col>
      <xdr:colOff>203200</xdr:colOff>
      <xdr:row>87</xdr:row>
      <xdr:rowOff>111125</xdr:rowOff>
    </xdr:to>
    <xdr:cxnSp macro="">
      <xdr:nvCxnSpPr>
        <xdr:cNvPr id="263" name="直線コネクタ 262"/>
        <xdr:cNvCxnSpPr/>
      </xdr:nvCxnSpPr>
      <xdr:spPr>
        <a:xfrm>
          <a:off x="14401800" y="149870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70909</xdr:rowOff>
    </xdr:from>
    <xdr:to>
      <xdr:col>68</xdr:col>
      <xdr:colOff>152400</xdr:colOff>
      <xdr:row>87</xdr:row>
      <xdr:rowOff>70909</xdr:rowOff>
    </xdr:to>
    <xdr:cxnSp macro="">
      <xdr:nvCxnSpPr>
        <xdr:cNvPr id="266" name="直線コネクタ 265"/>
        <xdr:cNvCxnSpPr/>
      </xdr:nvCxnSpPr>
      <xdr:spPr>
        <a:xfrm>
          <a:off x="13512800" y="149870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8" name="テキスト ボックス 267"/>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100541</xdr:rowOff>
    </xdr:from>
    <xdr:to>
      <xdr:col>81</xdr:col>
      <xdr:colOff>95250</xdr:colOff>
      <xdr:row>88</xdr:row>
      <xdr:rowOff>30691</xdr:rowOff>
    </xdr:to>
    <xdr:sp macro="" textlink="">
      <xdr:nvSpPr>
        <xdr:cNvPr id="276" name="楕円 275"/>
        <xdr:cNvSpPr/>
      </xdr:nvSpPr>
      <xdr:spPr>
        <a:xfrm>
          <a:off x="169672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167868</xdr:rowOff>
    </xdr:from>
    <xdr:ext cx="762000" cy="259045"/>
    <xdr:sp macro="" textlink="">
      <xdr:nvSpPr>
        <xdr:cNvPr id="277" name="給与水準   （国との比較）該当値テキスト"/>
        <xdr:cNvSpPr txBox="1"/>
      </xdr:nvSpPr>
      <xdr:spPr>
        <a:xfrm>
          <a:off x="17106900" y="1491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78" name="楕円 277"/>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146702</xdr:rowOff>
    </xdr:from>
    <xdr:ext cx="736600" cy="259045"/>
    <xdr:sp macro="" textlink="">
      <xdr:nvSpPr>
        <xdr:cNvPr id="279" name="テキスト ボックス 278"/>
        <xdr:cNvSpPr txBox="1"/>
      </xdr:nvSpPr>
      <xdr:spPr>
        <a:xfrm>
          <a:off x="15798800" y="1506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60325</xdr:rowOff>
    </xdr:from>
    <xdr:to>
      <xdr:col>73</xdr:col>
      <xdr:colOff>44450</xdr:colOff>
      <xdr:row>87</xdr:row>
      <xdr:rowOff>161925</xdr:rowOff>
    </xdr:to>
    <xdr:sp macro="" textlink="">
      <xdr:nvSpPr>
        <xdr:cNvPr id="280" name="楕円 279"/>
        <xdr:cNvSpPr/>
      </xdr:nvSpPr>
      <xdr:spPr>
        <a:xfrm>
          <a:off x="15240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146702</xdr:rowOff>
    </xdr:from>
    <xdr:ext cx="762000" cy="259045"/>
    <xdr:sp macro="" textlink="">
      <xdr:nvSpPr>
        <xdr:cNvPr id="281" name="テキスト ボックス 280"/>
        <xdr:cNvSpPr txBox="1"/>
      </xdr:nvSpPr>
      <xdr:spPr>
        <a:xfrm>
          <a:off x="14909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20109</xdr:rowOff>
    </xdr:from>
    <xdr:to>
      <xdr:col>68</xdr:col>
      <xdr:colOff>203200</xdr:colOff>
      <xdr:row>87</xdr:row>
      <xdr:rowOff>121709</xdr:rowOff>
    </xdr:to>
    <xdr:sp macro="" textlink="">
      <xdr:nvSpPr>
        <xdr:cNvPr id="282" name="楕円 281"/>
        <xdr:cNvSpPr/>
      </xdr:nvSpPr>
      <xdr:spPr>
        <a:xfrm>
          <a:off x="14351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83" name="テキスト ボックス 282"/>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84" name="楕円 283"/>
        <xdr:cNvSpPr/>
      </xdr:nvSpPr>
      <xdr:spPr>
        <a:xfrm>
          <a:off x="13462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85" name="テキスト ボックス 284"/>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aseline="0">
              <a:solidFill>
                <a:schemeClr val="dk1"/>
              </a:solidFill>
              <a:effectLst/>
              <a:latin typeface="+mn-lt"/>
              <a:ea typeface="+mn-ea"/>
              <a:cs typeface="+mn-cs"/>
            </a:rPr>
            <a:t>　子育て支援や教育に係る施策の拡充や，福祉分野での業務量増加に対応するため，ここ数年，職員総数は増加傾向にある。</a:t>
          </a:r>
          <a:endParaRPr lang="ja-JP" altLang="ja-JP" sz="1000">
            <a:effectLst/>
          </a:endParaRPr>
        </a:p>
        <a:p>
          <a:r>
            <a:rPr kumimoji="1" lang="ja-JP" altLang="ja-JP" sz="1000" baseline="0">
              <a:solidFill>
                <a:schemeClr val="dk1"/>
              </a:solidFill>
              <a:effectLst/>
              <a:latin typeface="+mn-lt"/>
              <a:ea typeface="+mn-ea"/>
              <a:cs typeface="+mn-cs"/>
            </a:rPr>
            <a:t>　一方で，技能労務職の退職者不補充や，業務・組織の見直し・縮小などにも継続して取り組んでおり，市の人口が増加していることもあって，人口</a:t>
          </a:r>
          <a:r>
            <a:rPr kumimoji="1" lang="en-US" altLang="ja-JP" sz="1000" baseline="0">
              <a:solidFill>
                <a:schemeClr val="dk1"/>
              </a:solidFill>
              <a:effectLst/>
              <a:latin typeface="+mn-lt"/>
              <a:ea typeface="+mn-ea"/>
              <a:cs typeface="+mn-cs"/>
            </a:rPr>
            <a:t>1,000</a:t>
          </a:r>
          <a:r>
            <a:rPr kumimoji="1" lang="ja-JP" altLang="ja-JP" sz="1000" baseline="0">
              <a:solidFill>
                <a:schemeClr val="dk1"/>
              </a:solidFill>
              <a:effectLst/>
              <a:latin typeface="+mn-lt"/>
              <a:ea typeface="+mn-ea"/>
              <a:cs typeface="+mn-cs"/>
            </a:rPr>
            <a:t>人当たりの職員数については横ばいとなった。</a:t>
          </a:r>
          <a:endParaRPr lang="ja-JP" altLang="ja-JP" sz="1000">
            <a:effectLst/>
          </a:endParaRPr>
        </a:p>
        <a:p>
          <a:r>
            <a:rPr kumimoji="1" lang="ja-JP" altLang="ja-JP" sz="1000" baseline="0">
              <a:solidFill>
                <a:schemeClr val="dk1"/>
              </a:solidFill>
              <a:effectLst/>
              <a:latin typeface="+mn-lt"/>
              <a:ea typeface="+mn-ea"/>
              <a:cs typeface="+mn-cs"/>
            </a:rPr>
            <a:t>　今後も，新型コロナウイルス感染症の感染対策等，行政需要の増加が見込まれるところであるが，業務の委託化や，業務プロセスの見直し・改善とＩＣＴの活用等を進めていくことで，職員数の増加の抑制に努める。</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89746</xdr:rowOff>
    </xdr:from>
    <xdr:to>
      <xdr:col>81</xdr:col>
      <xdr:colOff>44450</xdr:colOff>
      <xdr:row>60</xdr:row>
      <xdr:rowOff>89746</xdr:rowOff>
    </xdr:to>
    <xdr:cxnSp macro="">
      <xdr:nvCxnSpPr>
        <xdr:cNvPr id="320" name="直線コネクタ 319"/>
        <xdr:cNvCxnSpPr/>
      </xdr:nvCxnSpPr>
      <xdr:spPr>
        <a:xfrm>
          <a:off x="16179800" y="103767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1" name="定員管理の状況平均値テキスト"/>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73660</xdr:rowOff>
    </xdr:from>
    <xdr:to>
      <xdr:col>77</xdr:col>
      <xdr:colOff>44450</xdr:colOff>
      <xdr:row>60</xdr:row>
      <xdr:rowOff>89746</xdr:rowOff>
    </xdr:to>
    <xdr:cxnSp macro="">
      <xdr:nvCxnSpPr>
        <xdr:cNvPr id="323" name="直線コネクタ 322"/>
        <xdr:cNvCxnSpPr/>
      </xdr:nvCxnSpPr>
      <xdr:spPr>
        <a:xfrm>
          <a:off x="15290800" y="103606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25" name="テキスト ボックス 324"/>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45508</xdr:rowOff>
    </xdr:from>
    <xdr:to>
      <xdr:col>72</xdr:col>
      <xdr:colOff>203200</xdr:colOff>
      <xdr:row>60</xdr:row>
      <xdr:rowOff>73660</xdr:rowOff>
    </xdr:to>
    <xdr:cxnSp macro="">
      <xdr:nvCxnSpPr>
        <xdr:cNvPr id="326" name="直線コネクタ 325"/>
        <xdr:cNvCxnSpPr/>
      </xdr:nvCxnSpPr>
      <xdr:spPr>
        <a:xfrm>
          <a:off x="14401800" y="1033250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54415</xdr:rowOff>
    </xdr:from>
    <xdr:ext cx="762000" cy="259045"/>
    <xdr:sp macro="" textlink="">
      <xdr:nvSpPr>
        <xdr:cNvPr id="328" name="テキスト ボックス 327"/>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33444</xdr:rowOff>
    </xdr:from>
    <xdr:to>
      <xdr:col>68</xdr:col>
      <xdr:colOff>152400</xdr:colOff>
      <xdr:row>60</xdr:row>
      <xdr:rowOff>45508</xdr:rowOff>
    </xdr:to>
    <xdr:cxnSp macro="">
      <xdr:nvCxnSpPr>
        <xdr:cNvPr id="329" name="直線コネクタ 328"/>
        <xdr:cNvCxnSpPr/>
      </xdr:nvCxnSpPr>
      <xdr:spPr>
        <a:xfrm>
          <a:off x="13512800" y="10320444"/>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22242</xdr:rowOff>
    </xdr:from>
    <xdr:ext cx="762000" cy="259045"/>
    <xdr:sp macro="" textlink="">
      <xdr:nvSpPr>
        <xdr:cNvPr id="333" name="テキスト ボックス 332"/>
        <xdr:cNvSpPr txBox="1"/>
      </xdr:nvSpPr>
      <xdr:spPr>
        <a:xfrm>
          <a:off x="13131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38946</xdr:rowOff>
    </xdr:from>
    <xdr:to>
      <xdr:col>81</xdr:col>
      <xdr:colOff>95250</xdr:colOff>
      <xdr:row>60</xdr:row>
      <xdr:rowOff>140546</xdr:rowOff>
    </xdr:to>
    <xdr:sp macro="" textlink="">
      <xdr:nvSpPr>
        <xdr:cNvPr id="339" name="楕円 338"/>
        <xdr:cNvSpPr/>
      </xdr:nvSpPr>
      <xdr:spPr>
        <a:xfrm>
          <a:off x="169672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55473</xdr:rowOff>
    </xdr:from>
    <xdr:ext cx="762000" cy="259045"/>
    <xdr:sp macro="" textlink="">
      <xdr:nvSpPr>
        <xdr:cNvPr id="340" name="定員管理の状況該当値テキスト"/>
        <xdr:cNvSpPr txBox="1"/>
      </xdr:nvSpPr>
      <xdr:spPr>
        <a:xfrm>
          <a:off x="17106900" y="1017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38946</xdr:rowOff>
    </xdr:from>
    <xdr:to>
      <xdr:col>77</xdr:col>
      <xdr:colOff>95250</xdr:colOff>
      <xdr:row>60</xdr:row>
      <xdr:rowOff>140546</xdr:rowOff>
    </xdr:to>
    <xdr:sp macro="" textlink="">
      <xdr:nvSpPr>
        <xdr:cNvPr id="341" name="楕円 340"/>
        <xdr:cNvSpPr/>
      </xdr:nvSpPr>
      <xdr:spPr>
        <a:xfrm>
          <a:off x="16129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150723</xdr:rowOff>
    </xdr:from>
    <xdr:ext cx="736600" cy="259045"/>
    <xdr:sp macro="" textlink="">
      <xdr:nvSpPr>
        <xdr:cNvPr id="342" name="テキスト ボックス 341"/>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22860</xdr:rowOff>
    </xdr:from>
    <xdr:to>
      <xdr:col>73</xdr:col>
      <xdr:colOff>44450</xdr:colOff>
      <xdr:row>60</xdr:row>
      <xdr:rowOff>124460</xdr:rowOff>
    </xdr:to>
    <xdr:sp macro="" textlink="">
      <xdr:nvSpPr>
        <xdr:cNvPr id="343" name="楕円 342"/>
        <xdr:cNvSpPr/>
      </xdr:nvSpPr>
      <xdr:spPr>
        <a:xfrm>
          <a:off x="1524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134637</xdr:rowOff>
    </xdr:from>
    <xdr:ext cx="762000" cy="259045"/>
    <xdr:sp macro="" textlink="">
      <xdr:nvSpPr>
        <xdr:cNvPr id="344" name="テキスト ボックス 343"/>
        <xdr:cNvSpPr txBox="1"/>
      </xdr:nvSpPr>
      <xdr:spPr>
        <a:xfrm>
          <a:off x="14909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166158</xdr:rowOff>
    </xdr:from>
    <xdr:to>
      <xdr:col>68</xdr:col>
      <xdr:colOff>203200</xdr:colOff>
      <xdr:row>60</xdr:row>
      <xdr:rowOff>96308</xdr:rowOff>
    </xdr:to>
    <xdr:sp macro="" textlink="">
      <xdr:nvSpPr>
        <xdr:cNvPr id="345" name="楕円 344"/>
        <xdr:cNvSpPr/>
      </xdr:nvSpPr>
      <xdr:spPr>
        <a:xfrm>
          <a:off x="14351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106485</xdr:rowOff>
    </xdr:from>
    <xdr:ext cx="762000" cy="259045"/>
    <xdr:sp macro="" textlink="">
      <xdr:nvSpPr>
        <xdr:cNvPr id="346" name="テキスト ボックス 345"/>
        <xdr:cNvSpPr txBox="1"/>
      </xdr:nvSpPr>
      <xdr:spPr>
        <a:xfrm>
          <a:off x="14020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154094</xdr:rowOff>
    </xdr:from>
    <xdr:to>
      <xdr:col>64</xdr:col>
      <xdr:colOff>152400</xdr:colOff>
      <xdr:row>60</xdr:row>
      <xdr:rowOff>84244</xdr:rowOff>
    </xdr:to>
    <xdr:sp macro="" textlink="">
      <xdr:nvSpPr>
        <xdr:cNvPr id="347" name="楕円 346"/>
        <xdr:cNvSpPr/>
      </xdr:nvSpPr>
      <xdr:spPr>
        <a:xfrm>
          <a:off x="13462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94421</xdr:rowOff>
    </xdr:from>
    <xdr:ext cx="762000" cy="259045"/>
    <xdr:sp macro="" textlink="">
      <xdr:nvSpPr>
        <xdr:cNvPr id="348" name="テキスト ボックス 347"/>
        <xdr:cNvSpPr txBox="1"/>
      </xdr:nvSpPr>
      <xdr:spPr>
        <a:xfrm>
          <a:off x="13131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地方債の新規発行額を元金償還額以内に抑制してきた効果により，公債費が縮減していることなどから，実質公債費比率は低下している。</a:t>
          </a:r>
          <a:endParaRPr lang="ja-JP" altLang="ja-JP" sz="1400">
            <a:effectLst/>
          </a:endParaRPr>
        </a:p>
        <a:p>
          <a:r>
            <a:rPr kumimoji="1" lang="ja-JP" altLang="ja-JP" sz="1100">
              <a:solidFill>
                <a:schemeClr val="dk1"/>
              </a:solidFill>
              <a:effectLst/>
              <a:latin typeface="+mn-lt"/>
              <a:ea typeface="+mn-ea"/>
              <a:cs typeface="+mn-cs"/>
            </a:rPr>
            <a:t>　類似団体との比較でも低い水準にあるが，引き続き，地方債の新規発行額の抑制に努める。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129794</xdr:rowOff>
    </xdr:from>
    <xdr:to>
      <xdr:col>81</xdr:col>
      <xdr:colOff>44450</xdr:colOff>
      <xdr:row>38</xdr:row>
      <xdr:rowOff>25908</xdr:rowOff>
    </xdr:to>
    <xdr:cxnSp macro="">
      <xdr:nvCxnSpPr>
        <xdr:cNvPr id="380" name="直線コネクタ 379"/>
        <xdr:cNvCxnSpPr/>
      </xdr:nvCxnSpPr>
      <xdr:spPr>
        <a:xfrm flipV="1">
          <a:off x="16179800" y="647344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1" name="公債費負担の状況平均値テキスト"/>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25908</xdr:rowOff>
    </xdr:from>
    <xdr:to>
      <xdr:col>77</xdr:col>
      <xdr:colOff>44450</xdr:colOff>
      <xdr:row>38</xdr:row>
      <xdr:rowOff>141732</xdr:rowOff>
    </xdr:to>
    <xdr:cxnSp macro="">
      <xdr:nvCxnSpPr>
        <xdr:cNvPr id="383" name="直線コネクタ 382"/>
        <xdr:cNvCxnSpPr/>
      </xdr:nvCxnSpPr>
      <xdr:spPr>
        <a:xfrm flipV="1">
          <a:off x="15290800" y="654100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5" name="テキスト ボックス 384"/>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141732</xdr:rowOff>
    </xdr:from>
    <xdr:to>
      <xdr:col>72</xdr:col>
      <xdr:colOff>203200</xdr:colOff>
      <xdr:row>38</xdr:row>
      <xdr:rowOff>161036</xdr:rowOff>
    </xdr:to>
    <xdr:cxnSp macro="">
      <xdr:nvCxnSpPr>
        <xdr:cNvPr id="386" name="直線コネクタ 385"/>
        <xdr:cNvCxnSpPr/>
      </xdr:nvCxnSpPr>
      <xdr:spPr>
        <a:xfrm flipV="1">
          <a:off x="14401800" y="66568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27449</xdr:rowOff>
    </xdr:from>
    <xdr:ext cx="762000" cy="259045"/>
    <xdr:sp macro="" textlink="">
      <xdr:nvSpPr>
        <xdr:cNvPr id="388" name="テキスト ボックス 387"/>
        <xdr:cNvSpPr txBox="1"/>
      </xdr:nvSpPr>
      <xdr:spPr>
        <a:xfrm>
          <a:off x="14909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161036</xdr:rowOff>
    </xdr:from>
    <xdr:to>
      <xdr:col>68</xdr:col>
      <xdr:colOff>152400</xdr:colOff>
      <xdr:row>39</xdr:row>
      <xdr:rowOff>86106</xdr:rowOff>
    </xdr:to>
    <xdr:cxnSp macro="">
      <xdr:nvCxnSpPr>
        <xdr:cNvPr id="389" name="直線コネクタ 388"/>
        <xdr:cNvCxnSpPr/>
      </xdr:nvCxnSpPr>
      <xdr:spPr>
        <a:xfrm flipV="1">
          <a:off x="13512800" y="667613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56405</xdr:rowOff>
    </xdr:from>
    <xdr:ext cx="762000" cy="259045"/>
    <xdr:sp macro="" textlink="">
      <xdr:nvSpPr>
        <xdr:cNvPr id="391" name="テキスト ボックス 390"/>
        <xdr:cNvSpPr txBox="1"/>
      </xdr:nvSpPr>
      <xdr:spPr>
        <a:xfrm>
          <a:off x="14020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3" name="テキスト ボックス 392"/>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78994</xdr:rowOff>
    </xdr:from>
    <xdr:to>
      <xdr:col>81</xdr:col>
      <xdr:colOff>95250</xdr:colOff>
      <xdr:row>38</xdr:row>
      <xdr:rowOff>9144</xdr:rowOff>
    </xdr:to>
    <xdr:sp macro="" textlink="">
      <xdr:nvSpPr>
        <xdr:cNvPr id="399" name="楕円 398"/>
        <xdr:cNvSpPr/>
      </xdr:nvSpPr>
      <xdr:spPr>
        <a:xfrm>
          <a:off x="169672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95521</xdr:rowOff>
    </xdr:from>
    <xdr:ext cx="762000" cy="259045"/>
    <xdr:sp macro="" textlink="">
      <xdr:nvSpPr>
        <xdr:cNvPr id="400" name="公債費負担の状況該当値テキスト"/>
        <xdr:cNvSpPr txBox="1"/>
      </xdr:nvSpPr>
      <xdr:spPr>
        <a:xfrm>
          <a:off x="17106900" y="626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146558</xdr:rowOff>
    </xdr:from>
    <xdr:to>
      <xdr:col>77</xdr:col>
      <xdr:colOff>95250</xdr:colOff>
      <xdr:row>38</xdr:row>
      <xdr:rowOff>76708</xdr:rowOff>
    </xdr:to>
    <xdr:sp macro="" textlink="">
      <xdr:nvSpPr>
        <xdr:cNvPr id="401" name="楕円 400"/>
        <xdr:cNvSpPr/>
      </xdr:nvSpPr>
      <xdr:spPr>
        <a:xfrm>
          <a:off x="16129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86885</xdr:rowOff>
    </xdr:from>
    <xdr:ext cx="736600" cy="259045"/>
    <xdr:sp macro="" textlink="">
      <xdr:nvSpPr>
        <xdr:cNvPr id="402" name="テキスト ボックス 401"/>
        <xdr:cNvSpPr txBox="1"/>
      </xdr:nvSpPr>
      <xdr:spPr>
        <a:xfrm>
          <a:off x="15798800" y="625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90932</xdr:rowOff>
    </xdr:from>
    <xdr:to>
      <xdr:col>73</xdr:col>
      <xdr:colOff>44450</xdr:colOff>
      <xdr:row>39</xdr:row>
      <xdr:rowOff>21082</xdr:rowOff>
    </xdr:to>
    <xdr:sp macro="" textlink="">
      <xdr:nvSpPr>
        <xdr:cNvPr id="403" name="楕円 402"/>
        <xdr:cNvSpPr/>
      </xdr:nvSpPr>
      <xdr:spPr>
        <a:xfrm>
          <a:off x="15240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31259</xdr:rowOff>
    </xdr:from>
    <xdr:ext cx="762000" cy="259045"/>
    <xdr:sp macro="" textlink="">
      <xdr:nvSpPr>
        <xdr:cNvPr id="404" name="テキスト ボックス 403"/>
        <xdr:cNvSpPr txBox="1"/>
      </xdr:nvSpPr>
      <xdr:spPr>
        <a:xfrm>
          <a:off x="14909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110236</xdr:rowOff>
    </xdr:from>
    <xdr:to>
      <xdr:col>68</xdr:col>
      <xdr:colOff>203200</xdr:colOff>
      <xdr:row>39</xdr:row>
      <xdr:rowOff>40386</xdr:rowOff>
    </xdr:to>
    <xdr:sp macro="" textlink="">
      <xdr:nvSpPr>
        <xdr:cNvPr id="405" name="楕円 404"/>
        <xdr:cNvSpPr/>
      </xdr:nvSpPr>
      <xdr:spPr>
        <a:xfrm>
          <a:off x="14351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50563</xdr:rowOff>
    </xdr:from>
    <xdr:ext cx="762000" cy="259045"/>
    <xdr:sp macro="" textlink="">
      <xdr:nvSpPr>
        <xdr:cNvPr id="406" name="テキスト ボックス 405"/>
        <xdr:cNvSpPr txBox="1"/>
      </xdr:nvSpPr>
      <xdr:spPr>
        <a:xfrm>
          <a:off x="14020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35306</xdr:rowOff>
    </xdr:from>
    <xdr:to>
      <xdr:col>64</xdr:col>
      <xdr:colOff>152400</xdr:colOff>
      <xdr:row>39</xdr:row>
      <xdr:rowOff>136906</xdr:rowOff>
    </xdr:to>
    <xdr:sp macro="" textlink="">
      <xdr:nvSpPr>
        <xdr:cNvPr id="407" name="楕円 406"/>
        <xdr:cNvSpPr/>
      </xdr:nvSpPr>
      <xdr:spPr>
        <a:xfrm>
          <a:off x="13462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147083</xdr:rowOff>
    </xdr:from>
    <xdr:ext cx="762000" cy="259045"/>
    <xdr:sp macro="" textlink="">
      <xdr:nvSpPr>
        <xdr:cNvPr id="408" name="テキスト ボックス 407"/>
        <xdr:cNvSpPr txBox="1"/>
      </xdr:nvSpPr>
      <xdr:spPr>
        <a:xfrm>
          <a:off x="13131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地方債の新規発行額を当該年度の元金償還額以内に抑制してきたことによる地方債残高の減少や，土地開発公社からの買い戻しを計画的に進めてきたことなどから，将来負担額は減少した。その結果，充当可能財源等の額が将来負担額を上回った。</a:t>
          </a:r>
          <a:endParaRPr lang="ja-JP" altLang="ja-JP" sz="1400">
            <a:effectLst/>
          </a:endParaRPr>
        </a:p>
        <a:p>
          <a:r>
            <a:rPr kumimoji="1" lang="ja-JP" altLang="ja-JP" sz="1100" baseline="0">
              <a:solidFill>
                <a:schemeClr val="dk1"/>
              </a:solidFill>
              <a:effectLst/>
              <a:latin typeface="+mn-lt"/>
              <a:ea typeface="+mn-ea"/>
              <a:cs typeface="+mn-cs"/>
            </a:rPr>
            <a:t>　今後も将来負担に留意した借入や，土地開発公社の経営健全化計画に沿った計画的な買戻しを進めながら，財政の健全化を図る。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164313</xdr:rowOff>
    </xdr:from>
    <xdr:ext cx="762000" cy="259045"/>
    <xdr:sp macro="" textlink="">
      <xdr:nvSpPr>
        <xdr:cNvPr id="442" name="将来負担の状況平均値テキスト"/>
        <xdr:cNvSpPr txBox="1"/>
      </xdr:nvSpPr>
      <xdr:spPr>
        <a:xfrm>
          <a:off x="17106900" y="2564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3" name="フローチャート: 判断 442"/>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4" name="フローチャート: 判断 443"/>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5" name="テキスト ボックス 444"/>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50546</xdr:rowOff>
    </xdr:from>
    <xdr:to>
      <xdr:col>73</xdr:col>
      <xdr:colOff>44450</xdr:colOff>
      <xdr:row>15</xdr:row>
      <xdr:rowOff>152146</xdr:rowOff>
    </xdr:to>
    <xdr:sp macro="" textlink="">
      <xdr:nvSpPr>
        <xdr:cNvPr id="446" name="フローチャート: 判断 445"/>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47" name="テキスト ボックス 446"/>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61002</xdr:rowOff>
    </xdr:from>
    <xdr:to>
      <xdr:col>68</xdr:col>
      <xdr:colOff>203200</xdr:colOff>
      <xdr:row>15</xdr:row>
      <xdr:rowOff>162602</xdr:rowOff>
    </xdr:to>
    <xdr:sp macro="" textlink="">
      <xdr:nvSpPr>
        <xdr:cNvPr id="448" name="フローチャート: 判断 447"/>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49" name="テキスト ボックス 448"/>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0" name="フローチャート: 判断 449"/>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167488</xdr:rowOff>
    </xdr:from>
    <xdr:ext cx="762000" cy="259045"/>
    <xdr:sp macro="" textlink="">
      <xdr:nvSpPr>
        <xdr:cNvPr id="451" name="テキスト ボックス 450"/>
        <xdr:cNvSpPr txBox="1"/>
      </xdr:nvSpPr>
      <xdr:spPr>
        <a:xfrm>
          <a:off x="13131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106299</xdr:rowOff>
    </xdr:from>
    <xdr:to>
      <xdr:col>64</xdr:col>
      <xdr:colOff>152400</xdr:colOff>
      <xdr:row>14</xdr:row>
      <xdr:rowOff>36449</xdr:rowOff>
    </xdr:to>
    <xdr:sp macro="" textlink="">
      <xdr:nvSpPr>
        <xdr:cNvPr id="457" name="楕円 456"/>
        <xdr:cNvSpPr/>
      </xdr:nvSpPr>
      <xdr:spPr>
        <a:xfrm>
          <a:off x="13462000" y="23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46626</xdr:rowOff>
    </xdr:from>
    <xdr:ext cx="762000" cy="259045"/>
    <xdr:sp macro="" textlink="">
      <xdr:nvSpPr>
        <xdr:cNvPr id="458" name="テキスト ボックス 457"/>
        <xdr:cNvSpPr txBox="1"/>
      </xdr:nvSpPr>
      <xdr:spPr>
        <a:xfrm>
          <a:off x="13131800" y="210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424,920
415,171
114.74
133,330,317
127,326,398
3,995,736
78,762,264
89,230,562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職員定数の適正化や人事院勧告に準じた給与水準の見直し等により，人件費にかかる経常収支比率は減少傾向に</a:t>
          </a:r>
          <a:r>
            <a:rPr lang="ja-JP" altLang="en-US" sz="1100" b="0" i="0" baseline="0">
              <a:solidFill>
                <a:schemeClr val="dk1"/>
              </a:solidFill>
              <a:effectLst/>
              <a:latin typeface="+mn-lt"/>
              <a:ea typeface="+mn-ea"/>
              <a:cs typeface="+mn-cs"/>
            </a:rPr>
            <a:t>あった。令和元年度は</a:t>
          </a:r>
          <a:r>
            <a:rPr lang="ja-JP" altLang="ja-JP" sz="1100" b="0" i="0" baseline="0">
              <a:solidFill>
                <a:schemeClr val="dk1"/>
              </a:solidFill>
              <a:effectLst/>
              <a:latin typeface="+mn-lt"/>
              <a:ea typeface="+mn-ea"/>
              <a:cs typeface="+mn-cs"/>
            </a:rPr>
            <a:t>退職者の減に伴い退職手当が減少した</a:t>
          </a:r>
          <a:r>
            <a:rPr lang="ja-JP" altLang="en-US" sz="1100" b="0" i="0" baseline="0">
              <a:solidFill>
                <a:schemeClr val="dk1"/>
              </a:solidFill>
              <a:effectLst/>
              <a:latin typeface="+mn-lt"/>
              <a:ea typeface="+mn-ea"/>
              <a:cs typeface="+mn-cs"/>
            </a:rPr>
            <a:t>一方で，職員数が増えたことで</a:t>
          </a:r>
          <a:r>
            <a:rPr lang="ja-JP" altLang="ja-JP" sz="1100" b="0" i="0" baseline="0">
              <a:solidFill>
                <a:schemeClr val="dk1"/>
              </a:solidFill>
              <a:effectLst/>
              <a:latin typeface="+mn-lt"/>
              <a:ea typeface="+mn-ea"/>
              <a:cs typeface="+mn-cs"/>
            </a:rPr>
            <a:t>比率は</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．２ポイント</a:t>
          </a:r>
          <a:r>
            <a:rPr lang="ja-JP" altLang="en-US" sz="1100" b="0" i="0" baseline="0">
              <a:solidFill>
                <a:schemeClr val="dk1"/>
              </a:solidFill>
              <a:effectLst/>
              <a:latin typeface="+mn-lt"/>
              <a:ea typeface="+mn-ea"/>
              <a:cs typeface="+mn-cs"/>
            </a:rPr>
            <a:t>増加したが，</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と比較して低い水準を維持している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引き続き定員管理及び給与水準の適正化に</a:t>
          </a:r>
          <a:r>
            <a:rPr lang="ja-JP" altLang="en-US" sz="1100" b="0" i="0" baseline="0">
              <a:solidFill>
                <a:schemeClr val="dk1"/>
              </a:solidFill>
              <a:effectLst/>
              <a:latin typeface="+mn-lt"/>
              <a:ea typeface="+mn-ea"/>
              <a:cs typeface="+mn-cs"/>
            </a:rPr>
            <a:t>取り組み</a:t>
          </a:r>
          <a:r>
            <a:rPr lang="ja-JP" altLang="ja-JP" sz="1100" b="0" i="0" baseline="0">
              <a:solidFill>
                <a:schemeClr val="dk1"/>
              </a:solidFill>
              <a:effectLst/>
              <a:latin typeface="+mn-lt"/>
              <a:ea typeface="+mn-ea"/>
              <a:cs typeface="+mn-cs"/>
            </a:rPr>
            <a:t>，人件費の抑制に努める。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43180</xdr:rowOff>
    </xdr:to>
    <xdr:cxnSp macro="">
      <xdr:nvCxnSpPr>
        <xdr:cNvPr id="66" name="直線コネクタ 65"/>
        <xdr:cNvCxnSpPr/>
      </xdr:nvCxnSpPr>
      <xdr:spPr>
        <a:xfrm>
          <a:off x="3987800" y="6200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119380</xdr:rowOff>
    </xdr:to>
    <xdr:cxnSp macro="">
      <xdr:nvCxnSpPr>
        <xdr:cNvPr id="69" name="直線コネクタ 68"/>
        <xdr:cNvCxnSpPr/>
      </xdr:nvCxnSpPr>
      <xdr:spPr>
        <a:xfrm flipV="1">
          <a:off x="3098800" y="6200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36</xdr:row>
      <xdr:rowOff>165100</xdr:rowOff>
    </xdr:to>
    <xdr:cxnSp macro="">
      <xdr:nvCxnSpPr>
        <xdr:cNvPr id="72" name="直線コネクタ 71"/>
        <xdr:cNvCxnSpPr/>
      </xdr:nvCxnSpPr>
      <xdr:spPr>
        <a:xfrm flipV="1">
          <a:off x="2209800" y="629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69850</xdr:rowOff>
    </xdr:to>
    <xdr:cxnSp macro="">
      <xdr:nvCxnSpPr>
        <xdr:cNvPr id="75" name="直線コネクタ 74"/>
        <xdr:cNvCxnSpPr/>
      </xdr:nvCxnSpPr>
      <xdr:spPr>
        <a:xfrm flipV="1">
          <a:off x="1320800" y="633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90" name="テキスト ボックス 89"/>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92" name="テキスト ボックス 91"/>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民サービスの向上と行政コストの縮減を図るため，臨時職員の活用や，業務の民間委託化・指定管理者制度の導入を進めてきたことから，職員人件費等から委託料へのシフトが起こり，比率は上昇傾向にあり，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今後も，事務事業コストの縮減等により物件費の抑制に努める。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37193</xdr:rowOff>
    </xdr:from>
    <xdr:to>
      <xdr:col>82</xdr:col>
      <xdr:colOff>107950</xdr:colOff>
      <xdr:row>21</xdr:row>
      <xdr:rowOff>102507</xdr:rowOff>
    </xdr:to>
    <xdr:cxnSp macro="">
      <xdr:nvCxnSpPr>
        <xdr:cNvPr id="129" name="直線コネクタ 128"/>
        <xdr:cNvCxnSpPr/>
      </xdr:nvCxnSpPr>
      <xdr:spPr>
        <a:xfrm>
          <a:off x="15671800" y="36376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99786</xdr:rowOff>
    </xdr:from>
    <xdr:to>
      <xdr:col>78</xdr:col>
      <xdr:colOff>69850</xdr:colOff>
      <xdr:row>21</xdr:row>
      <xdr:rowOff>37193</xdr:rowOff>
    </xdr:to>
    <xdr:cxnSp macro="">
      <xdr:nvCxnSpPr>
        <xdr:cNvPr id="132" name="直線コネクタ 131"/>
        <xdr:cNvCxnSpPr/>
      </xdr:nvCxnSpPr>
      <xdr:spPr>
        <a:xfrm>
          <a:off x="14782800" y="35287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99786</xdr:rowOff>
    </xdr:from>
    <xdr:to>
      <xdr:col>73</xdr:col>
      <xdr:colOff>180975</xdr:colOff>
      <xdr:row>20</xdr:row>
      <xdr:rowOff>110672</xdr:rowOff>
    </xdr:to>
    <xdr:cxnSp macro="">
      <xdr:nvCxnSpPr>
        <xdr:cNvPr id="135" name="直線コネクタ 134"/>
        <xdr:cNvCxnSpPr/>
      </xdr:nvCxnSpPr>
      <xdr:spPr>
        <a:xfrm flipV="1">
          <a:off x="13893800" y="35287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12700</xdr:rowOff>
    </xdr:from>
    <xdr:to>
      <xdr:col>69</xdr:col>
      <xdr:colOff>92075</xdr:colOff>
      <xdr:row>20</xdr:row>
      <xdr:rowOff>110672</xdr:rowOff>
    </xdr:to>
    <xdr:cxnSp macro="">
      <xdr:nvCxnSpPr>
        <xdr:cNvPr id="138" name="直線コネクタ 137"/>
        <xdr:cNvCxnSpPr/>
      </xdr:nvCxnSpPr>
      <xdr:spPr>
        <a:xfrm>
          <a:off x="13004800" y="3441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0" name="テキスト ボックス 139"/>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51707</xdr:rowOff>
    </xdr:from>
    <xdr:to>
      <xdr:col>82</xdr:col>
      <xdr:colOff>158750</xdr:colOff>
      <xdr:row>21</xdr:row>
      <xdr:rowOff>153307</xdr:rowOff>
    </xdr:to>
    <xdr:sp macro="" textlink="">
      <xdr:nvSpPr>
        <xdr:cNvPr id="148" name="楕円 147"/>
        <xdr:cNvSpPr/>
      </xdr:nvSpPr>
      <xdr:spPr>
        <a:xfrm>
          <a:off x="16459200" y="36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131734</xdr:rowOff>
    </xdr:from>
    <xdr:ext cx="762000" cy="259045"/>
    <xdr:sp macro="" textlink="">
      <xdr:nvSpPr>
        <xdr:cNvPr id="149" name="物件費該当値テキスト"/>
        <xdr:cNvSpPr txBox="1"/>
      </xdr:nvSpPr>
      <xdr:spPr>
        <a:xfrm>
          <a:off x="16598900" y="356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157843</xdr:rowOff>
    </xdr:from>
    <xdr:to>
      <xdr:col>78</xdr:col>
      <xdr:colOff>120650</xdr:colOff>
      <xdr:row>21</xdr:row>
      <xdr:rowOff>87993</xdr:rowOff>
    </xdr:to>
    <xdr:sp macro="" textlink="">
      <xdr:nvSpPr>
        <xdr:cNvPr id="150" name="楕円 149"/>
        <xdr:cNvSpPr/>
      </xdr:nvSpPr>
      <xdr:spPr>
        <a:xfrm>
          <a:off x="156210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72770</xdr:rowOff>
    </xdr:from>
    <xdr:ext cx="736600" cy="259045"/>
    <xdr:sp macro="" textlink="">
      <xdr:nvSpPr>
        <xdr:cNvPr id="151" name="テキスト ボックス 150"/>
        <xdr:cNvSpPr txBox="1"/>
      </xdr:nvSpPr>
      <xdr:spPr>
        <a:xfrm>
          <a:off x="15290800" y="3673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48986</xdr:rowOff>
    </xdr:from>
    <xdr:to>
      <xdr:col>74</xdr:col>
      <xdr:colOff>31750</xdr:colOff>
      <xdr:row>20</xdr:row>
      <xdr:rowOff>150586</xdr:rowOff>
    </xdr:to>
    <xdr:sp macro="" textlink="">
      <xdr:nvSpPr>
        <xdr:cNvPr id="152" name="楕円 151"/>
        <xdr:cNvSpPr/>
      </xdr:nvSpPr>
      <xdr:spPr>
        <a:xfrm>
          <a:off x="14732000" y="34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135363</xdr:rowOff>
    </xdr:from>
    <xdr:ext cx="762000" cy="259045"/>
    <xdr:sp macro="" textlink="">
      <xdr:nvSpPr>
        <xdr:cNvPr id="153" name="テキスト ボックス 152"/>
        <xdr:cNvSpPr txBox="1"/>
      </xdr:nvSpPr>
      <xdr:spPr>
        <a:xfrm>
          <a:off x="14401800" y="356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59872</xdr:rowOff>
    </xdr:from>
    <xdr:to>
      <xdr:col>69</xdr:col>
      <xdr:colOff>142875</xdr:colOff>
      <xdr:row>20</xdr:row>
      <xdr:rowOff>161472</xdr:rowOff>
    </xdr:to>
    <xdr:sp macro="" textlink="">
      <xdr:nvSpPr>
        <xdr:cNvPr id="154" name="楕円 153"/>
        <xdr:cNvSpPr/>
      </xdr:nvSpPr>
      <xdr:spPr>
        <a:xfrm>
          <a:off x="13843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146249</xdr:rowOff>
    </xdr:from>
    <xdr:ext cx="762000" cy="259045"/>
    <xdr:sp macro="" textlink="">
      <xdr:nvSpPr>
        <xdr:cNvPr id="155" name="テキスト ボックス 154"/>
        <xdr:cNvSpPr txBox="1"/>
      </xdr:nvSpPr>
      <xdr:spPr>
        <a:xfrm>
          <a:off x="13512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133350</xdr:rowOff>
    </xdr:from>
    <xdr:to>
      <xdr:col>65</xdr:col>
      <xdr:colOff>53975</xdr:colOff>
      <xdr:row>20</xdr:row>
      <xdr:rowOff>63500</xdr:rowOff>
    </xdr:to>
    <xdr:sp macro="" textlink="">
      <xdr:nvSpPr>
        <xdr:cNvPr id="156" name="楕円 155"/>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48277</xdr:rowOff>
    </xdr:from>
    <xdr:ext cx="762000" cy="259045"/>
    <xdr:sp macro="" textlink="">
      <xdr:nvSpPr>
        <xdr:cNvPr id="157" name="テキスト ボックス 156"/>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低い水準にあるが，比率は上昇傾向にあることから，引き続き適正な福祉サービスの水準を維持しながら，市単独事業や国・県の水準を上回る事業について見直しを進め，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56</xdr:row>
      <xdr:rowOff>99785</xdr:rowOff>
    </xdr:to>
    <xdr:cxnSp macro="">
      <xdr:nvCxnSpPr>
        <xdr:cNvPr id="192" name="直線コネクタ 191"/>
        <xdr:cNvCxnSpPr/>
      </xdr:nvCxnSpPr>
      <xdr:spPr>
        <a:xfrm>
          <a:off x="3987800" y="96030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56</xdr:row>
      <xdr:rowOff>1815</xdr:rowOff>
    </xdr:to>
    <xdr:cxnSp macro="">
      <xdr:nvCxnSpPr>
        <xdr:cNvPr id="195" name="直線コネクタ 194"/>
        <xdr:cNvCxnSpPr/>
      </xdr:nvCxnSpPr>
      <xdr:spPr>
        <a:xfrm>
          <a:off x="3098800" y="9559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197" name="テキスト ボックス 196"/>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97065</xdr:rowOff>
    </xdr:from>
    <xdr:to>
      <xdr:col>15</xdr:col>
      <xdr:colOff>98425</xdr:colOff>
      <xdr:row>55</xdr:row>
      <xdr:rowOff>129722</xdr:rowOff>
    </xdr:to>
    <xdr:cxnSp macro="">
      <xdr:nvCxnSpPr>
        <xdr:cNvPr id="198" name="直線コネクタ 197"/>
        <xdr:cNvCxnSpPr/>
      </xdr:nvCxnSpPr>
      <xdr:spPr>
        <a:xfrm>
          <a:off x="2209800" y="9526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00" name="テキスト ボックス 199"/>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97065</xdr:rowOff>
    </xdr:to>
    <xdr:cxnSp macro="">
      <xdr:nvCxnSpPr>
        <xdr:cNvPr id="201" name="直線コネクタ 200"/>
        <xdr:cNvCxnSpPr/>
      </xdr:nvCxnSpPr>
      <xdr:spPr>
        <a:xfrm>
          <a:off x="1320800" y="94506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3" name="テキスト ボックス 202"/>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211" name="楕円 210"/>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65512</xdr:rowOff>
    </xdr:from>
    <xdr:ext cx="762000" cy="259045"/>
    <xdr:sp macro="" textlink="">
      <xdr:nvSpPr>
        <xdr:cNvPr id="212" name="扶助費該当値テキスト"/>
        <xdr:cNvSpPr txBox="1"/>
      </xdr:nvSpPr>
      <xdr:spPr>
        <a:xfrm>
          <a:off x="49149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122465</xdr:rowOff>
    </xdr:from>
    <xdr:to>
      <xdr:col>20</xdr:col>
      <xdr:colOff>38100</xdr:colOff>
      <xdr:row>56</xdr:row>
      <xdr:rowOff>52615</xdr:rowOff>
    </xdr:to>
    <xdr:sp macro="" textlink="">
      <xdr:nvSpPr>
        <xdr:cNvPr id="213" name="楕円 212"/>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62792</xdr:rowOff>
    </xdr:from>
    <xdr:ext cx="736600" cy="259045"/>
    <xdr:sp macro="" textlink="">
      <xdr:nvSpPr>
        <xdr:cNvPr id="214" name="テキスト ボックス 213"/>
        <xdr:cNvSpPr txBox="1"/>
      </xdr:nvSpPr>
      <xdr:spPr>
        <a:xfrm>
          <a:off x="3606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5" name="楕円 214"/>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16" name="テキスト ボックス 215"/>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46265</xdr:rowOff>
    </xdr:from>
    <xdr:to>
      <xdr:col>11</xdr:col>
      <xdr:colOff>60325</xdr:colOff>
      <xdr:row>55</xdr:row>
      <xdr:rowOff>147865</xdr:rowOff>
    </xdr:to>
    <xdr:sp macro="" textlink="">
      <xdr:nvSpPr>
        <xdr:cNvPr id="217" name="楕円 216"/>
        <xdr:cNvSpPr/>
      </xdr:nvSpPr>
      <xdr:spPr>
        <a:xfrm>
          <a:off x="2159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218" name="テキスト ボックス 217"/>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9" name="楕円 218"/>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20" name="テキスト ボックス 219"/>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主な支出は，特別会計等への繰出金である。社会保障給付費の増加に伴い，介護保険事業や後期高齢者医療事業への繰出金等が増加した</a:t>
          </a:r>
          <a:r>
            <a:rPr kumimoji="1" lang="ja-JP" altLang="en-US" sz="1100">
              <a:solidFill>
                <a:schemeClr val="dk1"/>
              </a:solidFill>
              <a:effectLst/>
              <a:latin typeface="+mn-lt"/>
              <a:ea typeface="+mn-ea"/>
              <a:cs typeface="+mn-cs"/>
            </a:rPr>
            <a:t>。一方で，下水道事業会計出資金が減少したことにより，全体としては</a:t>
          </a:r>
          <a:r>
            <a:rPr kumimoji="1" lang="ja-JP" altLang="ja-JP" sz="1100">
              <a:solidFill>
                <a:schemeClr val="dk1"/>
              </a:solidFill>
              <a:effectLst/>
              <a:latin typeface="+mn-lt"/>
              <a:ea typeface="+mn-ea"/>
              <a:cs typeface="+mn-cs"/>
            </a:rPr>
            <a:t>比率が</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58</xdr:row>
      <xdr:rowOff>12700</xdr:rowOff>
    </xdr:to>
    <xdr:cxnSp macro="">
      <xdr:nvCxnSpPr>
        <xdr:cNvPr id="253" name="直線コネクタ 252"/>
        <xdr:cNvCxnSpPr/>
      </xdr:nvCxnSpPr>
      <xdr:spPr>
        <a:xfrm flipV="1">
          <a:off x="15671800" y="9880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4"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57150</xdr:rowOff>
    </xdr:from>
    <xdr:to>
      <xdr:col>78</xdr:col>
      <xdr:colOff>69850</xdr:colOff>
      <xdr:row>58</xdr:row>
      <xdr:rowOff>12700</xdr:rowOff>
    </xdr:to>
    <xdr:cxnSp macro="">
      <xdr:nvCxnSpPr>
        <xdr:cNvPr id="256" name="直線コネクタ 255"/>
        <xdr:cNvCxnSpPr/>
      </xdr:nvCxnSpPr>
      <xdr:spPr>
        <a:xfrm>
          <a:off x="14782800" y="9829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58" name="テキスト ボックス 257"/>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57150</xdr:rowOff>
    </xdr:to>
    <xdr:cxnSp macro="">
      <xdr:nvCxnSpPr>
        <xdr:cNvPr id="259" name="直線コネクタ 258"/>
        <xdr:cNvCxnSpPr/>
      </xdr:nvCxnSpPr>
      <xdr:spPr>
        <a:xfrm>
          <a:off x="13893800" y="9766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61" name="テキスト ボックス 260"/>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152400</xdr:rowOff>
    </xdr:from>
    <xdr:to>
      <xdr:col>69</xdr:col>
      <xdr:colOff>92075</xdr:colOff>
      <xdr:row>56</xdr:row>
      <xdr:rowOff>165100</xdr:rowOff>
    </xdr:to>
    <xdr:cxnSp macro="">
      <xdr:nvCxnSpPr>
        <xdr:cNvPr id="262" name="直線コネクタ 261"/>
        <xdr:cNvCxnSpPr/>
      </xdr:nvCxnSpPr>
      <xdr:spPr>
        <a:xfrm>
          <a:off x="13004800" y="9753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66" name="テキスト ボックス 265"/>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72" name="楕円 271"/>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73" name="その他該当値テキスト"/>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4" name="楕円 273"/>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75" name="テキスト ボックス 274"/>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6350</xdr:rowOff>
    </xdr:from>
    <xdr:to>
      <xdr:col>74</xdr:col>
      <xdr:colOff>31750</xdr:colOff>
      <xdr:row>57</xdr:row>
      <xdr:rowOff>107950</xdr:rowOff>
    </xdr:to>
    <xdr:sp macro="" textlink="">
      <xdr:nvSpPr>
        <xdr:cNvPr id="276" name="楕円 275"/>
        <xdr:cNvSpPr/>
      </xdr:nvSpPr>
      <xdr:spPr>
        <a:xfrm>
          <a:off x="14732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118127</xdr:rowOff>
    </xdr:from>
    <xdr:ext cx="762000" cy="259045"/>
    <xdr:sp macro="" textlink="">
      <xdr:nvSpPr>
        <xdr:cNvPr id="277" name="テキスト ボックス 276"/>
        <xdr:cNvSpPr txBox="1"/>
      </xdr:nvSpPr>
      <xdr:spPr>
        <a:xfrm>
          <a:off x="14401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8" name="楕円 277"/>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9" name="テキスト ボックス 278"/>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101600</xdr:rowOff>
    </xdr:from>
    <xdr:to>
      <xdr:col>65</xdr:col>
      <xdr:colOff>53975</xdr:colOff>
      <xdr:row>57</xdr:row>
      <xdr:rowOff>31750</xdr:rowOff>
    </xdr:to>
    <xdr:sp macro="" textlink="">
      <xdr:nvSpPr>
        <xdr:cNvPr id="280" name="楕円 279"/>
        <xdr:cNvSpPr/>
      </xdr:nvSpPr>
      <xdr:spPr>
        <a:xfrm>
          <a:off x="12954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41927</xdr:rowOff>
    </xdr:from>
    <xdr:ext cx="762000" cy="259045"/>
    <xdr:sp macro="" textlink="">
      <xdr:nvSpPr>
        <xdr:cNvPr id="281" name="テキスト ボックス 280"/>
        <xdr:cNvSpPr txBox="1"/>
      </xdr:nvSpPr>
      <xdr:spPr>
        <a:xfrm>
          <a:off x="12623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金については，平成２４年２月に「補助金の適正化ガイドライン」を策定し，毎年度の予算編成を通じて見直しを行っており，今後もガイドラインに基づく定期的な見直しにより，引き続き総額の抑制に努め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令和元年度は保育士等処遇改善事業補助金の増加等から決算額は増加したが，</a:t>
          </a:r>
          <a:r>
            <a:rPr kumimoji="1" lang="ja-JP" altLang="en-US" sz="1100">
              <a:solidFill>
                <a:schemeClr val="dk1"/>
              </a:solidFill>
              <a:effectLst/>
              <a:latin typeface="+mn-lt"/>
              <a:ea typeface="+mn-ea"/>
              <a:cs typeface="+mn-cs"/>
            </a:rPr>
            <a:t>歳出全体</a:t>
          </a:r>
          <a:r>
            <a:rPr kumimoji="1" lang="ja-JP" altLang="ja-JP" sz="1100">
              <a:solidFill>
                <a:schemeClr val="dk1"/>
              </a:solidFill>
              <a:effectLst/>
              <a:latin typeface="+mn-lt"/>
              <a:ea typeface="+mn-ea"/>
              <a:cs typeface="+mn-cs"/>
            </a:rPr>
            <a:t>の伸びもあり，結果的に構成比は微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46990</xdr:rowOff>
    </xdr:from>
    <xdr:to>
      <xdr:col>82</xdr:col>
      <xdr:colOff>107950</xdr:colOff>
      <xdr:row>33</xdr:row>
      <xdr:rowOff>54610</xdr:rowOff>
    </xdr:to>
    <xdr:cxnSp macro="">
      <xdr:nvCxnSpPr>
        <xdr:cNvPr id="314" name="直線コネクタ 313"/>
        <xdr:cNvCxnSpPr/>
      </xdr:nvCxnSpPr>
      <xdr:spPr>
        <a:xfrm>
          <a:off x="15671800" y="5704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46990</xdr:rowOff>
    </xdr:from>
    <xdr:to>
      <xdr:col>78</xdr:col>
      <xdr:colOff>69850</xdr:colOff>
      <xdr:row>33</xdr:row>
      <xdr:rowOff>54610</xdr:rowOff>
    </xdr:to>
    <xdr:cxnSp macro="">
      <xdr:nvCxnSpPr>
        <xdr:cNvPr id="317" name="直線コネクタ 316"/>
        <xdr:cNvCxnSpPr/>
      </xdr:nvCxnSpPr>
      <xdr:spPr>
        <a:xfrm flipV="1">
          <a:off x="14782800" y="570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19" name="テキスト ボックス 318"/>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54610</xdr:rowOff>
    </xdr:from>
    <xdr:to>
      <xdr:col>73</xdr:col>
      <xdr:colOff>180975</xdr:colOff>
      <xdr:row>33</xdr:row>
      <xdr:rowOff>54610</xdr:rowOff>
    </xdr:to>
    <xdr:cxnSp macro="">
      <xdr:nvCxnSpPr>
        <xdr:cNvPr id="320" name="直線コネクタ 319"/>
        <xdr:cNvCxnSpPr/>
      </xdr:nvCxnSpPr>
      <xdr:spPr>
        <a:xfrm>
          <a:off x="13893800" y="5712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109237</xdr:rowOff>
    </xdr:from>
    <xdr:ext cx="762000" cy="259045"/>
    <xdr:sp macro="" textlink="">
      <xdr:nvSpPr>
        <xdr:cNvPr id="322" name="テキスト ボックス 321"/>
        <xdr:cNvSpPr txBox="1"/>
      </xdr:nvSpPr>
      <xdr:spPr>
        <a:xfrm>
          <a:off x="14401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31750</xdr:rowOff>
    </xdr:from>
    <xdr:to>
      <xdr:col>69</xdr:col>
      <xdr:colOff>92075</xdr:colOff>
      <xdr:row>33</xdr:row>
      <xdr:rowOff>54610</xdr:rowOff>
    </xdr:to>
    <xdr:cxnSp macro="">
      <xdr:nvCxnSpPr>
        <xdr:cNvPr id="323" name="直線コネクタ 322"/>
        <xdr:cNvCxnSpPr/>
      </xdr:nvCxnSpPr>
      <xdr:spPr>
        <a:xfrm>
          <a:off x="13004800" y="568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25" name="テキスト ボックス 324"/>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101617</xdr:rowOff>
    </xdr:from>
    <xdr:ext cx="762000" cy="259045"/>
    <xdr:sp macro="" textlink="">
      <xdr:nvSpPr>
        <xdr:cNvPr id="327" name="テキスト ボックス 326"/>
        <xdr:cNvSpPr txBox="1"/>
      </xdr:nvSpPr>
      <xdr:spPr>
        <a:xfrm>
          <a:off x="12623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3810</xdr:rowOff>
    </xdr:from>
    <xdr:to>
      <xdr:col>82</xdr:col>
      <xdr:colOff>158750</xdr:colOff>
      <xdr:row>33</xdr:row>
      <xdr:rowOff>105410</xdr:rowOff>
    </xdr:to>
    <xdr:sp macro="" textlink="">
      <xdr:nvSpPr>
        <xdr:cNvPr id="333" name="楕円 332"/>
        <xdr:cNvSpPr/>
      </xdr:nvSpPr>
      <xdr:spPr>
        <a:xfrm>
          <a:off x="164592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20337</xdr:rowOff>
    </xdr:from>
    <xdr:ext cx="762000" cy="259045"/>
    <xdr:sp macro="" textlink="">
      <xdr:nvSpPr>
        <xdr:cNvPr id="334" name="補助費等該当値テキスト"/>
        <xdr:cNvSpPr txBox="1"/>
      </xdr:nvSpPr>
      <xdr:spPr>
        <a:xfrm>
          <a:off x="165989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167640</xdr:rowOff>
    </xdr:from>
    <xdr:to>
      <xdr:col>78</xdr:col>
      <xdr:colOff>120650</xdr:colOff>
      <xdr:row>33</xdr:row>
      <xdr:rowOff>97790</xdr:rowOff>
    </xdr:to>
    <xdr:sp macro="" textlink="">
      <xdr:nvSpPr>
        <xdr:cNvPr id="335" name="楕円 334"/>
        <xdr:cNvSpPr/>
      </xdr:nvSpPr>
      <xdr:spPr>
        <a:xfrm>
          <a:off x="15621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107967</xdr:rowOff>
    </xdr:from>
    <xdr:ext cx="736600" cy="259045"/>
    <xdr:sp macro="" textlink="">
      <xdr:nvSpPr>
        <xdr:cNvPr id="336" name="テキスト ボックス 335"/>
        <xdr:cNvSpPr txBox="1"/>
      </xdr:nvSpPr>
      <xdr:spPr>
        <a:xfrm>
          <a:off x="15290800" y="542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3810</xdr:rowOff>
    </xdr:from>
    <xdr:to>
      <xdr:col>74</xdr:col>
      <xdr:colOff>31750</xdr:colOff>
      <xdr:row>33</xdr:row>
      <xdr:rowOff>105410</xdr:rowOff>
    </xdr:to>
    <xdr:sp macro="" textlink="">
      <xdr:nvSpPr>
        <xdr:cNvPr id="337" name="楕円 336"/>
        <xdr:cNvSpPr/>
      </xdr:nvSpPr>
      <xdr:spPr>
        <a:xfrm>
          <a:off x="14732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115587</xdr:rowOff>
    </xdr:from>
    <xdr:ext cx="762000" cy="259045"/>
    <xdr:sp macro="" textlink="">
      <xdr:nvSpPr>
        <xdr:cNvPr id="338" name="テキスト ボックス 337"/>
        <xdr:cNvSpPr txBox="1"/>
      </xdr:nvSpPr>
      <xdr:spPr>
        <a:xfrm>
          <a:off x="14401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3810</xdr:rowOff>
    </xdr:from>
    <xdr:to>
      <xdr:col>69</xdr:col>
      <xdr:colOff>142875</xdr:colOff>
      <xdr:row>33</xdr:row>
      <xdr:rowOff>105410</xdr:rowOff>
    </xdr:to>
    <xdr:sp macro="" textlink="">
      <xdr:nvSpPr>
        <xdr:cNvPr id="339" name="楕円 338"/>
        <xdr:cNvSpPr/>
      </xdr:nvSpPr>
      <xdr:spPr>
        <a:xfrm>
          <a:off x="13843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115587</xdr:rowOff>
    </xdr:from>
    <xdr:ext cx="762000" cy="259045"/>
    <xdr:sp macro="" textlink="">
      <xdr:nvSpPr>
        <xdr:cNvPr id="340" name="テキスト ボックス 339"/>
        <xdr:cNvSpPr txBox="1"/>
      </xdr:nvSpPr>
      <xdr:spPr>
        <a:xfrm>
          <a:off x="13512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152400</xdr:rowOff>
    </xdr:from>
    <xdr:to>
      <xdr:col>65</xdr:col>
      <xdr:colOff>53975</xdr:colOff>
      <xdr:row>33</xdr:row>
      <xdr:rowOff>82550</xdr:rowOff>
    </xdr:to>
    <xdr:sp macro="" textlink="">
      <xdr:nvSpPr>
        <xdr:cNvPr id="341" name="楕円 340"/>
        <xdr:cNvSpPr/>
      </xdr:nvSpPr>
      <xdr:spPr>
        <a:xfrm>
          <a:off x="12954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92727</xdr:rowOff>
    </xdr:from>
    <xdr:ext cx="762000" cy="259045"/>
    <xdr:sp macro="" textlink="">
      <xdr:nvSpPr>
        <xdr:cNvPr id="342" name="テキスト ボックス 341"/>
        <xdr:cNvSpPr txBox="1"/>
      </xdr:nvSpPr>
      <xdr:spPr>
        <a:xfrm>
          <a:off x="12623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地方債の新規発行額を当該年度の元金償還額</a:t>
          </a:r>
          <a:r>
            <a:rPr kumimoji="1" lang="ja-JP" altLang="en-US" sz="1100">
              <a:solidFill>
                <a:schemeClr val="dk1"/>
              </a:solidFill>
              <a:effectLst/>
              <a:latin typeface="+mn-lt"/>
              <a:ea typeface="+mn-ea"/>
              <a:cs typeface="+mn-cs"/>
            </a:rPr>
            <a:t>を目安</a:t>
          </a:r>
          <a:r>
            <a:rPr kumimoji="1" lang="ja-JP" altLang="ja-JP" sz="1100">
              <a:solidFill>
                <a:schemeClr val="dk1"/>
              </a:solidFill>
              <a:effectLst/>
              <a:latin typeface="+mn-lt"/>
              <a:ea typeface="+mn-ea"/>
              <a:cs typeface="+mn-cs"/>
            </a:rPr>
            <a:t>として地方債残高の縮減を図っており，前年度比で０．</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類似団体平均に比べ低い数値となっているものの，過去の大型公共事業に伴う借入が大きいため，公債費に係る経常収支比率は高い水準で推移しており，引き続き地方債の新規発行を抑制し，将来負担に留意した借入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104139</xdr:rowOff>
    </xdr:to>
    <xdr:cxnSp macro="">
      <xdr:nvCxnSpPr>
        <xdr:cNvPr id="375" name="直線コネクタ 374"/>
        <xdr:cNvCxnSpPr/>
      </xdr:nvCxnSpPr>
      <xdr:spPr>
        <a:xfrm flipV="1">
          <a:off x="3987800" y="130733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6"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157480</xdr:rowOff>
    </xdr:to>
    <xdr:cxnSp macro="">
      <xdr:nvCxnSpPr>
        <xdr:cNvPr id="378" name="直線コネクタ 377"/>
        <xdr:cNvCxnSpPr/>
      </xdr:nvCxnSpPr>
      <xdr:spPr>
        <a:xfrm flipV="1">
          <a:off x="3098800" y="131343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0" name="テキスト ボックス 379"/>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62230</xdr:rowOff>
    </xdr:to>
    <xdr:cxnSp macro="">
      <xdr:nvCxnSpPr>
        <xdr:cNvPr id="381" name="直線コネクタ 380"/>
        <xdr:cNvCxnSpPr/>
      </xdr:nvCxnSpPr>
      <xdr:spPr>
        <a:xfrm flipV="1">
          <a:off x="2209800" y="13187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3" name="テキスト ボックス 382"/>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77</xdr:row>
      <xdr:rowOff>161289</xdr:rowOff>
    </xdr:to>
    <xdr:cxnSp macro="">
      <xdr:nvCxnSpPr>
        <xdr:cNvPr id="384" name="直線コネクタ 383"/>
        <xdr:cNvCxnSpPr/>
      </xdr:nvCxnSpPr>
      <xdr:spPr>
        <a:xfrm flipV="1">
          <a:off x="1320800" y="132638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6" name="テキスト ボックス 385"/>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8" name="テキスト ボックス 387"/>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94" name="楕円 393"/>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95" name="公債費該当値テキスト"/>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96" name="楕円 395"/>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7" name="テキスト ボックス 396"/>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98" name="楕円 397"/>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99" name="テキスト ボックス 398"/>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400" name="楕円 399"/>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123207</xdr:rowOff>
    </xdr:from>
    <xdr:ext cx="762000" cy="259045"/>
    <xdr:sp macro="" textlink="">
      <xdr:nvSpPr>
        <xdr:cNvPr id="401" name="テキスト ボックス 400"/>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402" name="楕円 401"/>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403" name="テキスト ボックス 402"/>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扶助費や物件費等が増加したため，公債費を除く経常収支比率は増加した。</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類似団体平均を上回っているため，</a:t>
          </a:r>
          <a:r>
            <a:rPr kumimoji="1" lang="ja-JP" altLang="ja-JP" sz="1100">
              <a:solidFill>
                <a:schemeClr val="dk1"/>
              </a:solidFill>
              <a:effectLst/>
              <a:latin typeface="+mn-lt"/>
              <a:ea typeface="+mn-ea"/>
              <a:cs typeface="+mn-cs"/>
            </a:rPr>
            <a:t>引き続き歳出削減，収納対策の強化や受益者負担の適正化による歳入の確保に努め，財政の健全化を図る。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72137</xdr:rowOff>
    </xdr:to>
    <xdr:cxnSp macro="">
      <xdr:nvCxnSpPr>
        <xdr:cNvPr id="434" name="直線コネクタ 433"/>
        <xdr:cNvCxnSpPr/>
      </xdr:nvCxnSpPr>
      <xdr:spPr>
        <a:xfrm>
          <a:off x="15671800" y="13390372"/>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17272</xdr:rowOff>
    </xdr:to>
    <xdr:cxnSp macro="">
      <xdr:nvCxnSpPr>
        <xdr:cNvPr id="437" name="直線コネクタ 436"/>
        <xdr:cNvCxnSpPr/>
      </xdr:nvCxnSpPr>
      <xdr:spPr>
        <a:xfrm>
          <a:off x="14782800" y="133400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133858</xdr:rowOff>
    </xdr:from>
    <xdr:to>
      <xdr:col>73</xdr:col>
      <xdr:colOff>180975</xdr:colOff>
      <xdr:row>77</xdr:row>
      <xdr:rowOff>138430</xdr:rowOff>
    </xdr:to>
    <xdr:cxnSp macro="">
      <xdr:nvCxnSpPr>
        <xdr:cNvPr id="440" name="直線コネクタ 439"/>
        <xdr:cNvCxnSpPr/>
      </xdr:nvCxnSpPr>
      <xdr:spPr>
        <a:xfrm>
          <a:off x="13893800" y="13335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2" name="テキスト ボックス 441"/>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88137</xdr:rowOff>
    </xdr:from>
    <xdr:to>
      <xdr:col>69</xdr:col>
      <xdr:colOff>92075</xdr:colOff>
      <xdr:row>77</xdr:row>
      <xdr:rowOff>133858</xdr:rowOff>
    </xdr:to>
    <xdr:cxnSp macro="">
      <xdr:nvCxnSpPr>
        <xdr:cNvPr id="443" name="直線コネクタ 442"/>
        <xdr:cNvCxnSpPr/>
      </xdr:nvCxnSpPr>
      <xdr:spPr>
        <a:xfrm>
          <a:off x="13004800" y="132897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53" name="楕円 452"/>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54" name="公債費以外該当値テキスト"/>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55" name="楕円 454"/>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56" name="テキスト ボックス 455"/>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57" name="楕円 456"/>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58" name="テキスト ボックス 457"/>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83058</xdr:rowOff>
    </xdr:from>
    <xdr:to>
      <xdr:col>69</xdr:col>
      <xdr:colOff>142875</xdr:colOff>
      <xdr:row>78</xdr:row>
      <xdr:rowOff>13208</xdr:rowOff>
    </xdr:to>
    <xdr:sp macro="" textlink="">
      <xdr:nvSpPr>
        <xdr:cNvPr id="459" name="楕円 458"/>
        <xdr:cNvSpPr/>
      </xdr:nvSpPr>
      <xdr:spPr>
        <a:xfrm>
          <a:off x="13843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60" name="テキスト ボックス 459"/>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37337</xdr:rowOff>
    </xdr:from>
    <xdr:to>
      <xdr:col>65</xdr:col>
      <xdr:colOff>53975</xdr:colOff>
      <xdr:row>77</xdr:row>
      <xdr:rowOff>138937</xdr:rowOff>
    </xdr:to>
    <xdr:sp macro="" textlink="">
      <xdr:nvSpPr>
        <xdr:cNvPr id="461" name="楕円 460"/>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123714</xdr:rowOff>
    </xdr:from>
    <xdr:ext cx="762000" cy="259045"/>
    <xdr:sp macro="" textlink="">
      <xdr:nvSpPr>
        <xdr:cNvPr id="462" name="テキスト ボックス 461"/>
        <xdr:cNvSpPr txBox="1"/>
      </xdr:nvSpPr>
      <xdr:spPr>
        <a:xfrm>
          <a:off x="12623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167036</xdr:rowOff>
    </xdr:from>
    <xdr:to>
      <xdr:col>29</xdr:col>
      <xdr:colOff>127000</xdr:colOff>
      <xdr:row>19</xdr:row>
      <xdr:rowOff>8250</xdr:rowOff>
    </xdr:to>
    <xdr:cxnSp macro="">
      <xdr:nvCxnSpPr>
        <xdr:cNvPr id="48" name="直線コネクタ 47"/>
        <xdr:cNvCxnSpPr/>
      </xdr:nvCxnSpPr>
      <xdr:spPr bwMode="auto">
        <a:xfrm flipV="1">
          <a:off x="5003800" y="3300761"/>
          <a:ext cx="647700" cy="1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76984</xdr:rowOff>
    </xdr:from>
    <xdr:ext cx="762000" cy="259045"/>
    <xdr:sp macro="" textlink="">
      <xdr:nvSpPr>
        <xdr:cNvPr id="49" name="人口1人当たり決算額の推移平均値テキスト130"/>
        <xdr:cNvSpPr txBox="1"/>
      </xdr:nvSpPr>
      <xdr:spPr>
        <a:xfrm>
          <a:off x="5740400" y="2696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8250</xdr:rowOff>
    </xdr:from>
    <xdr:to>
      <xdr:col>26</xdr:col>
      <xdr:colOff>50800</xdr:colOff>
      <xdr:row>19</xdr:row>
      <xdr:rowOff>14194</xdr:rowOff>
    </xdr:to>
    <xdr:cxnSp macro="">
      <xdr:nvCxnSpPr>
        <xdr:cNvPr id="51" name="直線コネクタ 50"/>
        <xdr:cNvCxnSpPr/>
      </xdr:nvCxnSpPr>
      <xdr:spPr bwMode="auto">
        <a:xfrm flipV="1">
          <a:off x="4305300" y="3313425"/>
          <a:ext cx="698500" cy="5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47830</xdr:rowOff>
    </xdr:from>
    <xdr:ext cx="736600" cy="259045"/>
    <xdr:sp macro="" textlink="">
      <xdr:nvSpPr>
        <xdr:cNvPr id="53" name="テキスト ボックス 52"/>
        <xdr:cNvSpPr txBox="1"/>
      </xdr:nvSpPr>
      <xdr:spPr>
        <a:xfrm>
          <a:off x="4622800" y="266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10719</xdr:rowOff>
    </xdr:from>
    <xdr:to>
      <xdr:col>22</xdr:col>
      <xdr:colOff>114300</xdr:colOff>
      <xdr:row>19</xdr:row>
      <xdr:rowOff>14194</xdr:rowOff>
    </xdr:to>
    <xdr:cxnSp macro="">
      <xdr:nvCxnSpPr>
        <xdr:cNvPr id="54" name="直線コネクタ 53"/>
        <xdr:cNvCxnSpPr/>
      </xdr:nvCxnSpPr>
      <xdr:spPr bwMode="auto">
        <a:xfrm>
          <a:off x="3606800" y="3315894"/>
          <a:ext cx="698500" cy="3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67124</xdr:rowOff>
    </xdr:from>
    <xdr:ext cx="762000" cy="259045"/>
    <xdr:sp macro="" textlink="">
      <xdr:nvSpPr>
        <xdr:cNvPr id="56" name="テキスト ボックス 55"/>
        <xdr:cNvSpPr txBox="1"/>
      </xdr:nvSpPr>
      <xdr:spPr>
        <a:xfrm>
          <a:off x="3924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129728</xdr:rowOff>
    </xdr:from>
    <xdr:to>
      <xdr:col>18</xdr:col>
      <xdr:colOff>177800</xdr:colOff>
      <xdr:row>19</xdr:row>
      <xdr:rowOff>10719</xdr:rowOff>
    </xdr:to>
    <xdr:cxnSp macro="">
      <xdr:nvCxnSpPr>
        <xdr:cNvPr id="57" name="直線コネクタ 56"/>
        <xdr:cNvCxnSpPr/>
      </xdr:nvCxnSpPr>
      <xdr:spPr bwMode="auto">
        <a:xfrm>
          <a:off x="2908300" y="3263453"/>
          <a:ext cx="698500" cy="52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89115</xdr:rowOff>
    </xdr:from>
    <xdr:ext cx="762000" cy="259045"/>
    <xdr:sp macro="" textlink="">
      <xdr:nvSpPr>
        <xdr:cNvPr id="59" name="テキスト ボックス 58"/>
        <xdr:cNvSpPr txBox="1"/>
      </xdr:nvSpPr>
      <xdr:spPr>
        <a:xfrm>
          <a:off x="32258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86326</xdr:rowOff>
    </xdr:from>
    <xdr:ext cx="762000" cy="259045"/>
    <xdr:sp macro="" textlink="">
      <xdr:nvSpPr>
        <xdr:cNvPr id="61" name="テキスト ボックス 60"/>
        <xdr:cNvSpPr txBox="1"/>
      </xdr:nvSpPr>
      <xdr:spPr>
        <a:xfrm>
          <a:off x="2527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116236</xdr:rowOff>
    </xdr:from>
    <xdr:to>
      <xdr:col>29</xdr:col>
      <xdr:colOff>177800</xdr:colOff>
      <xdr:row>19</xdr:row>
      <xdr:rowOff>46386</xdr:rowOff>
    </xdr:to>
    <xdr:sp macro="" textlink="">
      <xdr:nvSpPr>
        <xdr:cNvPr id="67" name="楕円 66"/>
        <xdr:cNvSpPr/>
      </xdr:nvSpPr>
      <xdr:spPr bwMode="auto">
        <a:xfrm>
          <a:off x="5600700" y="3249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88313</xdr:rowOff>
    </xdr:from>
    <xdr:ext cx="762000" cy="259045"/>
    <xdr:sp macro="" textlink="">
      <xdr:nvSpPr>
        <xdr:cNvPr id="68" name="人口1人当たり決算額の推移該当値テキスト130"/>
        <xdr:cNvSpPr txBox="1"/>
      </xdr:nvSpPr>
      <xdr:spPr>
        <a:xfrm>
          <a:off x="5740400" y="322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128900</xdr:rowOff>
    </xdr:from>
    <xdr:to>
      <xdr:col>26</xdr:col>
      <xdr:colOff>101600</xdr:colOff>
      <xdr:row>19</xdr:row>
      <xdr:rowOff>59050</xdr:rowOff>
    </xdr:to>
    <xdr:sp macro="" textlink="">
      <xdr:nvSpPr>
        <xdr:cNvPr id="69" name="楕円 68"/>
        <xdr:cNvSpPr/>
      </xdr:nvSpPr>
      <xdr:spPr bwMode="auto">
        <a:xfrm>
          <a:off x="4953000" y="3262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43827</xdr:rowOff>
    </xdr:from>
    <xdr:ext cx="736600" cy="259045"/>
    <xdr:sp macro="" textlink="">
      <xdr:nvSpPr>
        <xdr:cNvPr id="70" name="テキスト ボックス 69"/>
        <xdr:cNvSpPr txBox="1"/>
      </xdr:nvSpPr>
      <xdr:spPr>
        <a:xfrm>
          <a:off x="4622800" y="3349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134844</xdr:rowOff>
    </xdr:from>
    <xdr:to>
      <xdr:col>22</xdr:col>
      <xdr:colOff>165100</xdr:colOff>
      <xdr:row>19</xdr:row>
      <xdr:rowOff>64994</xdr:rowOff>
    </xdr:to>
    <xdr:sp macro="" textlink="">
      <xdr:nvSpPr>
        <xdr:cNvPr id="71" name="楕円 70"/>
        <xdr:cNvSpPr/>
      </xdr:nvSpPr>
      <xdr:spPr bwMode="auto">
        <a:xfrm>
          <a:off x="4254500" y="326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49771</xdr:rowOff>
    </xdr:from>
    <xdr:ext cx="762000" cy="259045"/>
    <xdr:sp macro="" textlink="">
      <xdr:nvSpPr>
        <xdr:cNvPr id="72" name="テキスト ボックス 71"/>
        <xdr:cNvSpPr txBox="1"/>
      </xdr:nvSpPr>
      <xdr:spPr>
        <a:xfrm>
          <a:off x="3924300" y="335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131369</xdr:rowOff>
    </xdr:from>
    <xdr:to>
      <xdr:col>19</xdr:col>
      <xdr:colOff>38100</xdr:colOff>
      <xdr:row>19</xdr:row>
      <xdr:rowOff>61519</xdr:rowOff>
    </xdr:to>
    <xdr:sp macro="" textlink="">
      <xdr:nvSpPr>
        <xdr:cNvPr id="73" name="楕円 72"/>
        <xdr:cNvSpPr/>
      </xdr:nvSpPr>
      <xdr:spPr bwMode="auto">
        <a:xfrm>
          <a:off x="3556000" y="3265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46296</xdr:rowOff>
    </xdr:from>
    <xdr:ext cx="762000" cy="259045"/>
    <xdr:sp macro="" textlink="">
      <xdr:nvSpPr>
        <xdr:cNvPr id="74" name="テキスト ボックス 73"/>
        <xdr:cNvSpPr txBox="1"/>
      </xdr:nvSpPr>
      <xdr:spPr>
        <a:xfrm>
          <a:off x="3225800" y="335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78928</xdr:rowOff>
    </xdr:from>
    <xdr:to>
      <xdr:col>15</xdr:col>
      <xdr:colOff>101600</xdr:colOff>
      <xdr:row>19</xdr:row>
      <xdr:rowOff>9078</xdr:rowOff>
    </xdr:to>
    <xdr:sp macro="" textlink="">
      <xdr:nvSpPr>
        <xdr:cNvPr id="75" name="楕円 74"/>
        <xdr:cNvSpPr/>
      </xdr:nvSpPr>
      <xdr:spPr bwMode="auto">
        <a:xfrm>
          <a:off x="2857500" y="3212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165305</xdr:rowOff>
    </xdr:from>
    <xdr:ext cx="762000" cy="259045"/>
    <xdr:sp macro="" textlink="">
      <xdr:nvSpPr>
        <xdr:cNvPr id="76" name="テキスト ボックス 75"/>
        <xdr:cNvSpPr txBox="1"/>
      </xdr:nvSpPr>
      <xdr:spPr>
        <a:xfrm>
          <a:off x="2527300" y="3299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129469</xdr:rowOff>
    </xdr:from>
    <xdr:to>
      <xdr:col>29</xdr:col>
      <xdr:colOff>127000</xdr:colOff>
      <xdr:row>37</xdr:row>
      <xdr:rowOff>262194</xdr:rowOff>
    </xdr:to>
    <xdr:cxnSp macro="">
      <xdr:nvCxnSpPr>
        <xdr:cNvPr id="108" name="直線コネクタ 107"/>
        <xdr:cNvCxnSpPr/>
      </xdr:nvCxnSpPr>
      <xdr:spPr bwMode="auto">
        <a:xfrm>
          <a:off x="5003800" y="7254169"/>
          <a:ext cx="647700" cy="13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129469</xdr:rowOff>
    </xdr:from>
    <xdr:to>
      <xdr:col>26</xdr:col>
      <xdr:colOff>50800</xdr:colOff>
      <xdr:row>37</xdr:row>
      <xdr:rowOff>165542</xdr:rowOff>
    </xdr:to>
    <xdr:cxnSp macro="">
      <xdr:nvCxnSpPr>
        <xdr:cNvPr id="111" name="直線コネクタ 110"/>
        <xdr:cNvCxnSpPr/>
      </xdr:nvCxnSpPr>
      <xdr:spPr bwMode="auto">
        <a:xfrm flipV="1">
          <a:off x="4305300" y="7254169"/>
          <a:ext cx="698500" cy="36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106412</xdr:rowOff>
    </xdr:from>
    <xdr:ext cx="736600" cy="259045"/>
    <xdr:sp macro="" textlink="">
      <xdr:nvSpPr>
        <xdr:cNvPr id="113" name="テキスト ボックス 112"/>
        <xdr:cNvSpPr txBox="1"/>
      </xdr:nvSpPr>
      <xdr:spPr>
        <a:xfrm>
          <a:off x="4622800" y="671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105466</xdr:rowOff>
    </xdr:from>
    <xdr:to>
      <xdr:col>22</xdr:col>
      <xdr:colOff>114300</xdr:colOff>
      <xdr:row>37</xdr:row>
      <xdr:rowOff>165542</xdr:rowOff>
    </xdr:to>
    <xdr:cxnSp macro="">
      <xdr:nvCxnSpPr>
        <xdr:cNvPr id="114" name="直線コネクタ 113"/>
        <xdr:cNvCxnSpPr/>
      </xdr:nvCxnSpPr>
      <xdr:spPr bwMode="auto">
        <a:xfrm>
          <a:off x="3606800" y="7230166"/>
          <a:ext cx="698500" cy="60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100378</xdr:rowOff>
    </xdr:from>
    <xdr:ext cx="762000" cy="259045"/>
    <xdr:sp macro="" textlink="">
      <xdr:nvSpPr>
        <xdr:cNvPr id="116" name="テキスト ボックス 115"/>
        <xdr:cNvSpPr txBox="1"/>
      </xdr:nvSpPr>
      <xdr:spPr>
        <a:xfrm>
          <a:off x="3924300" y="671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47310</xdr:rowOff>
    </xdr:from>
    <xdr:to>
      <xdr:col>18</xdr:col>
      <xdr:colOff>177800</xdr:colOff>
      <xdr:row>37</xdr:row>
      <xdr:rowOff>105466</xdr:rowOff>
    </xdr:to>
    <xdr:cxnSp macro="">
      <xdr:nvCxnSpPr>
        <xdr:cNvPr id="117" name="直線コネクタ 116"/>
        <xdr:cNvCxnSpPr/>
      </xdr:nvCxnSpPr>
      <xdr:spPr bwMode="auto">
        <a:xfrm>
          <a:off x="2908300" y="7000560"/>
          <a:ext cx="698500" cy="229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63024</xdr:rowOff>
    </xdr:from>
    <xdr:ext cx="762000" cy="259045"/>
    <xdr:sp macro="" textlink="">
      <xdr:nvSpPr>
        <xdr:cNvPr id="119" name="テキスト ボックス 118"/>
        <xdr:cNvSpPr txBox="1"/>
      </xdr:nvSpPr>
      <xdr:spPr>
        <a:xfrm>
          <a:off x="32258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40667</xdr:rowOff>
    </xdr:from>
    <xdr:ext cx="762000" cy="259045"/>
    <xdr:sp macro="" textlink="">
      <xdr:nvSpPr>
        <xdr:cNvPr id="121" name="テキスト ボックス 120"/>
        <xdr:cNvSpPr txBox="1"/>
      </xdr:nvSpPr>
      <xdr:spPr>
        <a:xfrm>
          <a:off x="25273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211394</xdr:rowOff>
    </xdr:from>
    <xdr:to>
      <xdr:col>29</xdr:col>
      <xdr:colOff>177800</xdr:colOff>
      <xdr:row>37</xdr:row>
      <xdr:rowOff>312994</xdr:rowOff>
    </xdr:to>
    <xdr:sp macro="" textlink="">
      <xdr:nvSpPr>
        <xdr:cNvPr id="127" name="楕円 126"/>
        <xdr:cNvSpPr/>
      </xdr:nvSpPr>
      <xdr:spPr bwMode="auto">
        <a:xfrm>
          <a:off x="5600700" y="7336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183471</xdr:rowOff>
    </xdr:from>
    <xdr:ext cx="762000" cy="259045"/>
    <xdr:sp macro="" textlink="">
      <xdr:nvSpPr>
        <xdr:cNvPr id="128" name="人口1人当たり決算額の推移該当値テキスト445"/>
        <xdr:cNvSpPr txBox="1"/>
      </xdr:nvSpPr>
      <xdr:spPr>
        <a:xfrm>
          <a:off x="5740400" y="73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78669</xdr:rowOff>
    </xdr:from>
    <xdr:to>
      <xdr:col>26</xdr:col>
      <xdr:colOff>101600</xdr:colOff>
      <xdr:row>37</xdr:row>
      <xdr:rowOff>180269</xdr:rowOff>
    </xdr:to>
    <xdr:sp macro="" textlink="">
      <xdr:nvSpPr>
        <xdr:cNvPr id="129" name="楕円 128"/>
        <xdr:cNvSpPr/>
      </xdr:nvSpPr>
      <xdr:spPr bwMode="auto">
        <a:xfrm>
          <a:off x="4953000" y="7203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165046</xdr:rowOff>
    </xdr:from>
    <xdr:ext cx="736600" cy="259045"/>
    <xdr:sp macro="" textlink="">
      <xdr:nvSpPr>
        <xdr:cNvPr id="130" name="テキスト ボックス 129"/>
        <xdr:cNvSpPr txBox="1"/>
      </xdr:nvSpPr>
      <xdr:spPr>
        <a:xfrm>
          <a:off x="4622800" y="7289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114742</xdr:rowOff>
    </xdr:from>
    <xdr:to>
      <xdr:col>22</xdr:col>
      <xdr:colOff>165100</xdr:colOff>
      <xdr:row>37</xdr:row>
      <xdr:rowOff>216342</xdr:rowOff>
    </xdr:to>
    <xdr:sp macro="" textlink="">
      <xdr:nvSpPr>
        <xdr:cNvPr id="131" name="楕円 130"/>
        <xdr:cNvSpPr/>
      </xdr:nvSpPr>
      <xdr:spPr bwMode="auto">
        <a:xfrm>
          <a:off x="4254500" y="7239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201119</xdr:rowOff>
    </xdr:from>
    <xdr:ext cx="762000" cy="259045"/>
    <xdr:sp macro="" textlink="">
      <xdr:nvSpPr>
        <xdr:cNvPr id="132" name="テキスト ボックス 131"/>
        <xdr:cNvSpPr txBox="1"/>
      </xdr:nvSpPr>
      <xdr:spPr>
        <a:xfrm>
          <a:off x="3924300" y="732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54666</xdr:rowOff>
    </xdr:from>
    <xdr:to>
      <xdr:col>19</xdr:col>
      <xdr:colOff>38100</xdr:colOff>
      <xdr:row>37</xdr:row>
      <xdr:rowOff>156266</xdr:rowOff>
    </xdr:to>
    <xdr:sp macro="" textlink="">
      <xdr:nvSpPr>
        <xdr:cNvPr id="133" name="楕円 132"/>
        <xdr:cNvSpPr/>
      </xdr:nvSpPr>
      <xdr:spPr bwMode="auto">
        <a:xfrm>
          <a:off x="3556000" y="7179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141043</xdr:rowOff>
    </xdr:from>
    <xdr:ext cx="762000" cy="259045"/>
    <xdr:sp macro="" textlink="">
      <xdr:nvSpPr>
        <xdr:cNvPr id="134" name="テキスト ボックス 133"/>
        <xdr:cNvSpPr txBox="1"/>
      </xdr:nvSpPr>
      <xdr:spPr>
        <a:xfrm>
          <a:off x="3225800" y="726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339410</xdr:rowOff>
    </xdr:from>
    <xdr:to>
      <xdr:col>15</xdr:col>
      <xdr:colOff>101600</xdr:colOff>
      <xdr:row>36</xdr:row>
      <xdr:rowOff>98110</xdr:rowOff>
    </xdr:to>
    <xdr:sp macro="" textlink="">
      <xdr:nvSpPr>
        <xdr:cNvPr id="135" name="楕円 134"/>
        <xdr:cNvSpPr/>
      </xdr:nvSpPr>
      <xdr:spPr bwMode="auto">
        <a:xfrm>
          <a:off x="2857500" y="694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82887</xdr:rowOff>
    </xdr:from>
    <xdr:ext cx="762000" cy="259045"/>
    <xdr:sp macro="" textlink="">
      <xdr:nvSpPr>
        <xdr:cNvPr id="136" name="テキスト ボックス 135"/>
        <xdr:cNvSpPr txBox="1"/>
      </xdr:nvSpPr>
      <xdr:spPr>
        <a:xfrm>
          <a:off x="2527300" y="703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424,920
415,171
114.74
133,330,317
127,326,398
3,995,736
78,762,264
89,230,562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79273</xdr:rowOff>
    </xdr:from>
    <xdr:to>
      <xdr:col>24</xdr:col>
      <xdr:colOff>63500</xdr:colOff>
      <xdr:row>37</xdr:row>
      <xdr:rowOff>103276</xdr:rowOff>
    </xdr:to>
    <xdr:cxnSp macro="">
      <xdr:nvCxnSpPr>
        <xdr:cNvPr id="61" name="直線コネクタ 60"/>
        <xdr:cNvCxnSpPr/>
      </xdr:nvCxnSpPr>
      <xdr:spPr>
        <a:xfrm>
          <a:off x="3797300" y="6422923"/>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163094</xdr:rowOff>
    </xdr:from>
    <xdr:to>
      <xdr:col>19</xdr:col>
      <xdr:colOff>177800</xdr:colOff>
      <xdr:row>37</xdr:row>
      <xdr:rowOff>79273</xdr:rowOff>
    </xdr:to>
    <xdr:cxnSp macro="">
      <xdr:nvCxnSpPr>
        <xdr:cNvPr id="64" name="直線コネクタ 63"/>
        <xdr:cNvCxnSpPr/>
      </xdr:nvCxnSpPr>
      <xdr:spPr>
        <a:xfrm>
          <a:off x="2908300" y="6335294"/>
          <a:ext cx="88900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163094</xdr:rowOff>
    </xdr:from>
    <xdr:to>
      <xdr:col>15</xdr:col>
      <xdr:colOff>50800</xdr:colOff>
      <xdr:row>36</xdr:row>
      <xdr:rowOff>166218</xdr:rowOff>
    </xdr:to>
    <xdr:cxnSp macro="">
      <xdr:nvCxnSpPr>
        <xdr:cNvPr id="67" name="直線コネクタ 66"/>
        <xdr:cNvCxnSpPr/>
      </xdr:nvCxnSpPr>
      <xdr:spPr>
        <a:xfrm flipV="1">
          <a:off x="2019300" y="6335294"/>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50965</xdr:rowOff>
    </xdr:from>
    <xdr:to>
      <xdr:col>10</xdr:col>
      <xdr:colOff>114300</xdr:colOff>
      <xdr:row>36</xdr:row>
      <xdr:rowOff>166218</xdr:rowOff>
    </xdr:to>
    <xdr:cxnSp macro="">
      <xdr:nvCxnSpPr>
        <xdr:cNvPr id="70" name="直線コネクタ 69"/>
        <xdr:cNvCxnSpPr/>
      </xdr:nvCxnSpPr>
      <xdr:spPr>
        <a:xfrm>
          <a:off x="1130300" y="6223165"/>
          <a:ext cx="889000" cy="1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113911</xdr:rowOff>
    </xdr:from>
    <xdr:ext cx="534377" cy="259045"/>
    <xdr:sp macro="" textlink="">
      <xdr:nvSpPr>
        <xdr:cNvPr id="74" name="テキスト ボックス 73"/>
        <xdr:cNvSpPr txBox="1"/>
      </xdr:nvSpPr>
      <xdr:spPr>
        <a:xfrm>
          <a:off x="863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52476</xdr:rowOff>
    </xdr:from>
    <xdr:to>
      <xdr:col>24</xdr:col>
      <xdr:colOff>114300</xdr:colOff>
      <xdr:row>37</xdr:row>
      <xdr:rowOff>154076</xdr:rowOff>
    </xdr:to>
    <xdr:sp macro="" textlink="">
      <xdr:nvSpPr>
        <xdr:cNvPr id="80" name="楕円 79"/>
        <xdr:cNvSpPr/>
      </xdr:nvSpPr>
      <xdr:spPr>
        <a:xfrm>
          <a:off x="4584700" y="639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30903</xdr:rowOff>
    </xdr:from>
    <xdr:ext cx="534377" cy="259045"/>
    <xdr:sp macro="" textlink="">
      <xdr:nvSpPr>
        <xdr:cNvPr id="81" name="人件費該当値テキスト"/>
        <xdr:cNvSpPr txBox="1"/>
      </xdr:nvSpPr>
      <xdr:spPr>
        <a:xfrm>
          <a:off x="4686300" y="637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28473</xdr:rowOff>
    </xdr:from>
    <xdr:to>
      <xdr:col>20</xdr:col>
      <xdr:colOff>38100</xdr:colOff>
      <xdr:row>37</xdr:row>
      <xdr:rowOff>130073</xdr:rowOff>
    </xdr:to>
    <xdr:sp macro="" textlink="">
      <xdr:nvSpPr>
        <xdr:cNvPr id="82" name="楕円 81"/>
        <xdr:cNvSpPr/>
      </xdr:nvSpPr>
      <xdr:spPr>
        <a:xfrm>
          <a:off x="3746500" y="63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121200</xdr:rowOff>
    </xdr:from>
    <xdr:ext cx="534377" cy="259045"/>
    <xdr:sp macro="" textlink="">
      <xdr:nvSpPr>
        <xdr:cNvPr id="83" name="テキスト ボックス 82"/>
        <xdr:cNvSpPr txBox="1"/>
      </xdr:nvSpPr>
      <xdr:spPr>
        <a:xfrm>
          <a:off x="3530111" y="646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112294</xdr:rowOff>
    </xdr:from>
    <xdr:to>
      <xdr:col>15</xdr:col>
      <xdr:colOff>101600</xdr:colOff>
      <xdr:row>37</xdr:row>
      <xdr:rowOff>42444</xdr:rowOff>
    </xdr:to>
    <xdr:sp macro="" textlink="">
      <xdr:nvSpPr>
        <xdr:cNvPr id="84" name="楕円 83"/>
        <xdr:cNvSpPr/>
      </xdr:nvSpPr>
      <xdr:spPr>
        <a:xfrm>
          <a:off x="2857500" y="62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33571</xdr:rowOff>
    </xdr:from>
    <xdr:ext cx="534377" cy="259045"/>
    <xdr:sp macro="" textlink="">
      <xdr:nvSpPr>
        <xdr:cNvPr id="85" name="テキスト ボックス 84"/>
        <xdr:cNvSpPr txBox="1"/>
      </xdr:nvSpPr>
      <xdr:spPr>
        <a:xfrm>
          <a:off x="2641111" y="637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115418</xdr:rowOff>
    </xdr:from>
    <xdr:to>
      <xdr:col>10</xdr:col>
      <xdr:colOff>165100</xdr:colOff>
      <xdr:row>37</xdr:row>
      <xdr:rowOff>45568</xdr:rowOff>
    </xdr:to>
    <xdr:sp macro="" textlink="">
      <xdr:nvSpPr>
        <xdr:cNvPr id="86" name="楕円 85"/>
        <xdr:cNvSpPr/>
      </xdr:nvSpPr>
      <xdr:spPr>
        <a:xfrm>
          <a:off x="1968500" y="62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36695</xdr:rowOff>
    </xdr:from>
    <xdr:ext cx="534377" cy="259045"/>
    <xdr:sp macro="" textlink="">
      <xdr:nvSpPr>
        <xdr:cNvPr id="87" name="テキスト ボックス 86"/>
        <xdr:cNvSpPr txBox="1"/>
      </xdr:nvSpPr>
      <xdr:spPr>
        <a:xfrm>
          <a:off x="1752111" y="63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xdr:rowOff>
    </xdr:from>
    <xdr:to>
      <xdr:col>6</xdr:col>
      <xdr:colOff>38100</xdr:colOff>
      <xdr:row>36</xdr:row>
      <xdr:rowOff>101765</xdr:rowOff>
    </xdr:to>
    <xdr:sp macro="" textlink="">
      <xdr:nvSpPr>
        <xdr:cNvPr id="88" name="楕円 87"/>
        <xdr:cNvSpPr/>
      </xdr:nvSpPr>
      <xdr:spPr>
        <a:xfrm>
          <a:off x="1079500" y="61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92892</xdr:rowOff>
    </xdr:from>
    <xdr:ext cx="534377" cy="259045"/>
    <xdr:sp macro="" textlink="">
      <xdr:nvSpPr>
        <xdr:cNvPr id="89" name="テキスト ボックス 88"/>
        <xdr:cNvSpPr txBox="1"/>
      </xdr:nvSpPr>
      <xdr:spPr>
        <a:xfrm>
          <a:off x="863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60890</xdr:rowOff>
    </xdr:from>
    <xdr:to>
      <xdr:col>24</xdr:col>
      <xdr:colOff>63500</xdr:colOff>
      <xdr:row>55</xdr:row>
      <xdr:rowOff>109792</xdr:rowOff>
    </xdr:to>
    <xdr:cxnSp macro="">
      <xdr:nvCxnSpPr>
        <xdr:cNvPr id="119" name="直線コネクタ 118"/>
        <xdr:cNvCxnSpPr/>
      </xdr:nvCxnSpPr>
      <xdr:spPr>
        <a:xfrm flipV="1">
          <a:off x="3797300" y="9490640"/>
          <a:ext cx="838200" cy="4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55630</xdr:rowOff>
    </xdr:from>
    <xdr:ext cx="534377" cy="259045"/>
    <xdr:sp macro="" textlink="">
      <xdr:nvSpPr>
        <xdr:cNvPr id="120" name="物件費平均値テキスト"/>
        <xdr:cNvSpPr txBox="1"/>
      </xdr:nvSpPr>
      <xdr:spPr>
        <a:xfrm>
          <a:off x="4686300" y="94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109792</xdr:rowOff>
    </xdr:from>
    <xdr:to>
      <xdr:col>19</xdr:col>
      <xdr:colOff>177800</xdr:colOff>
      <xdr:row>55</xdr:row>
      <xdr:rowOff>161798</xdr:rowOff>
    </xdr:to>
    <xdr:cxnSp macro="">
      <xdr:nvCxnSpPr>
        <xdr:cNvPr id="122" name="直線コネクタ 121"/>
        <xdr:cNvCxnSpPr/>
      </xdr:nvCxnSpPr>
      <xdr:spPr>
        <a:xfrm flipV="1">
          <a:off x="2908300" y="9539542"/>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39647</xdr:rowOff>
    </xdr:from>
    <xdr:ext cx="534377" cy="259045"/>
    <xdr:sp macro="" textlink="">
      <xdr:nvSpPr>
        <xdr:cNvPr id="124" name="テキスト ボックス 123"/>
        <xdr:cNvSpPr txBox="1"/>
      </xdr:nvSpPr>
      <xdr:spPr>
        <a:xfrm>
          <a:off x="3530111" y="96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161455</xdr:rowOff>
    </xdr:from>
    <xdr:to>
      <xdr:col>15</xdr:col>
      <xdr:colOff>50800</xdr:colOff>
      <xdr:row>55</xdr:row>
      <xdr:rowOff>161798</xdr:rowOff>
    </xdr:to>
    <xdr:cxnSp macro="">
      <xdr:nvCxnSpPr>
        <xdr:cNvPr id="125" name="直線コネクタ 124"/>
        <xdr:cNvCxnSpPr/>
      </xdr:nvCxnSpPr>
      <xdr:spPr>
        <a:xfrm>
          <a:off x="2019300" y="9591205"/>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83424</xdr:rowOff>
    </xdr:from>
    <xdr:ext cx="534377" cy="259045"/>
    <xdr:sp macro="" textlink="">
      <xdr:nvSpPr>
        <xdr:cNvPr id="127" name="テキスト ボックス 126"/>
        <xdr:cNvSpPr txBox="1"/>
      </xdr:nvSpPr>
      <xdr:spPr>
        <a:xfrm>
          <a:off x="2641111" y="96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140576</xdr:rowOff>
    </xdr:from>
    <xdr:to>
      <xdr:col>10</xdr:col>
      <xdr:colOff>114300</xdr:colOff>
      <xdr:row>55</xdr:row>
      <xdr:rowOff>161455</xdr:rowOff>
    </xdr:to>
    <xdr:cxnSp macro="">
      <xdr:nvCxnSpPr>
        <xdr:cNvPr id="128" name="直線コネクタ 127"/>
        <xdr:cNvCxnSpPr/>
      </xdr:nvCxnSpPr>
      <xdr:spPr>
        <a:xfrm>
          <a:off x="1130300" y="9570326"/>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61517</xdr:rowOff>
    </xdr:from>
    <xdr:ext cx="534377" cy="259045"/>
    <xdr:sp macro="" textlink="">
      <xdr:nvSpPr>
        <xdr:cNvPr id="130" name="テキスト ボックス 129"/>
        <xdr:cNvSpPr txBox="1"/>
      </xdr:nvSpPr>
      <xdr:spPr>
        <a:xfrm>
          <a:off x="1752111" y="96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75652</xdr:rowOff>
    </xdr:from>
    <xdr:ext cx="534377" cy="259045"/>
    <xdr:sp macro="" textlink="">
      <xdr:nvSpPr>
        <xdr:cNvPr id="132" name="テキスト ボックス 131"/>
        <xdr:cNvSpPr txBox="1"/>
      </xdr:nvSpPr>
      <xdr:spPr>
        <a:xfrm>
          <a:off x="863111" y="967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10090</xdr:rowOff>
    </xdr:from>
    <xdr:to>
      <xdr:col>24</xdr:col>
      <xdr:colOff>114300</xdr:colOff>
      <xdr:row>55</xdr:row>
      <xdr:rowOff>111690</xdr:rowOff>
    </xdr:to>
    <xdr:sp macro="" textlink="">
      <xdr:nvSpPr>
        <xdr:cNvPr id="138" name="楕円 137"/>
        <xdr:cNvSpPr/>
      </xdr:nvSpPr>
      <xdr:spPr>
        <a:xfrm>
          <a:off x="4584700" y="94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32967</xdr:rowOff>
    </xdr:from>
    <xdr:ext cx="534377" cy="259045"/>
    <xdr:sp macro="" textlink="">
      <xdr:nvSpPr>
        <xdr:cNvPr id="139" name="物件費該当値テキスト"/>
        <xdr:cNvSpPr txBox="1"/>
      </xdr:nvSpPr>
      <xdr:spPr>
        <a:xfrm>
          <a:off x="4686300" y="929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58992</xdr:rowOff>
    </xdr:from>
    <xdr:to>
      <xdr:col>20</xdr:col>
      <xdr:colOff>38100</xdr:colOff>
      <xdr:row>55</xdr:row>
      <xdr:rowOff>160592</xdr:rowOff>
    </xdr:to>
    <xdr:sp macro="" textlink="">
      <xdr:nvSpPr>
        <xdr:cNvPr id="140" name="楕円 139"/>
        <xdr:cNvSpPr/>
      </xdr:nvSpPr>
      <xdr:spPr>
        <a:xfrm>
          <a:off x="3746500" y="948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5669</xdr:rowOff>
    </xdr:from>
    <xdr:ext cx="534377" cy="259045"/>
    <xdr:sp macro="" textlink="">
      <xdr:nvSpPr>
        <xdr:cNvPr id="141" name="テキスト ボックス 140"/>
        <xdr:cNvSpPr txBox="1"/>
      </xdr:nvSpPr>
      <xdr:spPr>
        <a:xfrm>
          <a:off x="3530111" y="926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110998</xdr:rowOff>
    </xdr:from>
    <xdr:to>
      <xdr:col>15</xdr:col>
      <xdr:colOff>101600</xdr:colOff>
      <xdr:row>56</xdr:row>
      <xdr:rowOff>41148</xdr:rowOff>
    </xdr:to>
    <xdr:sp macro="" textlink="">
      <xdr:nvSpPr>
        <xdr:cNvPr id="142" name="楕円 141"/>
        <xdr:cNvSpPr/>
      </xdr:nvSpPr>
      <xdr:spPr>
        <a:xfrm>
          <a:off x="2857500" y="954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57675</xdr:rowOff>
    </xdr:from>
    <xdr:ext cx="534377" cy="259045"/>
    <xdr:sp macro="" textlink="">
      <xdr:nvSpPr>
        <xdr:cNvPr id="143" name="テキスト ボックス 142"/>
        <xdr:cNvSpPr txBox="1"/>
      </xdr:nvSpPr>
      <xdr:spPr>
        <a:xfrm>
          <a:off x="2641111" y="931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110655</xdr:rowOff>
    </xdr:from>
    <xdr:to>
      <xdr:col>10</xdr:col>
      <xdr:colOff>165100</xdr:colOff>
      <xdr:row>56</xdr:row>
      <xdr:rowOff>40805</xdr:rowOff>
    </xdr:to>
    <xdr:sp macro="" textlink="">
      <xdr:nvSpPr>
        <xdr:cNvPr id="144" name="楕円 143"/>
        <xdr:cNvSpPr/>
      </xdr:nvSpPr>
      <xdr:spPr>
        <a:xfrm>
          <a:off x="1968500" y="954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57332</xdr:rowOff>
    </xdr:from>
    <xdr:ext cx="534377" cy="259045"/>
    <xdr:sp macro="" textlink="">
      <xdr:nvSpPr>
        <xdr:cNvPr id="145" name="テキスト ボックス 144"/>
        <xdr:cNvSpPr txBox="1"/>
      </xdr:nvSpPr>
      <xdr:spPr>
        <a:xfrm>
          <a:off x="1752111" y="931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89776</xdr:rowOff>
    </xdr:from>
    <xdr:to>
      <xdr:col>6</xdr:col>
      <xdr:colOff>38100</xdr:colOff>
      <xdr:row>56</xdr:row>
      <xdr:rowOff>19926</xdr:rowOff>
    </xdr:to>
    <xdr:sp macro="" textlink="">
      <xdr:nvSpPr>
        <xdr:cNvPr id="146" name="楕円 145"/>
        <xdr:cNvSpPr/>
      </xdr:nvSpPr>
      <xdr:spPr>
        <a:xfrm>
          <a:off x="1079500" y="95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36453</xdr:rowOff>
    </xdr:from>
    <xdr:ext cx="534377" cy="259045"/>
    <xdr:sp macro="" textlink="">
      <xdr:nvSpPr>
        <xdr:cNvPr id="147" name="テキスト ボックス 146"/>
        <xdr:cNvSpPr txBox="1"/>
      </xdr:nvSpPr>
      <xdr:spPr>
        <a:xfrm>
          <a:off x="863111" y="929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22098</xdr:rowOff>
    </xdr:from>
    <xdr:to>
      <xdr:col>24</xdr:col>
      <xdr:colOff>63500</xdr:colOff>
      <xdr:row>77</xdr:row>
      <xdr:rowOff>25527</xdr:rowOff>
    </xdr:to>
    <xdr:cxnSp macro="">
      <xdr:nvCxnSpPr>
        <xdr:cNvPr id="176" name="直線コネクタ 175"/>
        <xdr:cNvCxnSpPr/>
      </xdr:nvCxnSpPr>
      <xdr:spPr>
        <a:xfrm>
          <a:off x="3797300" y="1322374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22098</xdr:rowOff>
    </xdr:from>
    <xdr:to>
      <xdr:col>19</xdr:col>
      <xdr:colOff>177800</xdr:colOff>
      <xdr:row>77</xdr:row>
      <xdr:rowOff>36703</xdr:rowOff>
    </xdr:to>
    <xdr:cxnSp macro="">
      <xdr:nvCxnSpPr>
        <xdr:cNvPr id="179" name="直線コネクタ 178"/>
        <xdr:cNvCxnSpPr/>
      </xdr:nvCxnSpPr>
      <xdr:spPr>
        <a:xfrm flipV="1">
          <a:off x="2908300" y="13223748"/>
          <a:ext cx="8890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36703</xdr:rowOff>
    </xdr:from>
    <xdr:to>
      <xdr:col>15</xdr:col>
      <xdr:colOff>50800</xdr:colOff>
      <xdr:row>77</xdr:row>
      <xdr:rowOff>44069</xdr:rowOff>
    </xdr:to>
    <xdr:cxnSp macro="">
      <xdr:nvCxnSpPr>
        <xdr:cNvPr id="182" name="直線コネクタ 181"/>
        <xdr:cNvCxnSpPr/>
      </xdr:nvCxnSpPr>
      <xdr:spPr>
        <a:xfrm flipV="1">
          <a:off x="2019300" y="13238353"/>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44069</xdr:rowOff>
    </xdr:from>
    <xdr:to>
      <xdr:col>10</xdr:col>
      <xdr:colOff>114300</xdr:colOff>
      <xdr:row>77</xdr:row>
      <xdr:rowOff>56642</xdr:rowOff>
    </xdr:to>
    <xdr:cxnSp macro="">
      <xdr:nvCxnSpPr>
        <xdr:cNvPr id="185" name="直線コネクタ 184"/>
        <xdr:cNvCxnSpPr/>
      </xdr:nvCxnSpPr>
      <xdr:spPr>
        <a:xfrm flipV="1">
          <a:off x="1130300" y="1324571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146177</xdr:rowOff>
    </xdr:from>
    <xdr:to>
      <xdr:col>24</xdr:col>
      <xdr:colOff>114300</xdr:colOff>
      <xdr:row>77</xdr:row>
      <xdr:rowOff>76327</xdr:rowOff>
    </xdr:to>
    <xdr:sp macro="" textlink="">
      <xdr:nvSpPr>
        <xdr:cNvPr id="195" name="楕円 194"/>
        <xdr:cNvSpPr/>
      </xdr:nvSpPr>
      <xdr:spPr>
        <a:xfrm>
          <a:off x="4584700" y="1317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124604</xdr:rowOff>
    </xdr:from>
    <xdr:ext cx="469744" cy="259045"/>
    <xdr:sp macro="" textlink="">
      <xdr:nvSpPr>
        <xdr:cNvPr id="196" name="維持補修費該当値テキスト"/>
        <xdr:cNvSpPr txBox="1"/>
      </xdr:nvSpPr>
      <xdr:spPr>
        <a:xfrm>
          <a:off x="4686300" y="1315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142748</xdr:rowOff>
    </xdr:from>
    <xdr:to>
      <xdr:col>20</xdr:col>
      <xdr:colOff>38100</xdr:colOff>
      <xdr:row>77</xdr:row>
      <xdr:rowOff>72898</xdr:rowOff>
    </xdr:to>
    <xdr:sp macro="" textlink="">
      <xdr:nvSpPr>
        <xdr:cNvPr id="197" name="楕円 196"/>
        <xdr:cNvSpPr/>
      </xdr:nvSpPr>
      <xdr:spPr>
        <a:xfrm>
          <a:off x="3746500" y="131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64025</xdr:rowOff>
    </xdr:from>
    <xdr:ext cx="469744" cy="259045"/>
    <xdr:sp macro="" textlink="">
      <xdr:nvSpPr>
        <xdr:cNvPr id="198" name="テキスト ボックス 197"/>
        <xdr:cNvSpPr txBox="1"/>
      </xdr:nvSpPr>
      <xdr:spPr>
        <a:xfrm>
          <a:off x="3562428" y="1326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157353</xdr:rowOff>
    </xdr:from>
    <xdr:to>
      <xdr:col>15</xdr:col>
      <xdr:colOff>101600</xdr:colOff>
      <xdr:row>77</xdr:row>
      <xdr:rowOff>87503</xdr:rowOff>
    </xdr:to>
    <xdr:sp macro="" textlink="">
      <xdr:nvSpPr>
        <xdr:cNvPr id="199" name="楕円 198"/>
        <xdr:cNvSpPr/>
      </xdr:nvSpPr>
      <xdr:spPr>
        <a:xfrm>
          <a:off x="2857500" y="1318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78630</xdr:rowOff>
    </xdr:from>
    <xdr:ext cx="469744" cy="259045"/>
    <xdr:sp macro="" textlink="">
      <xdr:nvSpPr>
        <xdr:cNvPr id="200" name="テキスト ボックス 199"/>
        <xdr:cNvSpPr txBox="1"/>
      </xdr:nvSpPr>
      <xdr:spPr>
        <a:xfrm>
          <a:off x="2673428" y="1328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164719</xdr:rowOff>
    </xdr:from>
    <xdr:to>
      <xdr:col>10</xdr:col>
      <xdr:colOff>165100</xdr:colOff>
      <xdr:row>77</xdr:row>
      <xdr:rowOff>94869</xdr:rowOff>
    </xdr:to>
    <xdr:sp macro="" textlink="">
      <xdr:nvSpPr>
        <xdr:cNvPr id="201" name="楕円 200"/>
        <xdr:cNvSpPr/>
      </xdr:nvSpPr>
      <xdr:spPr>
        <a:xfrm>
          <a:off x="1968500" y="131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85996</xdr:rowOff>
    </xdr:from>
    <xdr:ext cx="469744" cy="259045"/>
    <xdr:sp macro="" textlink="">
      <xdr:nvSpPr>
        <xdr:cNvPr id="202" name="テキスト ボックス 201"/>
        <xdr:cNvSpPr txBox="1"/>
      </xdr:nvSpPr>
      <xdr:spPr>
        <a:xfrm>
          <a:off x="1784428" y="1328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5842</xdr:rowOff>
    </xdr:from>
    <xdr:to>
      <xdr:col>6</xdr:col>
      <xdr:colOff>38100</xdr:colOff>
      <xdr:row>77</xdr:row>
      <xdr:rowOff>107442</xdr:rowOff>
    </xdr:to>
    <xdr:sp macro="" textlink="">
      <xdr:nvSpPr>
        <xdr:cNvPr id="203" name="楕円 202"/>
        <xdr:cNvSpPr/>
      </xdr:nvSpPr>
      <xdr:spPr>
        <a:xfrm>
          <a:off x="1079500" y="132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98569</xdr:rowOff>
    </xdr:from>
    <xdr:ext cx="469744" cy="259045"/>
    <xdr:sp macro="" textlink="">
      <xdr:nvSpPr>
        <xdr:cNvPr id="204" name="テキスト ボックス 203"/>
        <xdr:cNvSpPr txBox="1"/>
      </xdr:nvSpPr>
      <xdr:spPr>
        <a:xfrm>
          <a:off x="895428" y="1330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68187</xdr:rowOff>
    </xdr:from>
    <xdr:to>
      <xdr:col>24</xdr:col>
      <xdr:colOff>63500</xdr:colOff>
      <xdr:row>97</xdr:row>
      <xdr:rowOff>130811</xdr:rowOff>
    </xdr:to>
    <xdr:cxnSp macro="">
      <xdr:nvCxnSpPr>
        <xdr:cNvPr id="234" name="直線コネクタ 233"/>
        <xdr:cNvCxnSpPr/>
      </xdr:nvCxnSpPr>
      <xdr:spPr>
        <a:xfrm flipV="1">
          <a:off x="3797300" y="16698837"/>
          <a:ext cx="838200" cy="6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130811</xdr:rowOff>
    </xdr:from>
    <xdr:to>
      <xdr:col>19</xdr:col>
      <xdr:colOff>177800</xdr:colOff>
      <xdr:row>97</xdr:row>
      <xdr:rowOff>152248</xdr:rowOff>
    </xdr:to>
    <xdr:cxnSp macro="">
      <xdr:nvCxnSpPr>
        <xdr:cNvPr id="237" name="直線コネクタ 236"/>
        <xdr:cNvCxnSpPr/>
      </xdr:nvCxnSpPr>
      <xdr:spPr>
        <a:xfrm flipV="1">
          <a:off x="2908300" y="16761461"/>
          <a:ext cx="889000" cy="2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152248</xdr:rowOff>
    </xdr:from>
    <xdr:to>
      <xdr:col>15</xdr:col>
      <xdr:colOff>50800</xdr:colOff>
      <xdr:row>97</xdr:row>
      <xdr:rowOff>159296</xdr:rowOff>
    </xdr:to>
    <xdr:cxnSp macro="">
      <xdr:nvCxnSpPr>
        <xdr:cNvPr id="240" name="直線コネクタ 239"/>
        <xdr:cNvCxnSpPr/>
      </xdr:nvCxnSpPr>
      <xdr:spPr>
        <a:xfrm flipV="1">
          <a:off x="2019300" y="16782898"/>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159296</xdr:rowOff>
    </xdr:from>
    <xdr:to>
      <xdr:col>10</xdr:col>
      <xdr:colOff>114300</xdr:colOff>
      <xdr:row>98</xdr:row>
      <xdr:rowOff>61316</xdr:rowOff>
    </xdr:to>
    <xdr:cxnSp macro="">
      <xdr:nvCxnSpPr>
        <xdr:cNvPr id="243" name="直線コネクタ 242"/>
        <xdr:cNvCxnSpPr/>
      </xdr:nvCxnSpPr>
      <xdr:spPr>
        <a:xfrm flipV="1">
          <a:off x="1130300" y="16789946"/>
          <a:ext cx="889000" cy="7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17387</xdr:rowOff>
    </xdr:from>
    <xdr:to>
      <xdr:col>24</xdr:col>
      <xdr:colOff>114300</xdr:colOff>
      <xdr:row>97</xdr:row>
      <xdr:rowOff>118987</xdr:rowOff>
    </xdr:to>
    <xdr:sp macro="" textlink="">
      <xdr:nvSpPr>
        <xdr:cNvPr id="253" name="楕円 252"/>
        <xdr:cNvSpPr/>
      </xdr:nvSpPr>
      <xdr:spPr>
        <a:xfrm>
          <a:off x="4584700" y="166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167264</xdr:rowOff>
    </xdr:from>
    <xdr:ext cx="534377" cy="259045"/>
    <xdr:sp macro="" textlink="">
      <xdr:nvSpPr>
        <xdr:cNvPr id="254" name="扶助費該当値テキスト"/>
        <xdr:cNvSpPr txBox="1"/>
      </xdr:nvSpPr>
      <xdr:spPr>
        <a:xfrm>
          <a:off x="4686300" y="166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80011</xdr:rowOff>
    </xdr:from>
    <xdr:to>
      <xdr:col>20</xdr:col>
      <xdr:colOff>38100</xdr:colOff>
      <xdr:row>98</xdr:row>
      <xdr:rowOff>10161</xdr:rowOff>
    </xdr:to>
    <xdr:sp macro="" textlink="">
      <xdr:nvSpPr>
        <xdr:cNvPr id="255" name="楕円 254"/>
        <xdr:cNvSpPr/>
      </xdr:nvSpPr>
      <xdr:spPr>
        <a:xfrm>
          <a:off x="3746500" y="1671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1288</xdr:rowOff>
    </xdr:from>
    <xdr:ext cx="534377" cy="259045"/>
    <xdr:sp macro="" textlink="">
      <xdr:nvSpPr>
        <xdr:cNvPr id="256" name="テキスト ボックス 255"/>
        <xdr:cNvSpPr txBox="1"/>
      </xdr:nvSpPr>
      <xdr:spPr>
        <a:xfrm>
          <a:off x="3530111" y="1680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101448</xdr:rowOff>
    </xdr:from>
    <xdr:to>
      <xdr:col>15</xdr:col>
      <xdr:colOff>101600</xdr:colOff>
      <xdr:row>98</xdr:row>
      <xdr:rowOff>31598</xdr:rowOff>
    </xdr:to>
    <xdr:sp macro="" textlink="">
      <xdr:nvSpPr>
        <xdr:cNvPr id="257" name="楕円 256"/>
        <xdr:cNvSpPr/>
      </xdr:nvSpPr>
      <xdr:spPr>
        <a:xfrm>
          <a:off x="2857500" y="167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22725</xdr:rowOff>
    </xdr:from>
    <xdr:ext cx="534377" cy="259045"/>
    <xdr:sp macro="" textlink="">
      <xdr:nvSpPr>
        <xdr:cNvPr id="258" name="テキスト ボックス 257"/>
        <xdr:cNvSpPr txBox="1"/>
      </xdr:nvSpPr>
      <xdr:spPr>
        <a:xfrm>
          <a:off x="2641111" y="1682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108496</xdr:rowOff>
    </xdr:from>
    <xdr:to>
      <xdr:col>10</xdr:col>
      <xdr:colOff>165100</xdr:colOff>
      <xdr:row>98</xdr:row>
      <xdr:rowOff>38646</xdr:rowOff>
    </xdr:to>
    <xdr:sp macro="" textlink="">
      <xdr:nvSpPr>
        <xdr:cNvPr id="259" name="楕円 258"/>
        <xdr:cNvSpPr/>
      </xdr:nvSpPr>
      <xdr:spPr>
        <a:xfrm>
          <a:off x="1968500" y="1673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29773</xdr:rowOff>
    </xdr:from>
    <xdr:ext cx="534377" cy="259045"/>
    <xdr:sp macro="" textlink="">
      <xdr:nvSpPr>
        <xdr:cNvPr id="260" name="テキスト ボックス 259"/>
        <xdr:cNvSpPr txBox="1"/>
      </xdr:nvSpPr>
      <xdr:spPr>
        <a:xfrm>
          <a:off x="1752111" y="1683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10516</xdr:rowOff>
    </xdr:from>
    <xdr:to>
      <xdr:col>6</xdr:col>
      <xdr:colOff>38100</xdr:colOff>
      <xdr:row>98</xdr:row>
      <xdr:rowOff>112116</xdr:rowOff>
    </xdr:to>
    <xdr:sp macro="" textlink="">
      <xdr:nvSpPr>
        <xdr:cNvPr id="261" name="楕円 260"/>
        <xdr:cNvSpPr/>
      </xdr:nvSpPr>
      <xdr:spPr>
        <a:xfrm>
          <a:off x="1079500" y="1681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103243</xdr:rowOff>
    </xdr:from>
    <xdr:ext cx="534377" cy="259045"/>
    <xdr:sp macro="" textlink="">
      <xdr:nvSpPr>
        <xdr:cNvPr id="262" name="テキスト ボックス 261"/>
        <xdr:cNvSpPr txBox="1"/>
      </xdr:nvSpPr>
      <xdr:spPr>
        <a:xfrm>
          <a:off x="863111" y="169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53289</xdr:rowOff>
    </xdr:from>
    <xdr:to>
      <xdr:col>54</xdr:col>
      <xdr:colOff>189865</xdr:colOff>
      <xdr:row>37</xdr:row>
      <xdr:rowOff>81921</xdr:rowOff>
    </xdr:to>
    <xdr:cxnSp macro="">
      <xdr:nvCxnSpPr>
        <xdr:cNvPr id="286" name="直線コネクタ 285"/>
        <xdr:cNvCxnSpPr/>
      </xdr:nvCxnSpPr>
      <xdr:spPr>
        <a:xfrm flipV="1">
          <a:off x="10475595" y="5196789"/>
          <a:ext cx="1270" cy="122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85748</xdr:rowOff>
    </xdr:from>
    <xdr:ext cx="534377" cy="259045"/>
    <xdr:sp macro="" textlink="">
      <xdr:nvSpPr>
        <xdr:cNvPr id="287" name="補助費等最小値テキスト"/>
        <xdr:cNvSpPr txBox="1"/>
      </xdr:nvSpPr>
      <xdr:spPr>
        <a:xfrm>
          <a:off x="10528300" y="642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81921</xdr:rowOff>
    </xdr:from>
    <xdr:to>
      <xdr:col>55</xdr:col>
      <xdr:colOff>88900</xdr:colOff>
      <xdr:row>37</xdr:row>
      <xdr:rowOff>81921</xdr:rowOff>
    </xdr:to>
    <xdr:cxnSp macro="">
      <xdr:nvCxnSpPr>
        <xdr:cNvPr id="288" name="直線コネクタ 287"/>
        <xdr:cNvCxnSpPr/>
      </xdr:nvCxnSpPr>
      <xdr:spPr>
        <a:xfrm>
          <a:off x="10388600" y="642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171416</xdr:rowOff>
    </xdr:from>
    <xdr:ext cx="534377" cy="259045"/>
    <xdr:sp macro="" textlink="">
      <xdr:nvSpPr>
        <xdr:cNvPr id="289" name="補助費等最大値テキスト"/>
        <xdr:cNvSpPr txBox="1"/>
      </xdr:nvSpPr>
      <xdr:spPr>
        <a:xfrm>
          <a:off x="10528300" y="497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53289</xdr:rowOff>
    </xdr:from>
    <xdr:to>
      <xdr:col>55</xdr:col>
      <xdr:colOff>88900</xdr:colOff>
      <xdr:row>30</xdr:row>
      <xdr:rowOff>53289</xdr:rowOff>
    </xdr:to>
    <xdr:cxnSp macro="">
      <xdr:nvCxnSpPr>
        <xdr:cNvPr id="290" name="直線コネクタ 289"/>
        <xdr:cNvCxnSpPr/>
      </xdr:nvCxnSpPr>
      <xdr:spPr>
        <a:xfrm>
          <a:off x="10388600" y="5196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81921</xdr:rowOff>
    </xdr:from>
    <xdr:to>
      <xdr:col>55</xdr:col>
      <xdr:colOff>0</xdr:colOff>
      <xdr:row>37</xdr:row>
      <xdr:rowOff>93085</xdr:rowOff>
    </xdr:to>
    <xdr:cxnSp macro="">
      <xdr:nvCxnSpPr>
        <xdr:cNvPr id="291" name="直線コネクタ 290"/>
        <xdr:cNvCxnSpPr/>
      </xdr:nvCxnSpPr>
      <xdr:spPr>
        <a:xfrm flipV="1">
          <a:off x="9639300" y="6425571"/>
          <a:ext cx="8382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102023</xdr:rowOff>
    </xdr:from>
    <xdr:ext cx="534377" cy="259045"/>
    <xdr:sp macro="" textlink="">
      <xdr:nvSpPr>
        <xdr:cNvPr id="292" name="補助費等平均値テキスト"/>
        <xdr:cNvSpPr txBox="1"/>
      </xdr:nvSpPr>
      <xdr:spPr>
        <a:xfrm>
          <a:off x="10528300" y="5931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79146</xdr:rowOff>
    </xdr:from>
    <xdr:to>
      <xdr:col>55</xdr:col>
      <xdr:colOff>50800</xdr:colOff>
      <xdr:row>36</xdr:row>
      <xdr:rowOff>9296</xdr:rowOff>
    </xdr:to>
    <xdr:sp macro="" textlink="">
      <xdr:nvSpPr>
        <xdr:cNvPr id="293" name="フローチャート: 判断 292"/>
        <xdr:cNvSpPr/>
      </xdr:nvSpPr>
      <xdr:spPr>
        <a:xfrm>
          <a:off x="10426700" y="60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93085</xdr:rowOff>
    </xdr:from>
    <xdr:to>
      <xdr:col>50</xdr:col>
      <xdr:colOff>114300</xdr:colOff>
      <xdr:row>37</xdr:row>
      <xdr:rowOff>102210</xdr:rowOff>
    </xdr:to>
    <xdr:cxnSp macro="">
      <xdr:nvCxnSpPr>
        <xdr:cNvPr id="294" name="直線コネクタ 293"/>
        <xdr:cNvCxnSpPr/>
      </xdr:nvCxnSpPr>
      <xdr:spPr>
        <a:xfrm flipV="1">
          <a:off x="8750300" y="6436735"/>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111341</xdr:rowOff>
    </xdr:from>
    <xdr:to>
      <xdr:col>50</xdr:col>
      <xdr:colOff>165100</xdr:colOff>
      <xdr:row>36</xdr:row>
      <xdr:rowOff>41491</xdr:rowOff>
    </xdr:to>
    <xdr:sp macro="" textlink="">
      <xdr:nvSpPr>
        <xdr:cNvPr id="295" name="フローチャート: 判断 294"/>
        <xdr:cNvSpPr/>
      </xdr:nvSpPr>
      <xdr:spPr>
        <a:xfrm>
          <a:off x="95885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58018</xdr:rowOff>
    </xdr:from>
    <xdr:ext cx="534377" cy="259045"/>
    <xdr:sp macro="" textlink="">
      <xdr:nvSpPr>
        <xdr:cNvPr id="296" name="テキスト ボックス 295"/>
        <xdr:cNvSpPr txBox="1"/>
      </xdr:nvSpPr>
      <xdr:spPr>
        <a:xfrm>
          <a:off x="9372111" y="588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91770</xdr:rowOff>
    </xdr:from>
    <xdr:to>
      <xdr:col>45</xdr:col>
      <xdr:colOff>177800</xdr:colOff>
      <xdr:row>37</xdr:row>
      <xdr:rowOff>102210</xdr:rowOff>
    </xdr:to>
    <xdr:cxnSp macro="">
      <xdr:nvCxnSpPr>
        <xdr:cNvPr id="297" name="直線コネクタ 296"/>
        <xdr:cNvCxnSpPr/>
      </xdr:nvCxnSpPr>
      <xdr:spPr>
        <a:xfrm>
          <a:off x="7861300" y="6435420"/>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145707</xdr:rowOff>
    </xdr:from>
    <xdr:to>
      <xdr:col>46</xdr:col>
      <xdr:colOff>38100</xdr:colOff>
      <xdr:row>36</xdr:row>
      <xdr:rowOff>75857</xdr:rowOff>
    </xdr:to>
    <xdr:sp macro="" textlink="">
      <xdr:nvSpPr>
        <xdr:cNvPr id="298" name="フローチャート: 判断 297"/>
        <xdr:cNvSpPr/>
      </xdr:nvSpPr>
      <xdr:spPr>
        <a:xfrm>
          <a:off x="8699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92384</xdr:rowOff>
    </xdr:from>
    <xdr:ext cx="534377" cy="259045"/>
    <xdr:sp macro="" textlink="">
      <xdr:nvSpPr>
        <xdr:cNvPr id="299" name="テキスト ボックス 298"/>
        <xdr:cNvSpPr txBox="1"/>
      </xdr:nvSpPr>
      <xdr:spPr>
        <a:xfrm>
          <a:off x="8483111" y="59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91770</xdr:rowOff>
    </xdr:from>
    <xdr:to>
      <xdr:col>41</xdr:col>
      <xdr:colOff>50800</xdr:colOff>
      <xdr:row>37</xdr:row>
      <xdr:rowOff>109468</xdr:rowOff>
    </xdr:to>
    <xdr:cxnSp macro="">
      <xdr:nvCxnSpPr>
        <xdr:cNvPr id="300" name="直線コネクタ 299"/>
        <xdr:cNvCxnSpPr/>
      </xdr:nvCxnSpPr>
      <xdr:spPr>
        <a:xfrm flipV="1">
          <a:off x="6972300" y="6435420"/>
          <a:ext cx="889000" cy="1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131210</xdr:rowOff>
    </xdr:from>
    <xdr:to>
      <xdr:col>41</xdr:col>
      <xdr:colOff>101600</xdr:colOff>
      <xdr:row>36</xdr:row>
      <xdr:rowOff>61360</xdr:rowOff>
    </xdr:to>
    <xdr:sp macro="" textlink="">
      <xdr:nvSpPr>
        <xdr:cNvPr id="301" name="フローチャート: 判断 300"/>
        <xdr:cNvSpPr/>
      </xdr:nvSpPr>
      <xdr:spPr>
        <a:xfrm>
          <a:off x="7810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77887</xdr:rowOff>
    </xdr:from>
    <xdr:ext cx="534377" cy="259045"/>
    <xdr:sp macro="" textlink="">
      <xdr:nvSpPr>
        <xdr:cNvPr id="302" name="テキスト ボックス 301"/>
        <xdr:cNvSpPr txBox="1"/>
      </xdr:nvSpPr>
      <xdr:spPr>
        <a:xfrm>
          <a:off x="7594111" y="59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131229</xdr:rowOff>
    </xdr:from>
    <xdr:to>
      <xdr:col>36</xdr:col>
      <xdr:colOff>165100</xdr:colOff>
      <xdr:row>36</xdr:row>
      <xdr:rowOff>61379</xdr:rowOff>
    </xdr:to>
    <xdr:sp macro="" textlink="">
      <xdr:nvSpPr>
        <xdr:cNvPr id="303" name="フローチャート: 判断 302"/>
        <xdr:cNvSpPr/>
      </xdr:nvSpPr>
      <xdr:spPr>
        <a:xfrm>
          <a:off x="6921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77906</xdr:rowOff>
    </xdr:from>
    <xdr:ext cx="534377" cy="259045"/>
    <xdr:sp macro="" textlink="">
      <xdr:nvSpPr>
        <xdr:cNvPr id="304" name="テキスト ボックス 303"/>
        <xdr:cNvSpPr txBox="1"/>
      </xdr:nvSpPr>
      <xdr:spPr>
        <a:xfrm>
          <a:off x="6705111" y="59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31121</xdr:rowOff>
    </xdr:from>
    <xdr:to>
      <xdr:col>55</xdr:col>
      <xdr:colOff>50800</xdr:colOff>
      <xdr:row>37</xdr:row>
      <xdr:rowOff>132721</xdr:rowOff>
    </xdr:to>
    <xdr:sp macro="" textlink="">
      <xdr:nvSpPr>
        <xdr:cNvPr id="310" name="楕円 309"/>
        <xdr:cNvSpPr/>
      </xdr:nvSpPr>
      <xdr:spPr>
        <a:xfrm>
          <a:off x="10426700" y="637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117498</xdr:rowOff>
    </xdr:from>
    <xdr:ext cx="534377" cy="259045"/>
    <xdr:sp macro="" textlink="">
      <xdr:nvSpPr>
        <xdr:cNvPr id="311" name="補助費等該当値テキスト"/>
        <xdr:cNvSpPr txBox="1"/>
      </xdr:nvSpPr>
      <xdr:spPr>
        <a:xfrm>
          <a:off x="10528300" y="628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42285</xdr:rowOff>
    </xdr:from>
    <xdr:to>
      <xdr:col>50</xdr:col>
      <xdr:colOff>165100</xdr:colOff>
      <xdr:row>37</xdr:row>
      <xdr:rowOff>143885</xdr:rowOff>
    </xdr:to>
    <xdr:sp macro="" textlink="">
      <xdr:nvSpPr>
        <xdr:cNvPr id="312" name="楕円 311"/>
        <xdr:cNvSpPr/>
      </xdr:nvSpPr>
      <xdr:spPr>
        <a:xfrm>
          <a:off x="9588500" y="638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135012</xdr:rowOff>
    </xdr:from>
    <xdr:ext cx="534377" cy="259045"/>
    <xdr:sp macro="" textlink="">
      <xdr:nvSpPr>
        <xdr:cNvPr id="313" name="テキスト ボックス 312"/>
        <xdr:cNvSpPr txBox="1"/>
      </xdr:nvSpPr>
      <xdr:spPr>
        <a:xfrm>
          <a:off x="9372111" y="647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51410</xdr:rowOff>
    </xdr:from>
    <xdr:to>
      <xdr:col>46</xdr:col>
      <xdr:colOff>38100</xdr:colOff>
      <xdr:row>37</xdr:row>
      <xdr:rowOff>153010</xdr:rowOff>
    </xdr:to>
    <xdr:sp macro="" textlink="">
      <xdr:nvSpPr>
        <xdr:cNvPr id="314" name="楕円 313"/>
        <xdr:cNvSpPr/>
      </xdr:nvSpPr>
      <xdr:spPr>
        <a:xfrm>
          <a:off x="8699500" y="63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144136</xdr:rowOff>
    </xdr:from>
    <xdr:ext cx="534377" cy="259045"/>
    <xdr:sp macro="" textlink="">
      <xdr:nvSpPr>
        <xdr:cNvPr id="315" name="テキスト ボックス 314"/>
        <xdr:cNvSpPr txBox="1"/>
      </xdr:nvSpPr>
      <xdr:spPr>
        <a:xfrm>
          <a:off x="8483111" y="648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40970</xdr:rowOff>
    </xdr:from>
    <xdr:to>
      <xdr:col>41</xdr:col>
      <xdr:colOff>101600</xdr:colOff>
      <xdr:row>37</xdr:row>
      <xdr:rowOff>142570</xdr:rowOff>
    </xdr:to>
    <xdr:sp macro="" textlink="">
      <xdr:nvSpPr>
        <xdr:cNvPr id="316" name="楕円 315"/>
        <xdr:cNvSpPr/>
      </xdr:nvSpPr>
      <xdr:spPr>
        <a:xfrm>
          <a:off x="7810500" y="63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133697</xdr:rowOff>
    </xdr:from>
    <xdr:ext cx="534377" cy="259045"/>
    <xdr:sp macro="" textlink="">
      <xdr:nvSpPr>
        <xdr:cNvPr id="317" name="テキスト ボックス 316"/>
        <xdr:cNvSpPr txBox="1"/>
      </xdr:nvSpPr>
      <xdr:spPr>
        <a:xfrm>
          <a:off x="7594111" y="647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58668</xdr:rowOff>
    </xdr:from>
    <xdr:to>
      <xdr:col>36</xdr:col>
      <xdr:colOff>165100</xdr:colOff>
      <xdr:row>37</xdr:row>
      <xdr:rowOff>160268</xdr:rowOff>
    </xdr:to>
    <xdr:sp macro="" textlink="">
      <xdr:nvSpPr>
        <xdr:cNvPr id="318" name="楕円 317"/>
        <xdr:cNvSpPr/>
      </xdr:nvSpPr>
      <xdr:spPr>
        <a:xfrm>
          <a:off x="6921500" y="640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151395</xdr:rowOff>
    </xdr:from>
    <xdr:ext cx="534377" cy="259045"/>
    <xdr:sp macro="" textlink="">
      <xdr:nvSpPr>
        <xdr:cNvPr id="319" name="テキスト ボックス 318"/>
        <xdr:cNvSpPr txBox="1"/>
      </xdr:nvSpPr>
      <xdr:spPr>
        <a:xfrm>
          <a:off x="6705111" y="649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6" name="直線コネクタ 345"/>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7"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8" name="直線コネクタ 347"/>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9"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50" name="直線コネクタ 349"/>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303</xdr:rowOff>
    </xdr:from>
    <xdr:to>
      <xdr:col>55</xdr:col>
      <xdr:colOff>0</xdr:colOff>
      <xdr:row>58</xdr:row>
      <xdr:rowOff>145529</xdr:rowOff>
    </xdr:to>
    <xdr:cxnSp macro="">
      <xdr:nvCxnSpPr>
        <xdr:cNvPr id="351" name="直線コネクタ 350"/>
        <xdr:cNvCxnSpPr/>
      </xdr:nvCxnSpPr>
      <xdr:spPr>
        <a:xfrm flipV="1">
          <a:off x="9639300" y="9944403"/>
          <a:ext cx="838200" cy="14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2" name="普通建設事業費平均値テキスト"/>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3" name="フローチャート: 判断 352"/>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152388</xdr:rowOff>
    </xdr:from>
    <xdr:to>
      <xdr:col>50</xdr:col>
      <xdr:colOff>114300</xdr:colOff>
      <xdr:row>58</xdr:row>
      <xdr:rowOff>145529</xdr:rowOff>
    </xdr:to>
    <xdr:cxnSp macro="">
      <xdr:nvCxnSpPr>
        <xdr:cNvPr id="354" name="直線コネクタ 353"/>
        <xdr:cNvCxnSpPr/>
      </xdr:nvCxnSpPr>
      <xdr:spPr>
        <a:xfrm>
          <a:off x="8750300" y="9925038"/>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5" name="フローチャート: 判断 354"/>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6" name="テキスト ボックス 355"/>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152388</xdr:rowOff>
    </xdr:from>
    <xdr:to>
      <xdr:col>45</xdr:col>
      <xdr:colOff>177800</xdr:colOff>
      <xdr:row>58</xdr:row>
      <xdr:rowOff>74468</xdr:rowOff>
    </xdr:to>
    <xdr:cxnSp macro="">
      <xdr:nvCxnSpPr>
        <xdr:cNvPr id="357" name="直線コネクタ 356"/>
        <xdr:cNvCxnSpPr/>
      </xdr:nvCxnSpPr>
      <xdr:spPr>
        <a:xfrm flipV="1">
          <a:off x="7861300" y="9925038"/>
          <a:ext cx="889000" cy="9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8" name="フローチャート: 判断 357"/>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50468</xdr:rowOff>
    </xdr:from>
    <xdr:ext cx="534377" cy="259045"/>
    <xdr:sp macro="" textlink="">
      <xdr:nvSpPr>
        <xdr:cNvPr id="359" name="テキスト ボックス 358"/>
        <xdr:cNvSpPr txBox="1"/>
      </xdr:nvSpPr>
      <xdr:spPr>
        <a:xfrm>
          <a:off x="8483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113754</xdr:rowOff>
    </xdr:from>
    <xdr:to>
      <xdr:col>41</xdr:col>
      <xdr:colOff>50800</xdr:colOff>
      <xdr:row>58</xdr:row>
      <xdr:rowOff>74468</xdr:rowOff>
    </xdr:to>
    <xdr:cxnSp macro="">
      <xdr:nvCxnSpPr>
        <xdr:cNvPr id="360" name="直線コネクタ 359"/>
        <xdr:cNvCxnSpPr/>
      </xdr:nvCxnSpPr>
      <xdr:spPr>
        <a:xfrm>
          <a:off x="6972300" y="9886404"/>
          <a:ext cx="889000" cy="1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1" name="フローチャート: 判断 360"/>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78113</xdr:rowOff>
    </xdr:from>
    <xdr:ext cx="534377" cy="259045"/>
    <xdr:sp macro="" textlink="">
      <xdr:nvSpPr>
        <xdr:cNvPr id="362" name="テキスト ボックス 361"/>
        <xdr:cNvSpPr txBox="1"/>
      </xdr:nvSpPr>
      <xdr:spPr>
        <a:xfrm>
          <a:off x="7594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3" name="フローチャート: 判断 362"/>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4880</xdr:rowOff>
    </xdr:from>
    <xdr:ext cx="534377" cy="259045"/>
    <xdr:sp macro="" textlink="">
      <xdr:nvSpPr>
        <xdr:cNvPr id="364" name="テキスト ボックス 363"/>
        <xdr:cNvSpPr txBox="1"/>
      </xdr:nvSpPr>
      <xdr:spPr>
        <a:xfrm>
          <a:off x="6705111" y="94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120953</xdr:rowOff>
    </xdr:from>
    <xdr:to>
      <xdr:col>55</xdr:col>
      <xdr:colOff>50800</xdr:colOff>
      <xdr:row>58</xdr:row>
      <xdr:rowOff>51103</xdr:rowOff>
    </xdr:to>
    <xdr:sp macro="" textlink="">
      <xdr:nvSpPr>
        <xdr:cNvPr id="370" name="楕円 369"/>
        <xdr:cNvSpPr/>
      </xdr:nvSpPr>
      <xdr:spPr>
        <a:xfrm>
          <a:off x="10426700" y="98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99380</xdr:rowOff>
    </xdr:from>
    <xdr:ext cx="534377" cy="259045"/>
    <xdr:sp macro="" textlink="">
      <xdr:nvSpPr>
        <xdr:cNvPr id="371" name="普通建設事業費該当値テキスト"/>
        <xdr:cNvSpPr txBox="1"/>
      </xdr:nvSpPr>
      <xdr:spPr>
        <a:xfrm>
          <a:off x="10528300" y="987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94729</xdr:rowOff>
    </xdr:from>
    <xdr:to>
      <xdr:col>50</xdr:col>
      <xdr:colOff>165100</xdr:colOff>
      <xdr:row>59</xdr:row>
      <xdr:rowOff>24879</xdr:rowOff>
    </xdr:to>
    <xdr:sp macro="" textlink="">
      <xdr:nvSpPr>
        <xdr:cNvPr id="372" name="楕円 371"/>
        <xdr:cNvSpPr/>
      </xdr:nvSpPr>
      <xdr:spPr>
        <a:xfrm>
          <a:off x="9588500" y="100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16006</xdr:rowOff>
    </xdr:from>
    <xdr:ext cx="534377" cy="259045"/>
    <xdr:sp macro="" textlink="">
      <xdr:nvSpPr>
        <xdr:cNvPr id="373" name="テキスト ボックス 372"/>
        <xdr:cNvSpPr txBox="1"/>
      </xdr:nvSpPr>
      <xdr:spPr>
        <a:xfrm>
          <a:off x="9372111" y="1013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101588</xdr:rowOff>
    </xdr:from>
    <xdr:to>
      <xdr:col>46</xdr:col>
      <xdr:colOff>38100</xdr:colOff>
      <xdr:row>58</xdr:row>
      <xdr:rowOff>31738</xdr:rowOff>
    </xdr:to>
    <xdr:sp macro="" textlink="">
      <xdr:nvSpPr>
        <xdr:cNvPr id="374" name="楕円 373"/>
        <xdr:cNvSpPr/>
      </xdr:nvSpPr>
      <xdr:spPr>
        <a:xfrm>
          <a:off x="8699500" y="98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22865</xdr:rowOff>
    </xdr:from>
    <xdr:ext cx="534377" cy="259045"/>
    <xdr:sp macro="" textlink="">
      <xdr:nvSpPr>
        <xdr:cNvPr id="375" name="テキスト ボックス 374"/>
        <xdr:cNvSpPr txBox="1"/>
      </xdr:nvSpPr>
      <xdr:spPr>
        <a:xfrm>
          <a:off x="8483111" y="996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23668</xdr:rowOff>
    </xdr:from>
    <xdr:to>
      <xdr:col>41</xdr:col>
      <xdr:colOff>101600</xdr:colOff>
      <xdr:row>58</xdr:row>
      <xdr:rowOff>125268</xdr:rowOff>
    </xdr:to>
    <xdr:sp macro="" textlink="">
      <xdr:nvSpPr>
        <xdr:cNvPr id="376" name="楕円 375"/>
        <xdr:cNvSpPr/>
      </xdr:nvSpPr>
      <xdr:spPr>
        <a:xfrm>
          <a:off x="7810500" y="996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116395</xdr:rowOff>
    </xdr:from>
    <xdr:ext cx="534377" cy="259045"/>
    <xdr:sp macro="" textlink="">
      <xdr:nvSpPr>
        <xdr:cNvPr id="377" name="テキスト ボックス 376"/>
        <xdr:cNvSpPr txBox="1"/>
      </xdr:nvSpPr>
      <xdr:spPr>
        <a:xfrm>
          <a:off x="7594111" y="100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62954</xdr:rowOff>
    </xdr:from>
    <xdr:to>
      <xdr:col>36</xdr:col>
      <xdr:colOff>165100</xdr:colOff>
      <xdr:row>57</xdr:row>
      <xdr:rowOff>164554</xdr:rowOff>
    </xdr:to>
    <xdr:sp macro="" textlink="">
      <xdr:nvSpPr>
        <xdr:cNvPr id="378" name="楕円 377"/>
        <xdr:cNvSpPr/>
      </xdr:nvSpPr>
      <xdr:spPr>
        <a:xfrm>
          <a:off x="6921500" y="983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155681</xdr:rowOff>
    </xdr:from>
    <xdr:ext cx="534377" cy="259045"/>
    <xdr:sp macro="" textlink="">
      <xdr:nvSpPr>
        <xdr:cNvPr id="379" name="テキスト ボックス 378"/>
        <xdr:cNvSpPr txBox="1"/>
      </xdr:nvSpPr>
      <xdr:spPr>
        <a:xfrm>
          <a:off x="6705111" y="992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5" name="直線コネクタ 404"/>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6"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7" name="直線コネクタ 406"/>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8"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9" name="直線コネクタ 408"/>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33271</xdr:rowOff>
    </xdr:from>
    <xdr:to>
      <xdr:col>55</xdr:col>
      <xdr:colOff>0</xdr:colOff>
      <xdr:row>78</xdr:row>
      <xdr:rowOff>8091</xdr:rowOff>
    </xdr:to>
    <xdr:cxnSp macro="">
      <xdr:nvCxnSpPr>
        <xdr:cNvPr id="410" name="直線コネクタ 409"/>
        <xdr:cNvCxnSpPr/>
      </xdr:nvCxnSpPr>
      <xdr:spPr>
        <a:xfrm flipV="1">
          <a:off x="9639300" y="13234921"/>
          <a:ext cx="838200" cy="14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1" name="普通建設事業費 （ うち新規整備　）平均値テキスト"/>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2" name="フローチャート: 判断 411"/>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7406</xdr:rowOff>
    </xdr:from>
    <xdr:to>
      <xdr:col>50</xdr:col>
      <xdr:colOff>114300</xdr:colOff>
      <xdr:row>78</xdr:row>
      <xdr:rowOff>8091</xdr:rowOff>
    </xdr:to>
    <xdr:cxnSp macro="">
      <xdr:nvCxnSpPr>
        <xdr:cNvPr id="413" name="直線コネクタ 412"/>
        <xdr:cNvCxnSpPr/>
      </xdr:nvCxnSpPr>
      <xdr:spPr>
        <a:xfrm>
          <a:off x="8750300" y="13037606"/>
          <a:ext cx="889000" cy="34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4" name="フローチャート: 判断 413"/>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5" name="テキスト ボックス 414"/>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7406</xdr:rowOff>
    </xdr:from>
    <xdr:to>
      <xdr:col>45</xdr:col>
      <xdr:colOff>177800</xdr:colOff>
      <xdr:row>78</xdr:row>
      <xdr:rowOff>8320</xdr:rowOff>
    </xdr:to>
    <xdr:cxnSp macro="">
      <xdr:nvCxnSpPr>
        <xdr:cNvPr id="416" name="直線コネクタ 415"/>
        <xdr:cNvCxnSpPr/>
      </xdr:nvCxnSpPr>
      <xdr:spPr>
        <a:xfrm flipV="1">
          <a:off x="7861300" y="13037606"/>
          <a:ext cx="889000" cy="3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7" name="フローチャート: 判断 416"/>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114746</xdr:rowOff>
    </xdr:from>
    <xdr:ext cx="534377" cy="259045"/>
    <xdr:sp macro="" textlink="">
      <xdr:nvSpPr>
        <xdr:cNvPr id="418" name="テキスト ボックス 417"/>
        <xdr:cNvSpPr txBox="1"/>
      </xdr:nvSpPr>
      <xdr:spPr>
        <a:xfrm>
          <a:off x="8483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137185</xdr:rowOff>
    </xdr:from>
    <xdr:to>
      <xdr:col>41</xdr:col>
      <xdr:colOff>50800</xdr:colOff>
      <xdr:row>78</xdr:row>
      <xdr:rowOff>8320</xdr:rowOff>
    </xdr:to>
    <xdr:cxnSp macro="">
      <xdr:nvCxnSpPr>
        <xdr:cNvPr id="419" name="直線コネクタ 418"/>
        <xdr:cNvCxnSpPr/>
      </xdr:nvCxnSpPr>
      <xdr:spPr>
        <a:xfrm>
          <a:off x="6972300" y="13338835"/>
          <a:ext cx="8890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20" name="フローチャート: 判断 419"/>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21" name="テキスト ボックス 420"/>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2" name="フローチャート: 判断 421"/>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3" name="テキスト ボックス 422"/>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153921</xdr:rowOff>
    </xdr:from>
    <xdr:to>
      <xdr:col>55</xdr:col>
      <xdr:colOff>50800</xdr:colOff>
      <xdr:row>77</xdr:row>
      <xdr:rowOff>84071</xdr:rowOff>
    </xdr:to>
    <xdr:sp macro="" textlink="">
      <xdr:nvSpPr>
        <xdr:cNvPr id="429" name="楕円 428"/>
        <xdr:cNvSpPr/>
      </xdr:nvSpPr>
      <xdr:spPr>
        <a:xfrm>
          <a:off x="10426700" y="1318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132348</xdr:rowOff>
    </xdr:from>
    <xdr:ext cx="534377" cy="259045"/>
    <xdr:sp macro="" textlink="">
      <xdr:nvSpPr>
        <xdr:cNvPr id="430" name="普通建設事業費 （ うち新規整備　）該当値テキスト"/>
        <xdr:cNvSpPr txBox="1"/>
      </xdr:nvSpPr>
      <xdr:spPr>
        <a:xfrm>
          <a:off x="10528300" y="1316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128741</xdr:rowOff>
    </xdr:from>
    <xdr:to>
      <xdr:col>50</xdr:col>
      <xdr:colOff>165100</xdr:colOff>
      <xdr:row>78</xdr:row>
      <xdr:rowOff>58891</xdr:rowOff>
    </xdr:to>
    <xdr:sp macro="" textlink="">
      <xdr:nvSpPr>
        <xdr:cNvPr id="431" name="楕円 430"/>
        <xdr:cNvSpPr/>
      </xdr:nvSpPr>
      <xdr:spPr>
        <a:xfrm>
          <a:off x="9588500" y="133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50018</xdr:rowOff>
    </xdr:from>
    <xdr:ext cx="469744" cy="259045"/>
    <xdr:sp macro="" textlink="">
      <xdr:nvSpPr>
        <xdr:cNvPr id="432" name="テキスト ボックス 431"/>
        <xdr:cNvSpPr txBox="1"/>
      </xdr:nvSpPr>
      <xdr:spPr>
        <a:xfrm>
          <a:off x="9404428" y="1342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128056</xdr:rowOff>
    </xdr:from>
    <xdr:to>
      <xdr:col>46</xdr:col>
      <xdr:colOff>38100</xdr:colOff>
      <xdr:row>76</xdr:row>
      <xdr:rowOff>58206</xdr:rowOff>
    </xdr:to>
    <xdr:sp macro="" textlink="">
      <xdr:nvSpPr>
        <xdr:cNvPr id="433" name="楕円 432"/>
        <xdr:cNvSpPr/>
      </xdr:nvSpPr>
      <xdr:spPr>
        <a:xfrm>
          <a:off x="8699500" y="129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74733</xdr:rowOff>
    </xdr:from>
    <xdr:ext cx="534377" cy="259045"/>
    <xdr:sp macro="" textlink="">
      <xdr:nvSpPr>
        <xdr:cNvPr id="434" name="テキスト ボックス 433"/>
        <xdr:cNvSpPr txBox="1"/>
      </xdr:nvSpPr>
      <xdr:spPr>
        <a:xfrm>
          <a:off x="8483111" y="1276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128970</xdr:rowOff>
    </xdr:from>
    <xdr:to>
      <xdr:col>41</xdr:col>
      <xdr:colOff>101600</xdr:colOff>
      <xdr:row>78</xdr:row>
      <xdr:rowOff>59120</xdr:rowOff>
    </xdr:to>
    <xdr:sp macro="" textlink="">
      <xdr:nvSpPr>
        <xdr:cNvPr id="435" name="楕円 434"/>
        <xdr:cNvSpPr/>
      </xdr:nvSpPr>
      <xdr:spPr>
        <a:xfrm>
          <a:off x="7810500" y="133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50247</xdr:rowOff>
    </xdr:from>
    <xdr:ext cx="469744" cy="259045"/>
    <xdr:sp macro="" textlink="">
      <xdr:nvSpPr>
        <xdr:cNvPr id="436" name="テキスト ボックス 435"/>
        <xdr:cNvSpPr txBox="1"/>
      </xdr:nvSpPr>
      <xdr:spPr>
        <a:xfrm>
          <a:off x="7626428" y="13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86385</xdr:rowOff>
    </xdr:from>
    <xdr:to>
      <xdr:col>36</xdr:col>
      <xdr:colOff>165100</xdr:colOff>
      <xdr:row>78</xdr:row>
      <xdr:rowOff>16535</xdr:rowOff>
    </xdr:to>
    <xdr:sp macro="" textlink="">
      <xdr:nvSpPr>
        <xdr:cNvPr id="437" name="楕円 436"/>
        <xdr:cNvSpPr/>
      </xdr:nvSpPr>
      <xdr:spPr>
        <a:xfrm>
          <a:off x="6921500" y="132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7662</xdr:rowOff>
    </xdr:from>
    <xdr:ext cx="469744" cy="259045"/>
    <xdr:sp macro="" textlink="">
      <xdr:nvSpPr>
        <xdr:cNvPr id="438" name="テキスト ボックス 437"/>
        <xdr:cNvSpPr txBox="1"/>
      </xdr:nvSpPr>
      <xdr:spPr>
        <a:xfrm>
          <a:off x="6737428" y="1338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2" name="直線コネクタ 461"/>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3"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4" name="直線コネクタ 463"/>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5"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6" name="直線コネクタ 465"/>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158217</xdr:rowOff>
    </xdr:from>
    <xdr:to>
      <xdr:col>55</xdr:col>
      <xdr:colOff>0</xdr:colOff>
      <xdr:row>98</xdr:row>
      <xdr:rowOff>41802</xdr:rowOff>
    </xdr:to>
    <xdr:cxnSp macro="">
      <xdr:nvCxnSpPr>
        <xdr:cNvPr id="467" name="直線コネクタ 466"/>
        <xdr:cNvCxnSpPr/>
      </xdr:nvCxnSpPr>
      <xdr:spPr>
        <a:xfrm flipV="1">
          <a:off x="9639300" y="16788867"/>
          <a:ext cx="838200" cy="5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8" name="普通建設事業費 （ うち更新整備　）平均値テキスト"/>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9" name="フローチャート: 判断 468"/>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21743</xdr:rowOff>
    </xdr:from>
    <xdr:to>
      <xdr:col>50</xdr:col>
      <xdr:colOff>114300</xdr:colOff>
      <xdr:row>98</xdr:row>
      <xdr:rowOff>41802</xdr:rowOff>
    </xdr:to>
    <xdr:cxnSp macro="">
      <xdr:nvCxnSpPr>
        <xdr:cNvPr id="470" name="直線コネクタ 469"/>
        <xdr:cNvCxnSpPr/>
      </xdr:nvCxnSpPr>
      <xdr:spPr>
        <a:xfrm>
          <a:off x="8750300" y="16823843"/>
          <a:ext cx="889000" cy="2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1" name="フローチャート: 判断 470"/>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2" name="テキスト ボックス 471"/>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21743</xdr:rowOff>
    </xdr:from>
    <xdr:to>
      <xdr:col>45</xdr:col>
      <xdr:colOff>177800</xdr:colOff>
      <xdr:row>98</xdr:row>
      <xdr:rowOff>37878</xdr:rowOff>
    </xdr:to>
    <xdr:cxnSp macro="">
      <xdr:nvCxnSpPr>
        <xdr:cNvPr id="473" name="直線コネクタ 472"/>
        <xdr:cNvCxnSpPr/>
      </xdr:nvCxnSpPr>
      <xdr:spPr>
        <a:xfrm flipV="1">
          <a:off x="7861300" y="16823843"/>
          <a:ext cx="889000" cy="1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4" name="フローチャート: 判断 473"/>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150620</xdr:rowOff>
    </xdr:from>
    <xdr:ext cx="534377" cy="259045"/>
    <xdr:sp macro="" textlink="">
      <xdr:nvSpPr>
        <xdr:cNvPr id="475" name="テキスト ボックス 474"/>
        <xdr:cNvSpPr txBox="1"/>
      </xdr:nvSpPr>
      <xdr:spPr>
        <a:xfrm>
          <a:off x="8483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37878</xdr:rowOff>
    </xdr:from>
    <xdr:to>
      <xdr:col>41</xdr:col>
      <xdr:colOff>50800</xdr:colOff>
      <xdr:row>98</xdr:row>
      <xdr:rowOff>73216</xdr:rowOff>
    </xdr:to>
    <xdr:cxnSp macro="">
      <xdr:nvCxnSpPr>
        <xdr:cNvPr id="476" name="直線コネクタ 475"/>
        <xdr:cNvCxnSpPr/>
      </xdr:nvCxnSpPr>
      <xdr:spPr>
        <a:xfrm flipV="1">
          <a:off x="6972300" y="16839978"/>
          <a:ext cx="889000" cy="3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7" name="フローチャート: 判断 476"/>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15918</xdr:rowOff>
    </xdr:from>
    <xdr:ext cx="534377" cy="259045"/>
    <xdr:sp macro="" textlink="">
      <xdr:nvSpPr>
        <xdr:cNvPr id="478" name="テキスト ボックス 477"/>
        <xdr:cNvSpPr txBox="1"/>
      </xdr:nvSpPr>
      <xdr:spPr>
        <a:xfrm>
          <a:off x="7594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9" name="フローチャート: 判断 478"/>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22852</xdr:rowOff>
    </xdr:from>
    <xdr:ext cx="534377" cy="259045"/>
    <xdr:sp macro="" textlink="">
      <xdr:nvSpPr>
        <xdr:cNvPr id="480" name="テキスト ボックス 479"/>
        <xdr:cNvSpPr txBox="1"/>
      </xdr:nvSpPr>
      <xdr:spPr>
        <a:xfrm>
          <a:off x="6705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107417</xdr:rowOff>
    </xdr:from>
    <xdr:to>
      <xdr:col>55</xdr:col>
      <xdr:colOff>50800</xdr:colOff>
      <xdr:row>98</xdr:row>
      <xdr:rowOff>37567</xdr:rowOff>
    </xdr:to>
    <xdr:sp macro="" textlink="">
      <xdr:nvSpPr>
        <xdr:cNvPr id="486" name="楕円 485"/>
        <xdr:cNvSpPr/>
      </xdr:nvSpPr>
      <xdr:spPr>
        <a:xfrm>
          <a:off x="10426700" y="167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85844</xdr:rowOff>
    </xdr:from>
    <xdr:ext cx="534377" cy="259045"/>
    <xdr:sp macro="" textlink="">
      <xdr:nvSpPr>
        <xdr:cNvPr id="487" name="普通建設事業費 （ うち更新整備　）該当値テキスト"/>
        <xdr:cNvSpPr txBox="1"/>
      </xdr:nvSpPr>
      <xdr:spPr>
        <a:xfrm>
          <a:off x="10528300" y="1671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162452</xdr:rowOff>
    </xdr:from>
    <xdr:to>
      <xdr:col>50</xdr:col>
      <xdr:colOff>165100</xdr:colOff>
      <xdr:row>98</xdr:row>
      <xdr:rowOff>92602</xdr:rowOff>
    </xdr:to>
    <xdr:sp macro="" textlink="">
      <xdr:nvSpPr>
        <xdr:cNvPr id="488" name="楕円 487"/>
        <xdr:cNvSpPr/>
      </xdr:nvSpPr>
      <xdr:spPr>
        <a:xfrm>
          <a:off x="9588500" y="1679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83729</xdr:rowOff>
    </xdr:from>
    <xdr:ext cx="469744" cy="259045"/>
    <xdr:sp macro="" textlink="">
      <xdr:nvSpPr>
        <xdr:cNvPr id="489" name="テキスト ボックス 488"/>
        <xdr:cNvSpPr txBox="1"/>
      </xdr:nvSpPr>
      <xdr:spPr>
        <a:xfrm>
          <a:off x="9404428" y="1688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142393</xdr:rowOff>
    </xdr:from>
    <xdr:to>
      <xdr:col>46</xdr:col>
      <xdr:colOff>38100</xdr:colOff>
      <xdr:row>98</xdr:row>
      <xdr:rowOff>72543</xdr:rowOff>
    </xdr:to>
    <xdr:sp macro="" textlink="">
      <xdr:nvSpPr>
        <xdr:cNvPr id="490" name="楕円 489"/>
        <xdr:cNvSpPr/>
      </xdr:nvSpPr>
      <xdr:spPr>
        <a:xfrm>
          <a:off x="8699500" y="1677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63670</xdr:rowOff>
    </xdr:from>
    <xdr:ext cx="534377" cy="259045"/>
    <xdr:sp macro="" textlink="">
      <xdr:nvSpPr>
        <xdr:cNvPr id="491" name="テキスト ボックス 490"/>
        <xdr:cNvSpPr txBox="1"/>
      </xdr:nvSpPr>
      <xdr:spPr>
        <a:xfrm>
          <a:off x="8483111" y="1686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158528</xdr:rowOff>
    </xdr:from>
    <xdr:to>
      <xdr:col>41</xdr:col>
      <xdr:colOff>101600</xdr:colOff>
      <xdr:row>98</xdr:row>
      <xdr:rowOff>88678</xdr:rowOff>
    </xdr:to>
    <xdr:sp macro="" textlink="">
      <xdr:nvSpPr>
        <xdr:cNvPr id="492" name="楕円 491"/>
        <xdr:cNvSpPr/>
      </xdr:nvSpPr>
      <xdr:spPr>
        <a:xfrm>
          <a:off x="7810500" y="1678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79805</xdr:rowOff>
    </xdr:from>
    <xdr:ext cx="469744" cy="259045"/>
    <xdr:sp macro="" textlink="">
      <xdr:nvSpPr>
        <xdr:cNvPr id="493" name="テキスト ボックス 492"/>
        <xdr:cNvSpPr txBox="1"/>
      </xdr:nvSpPr>
      <xdr:spPr>
        <a:xfrm>
          <a:off x="7626428" y="1688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22416</xdr:rowOff>
    </xdr:from>
    <xdr:to>
      <xdr:col>36</xdr:col>
      <xdr:colOff>165100</xdr:colOff>
      <xdr:row>98</xdr:row>
      <xdr:rowOff>124016</xdr:rowOff>
    </xdr:to>
    <xdr:sp macro="" textlink="">
      <xdr:nvSpPr>
        <xdr:cNvPr id="494" name="楕円 493"/>
        <xdr:cNvSpPr/>
      </xdr:nvSpPr>
      <xdr:spPr>
        <a:xfrm>
          <a:off x="6921500" y="1682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115143</xdr:rowOff>
    </xdr:from>
    <xdr:ext cx="469744" cy="259045"/>
    <xdr:sp macro="" textlink="">
      <xdr:nvSpPr>
        <xdr:cNvPr id="495" name="テキスト ボックス 494"/>
        <xdr:cNvSpPr txBox="1"/>
      </xdr:nvSpPr>
      <xdr:spPr>
        <a:xfrm>
          <a:off x="6737428" y="1691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1" name="直線コネクタ 520"/>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4"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5" name="直線コネクタ 524"/>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95744</xdr:rowOff>
    </xdr:from>
    <xdr:to>
      <xdr:col>85</xdr:col>
      <xdr:colOff>127000</xdr:colOff>
      <xdr:row>39</xdr:row>
      <xdr:rowOff>98552</xdr:rowOff>
    </xdr:to>
    <xdr:cxnSp macro="">
      <xdr:nvCxnSpPr>
        <xdr:cNvPr id="526" name="直線コネクタ 525"/>
        <xdr:cNvCxnSpPr/>
      </xdr:nvCxnSpPr>
      <xdr:spPr>
        <a:xfrm flipV="1">
          <a:off x="15481300" y="6782294"/>
          <a:ext cx="8382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7"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8" name="フローチャート: 判断 527"/>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98552</xdr:rowOff>
    </xdr:from>
    <xdr:to>
      <xdr:col>81</xdr:col>
      <xdr:colOff>50800</xdr:colOff>
      <xdr:row>39</xdr:row>
      <xdr:rowOff>98878</xdr:rowOff>
    </xdr:to>
    <xdr:cxnSp macro="">
      <xdr:nvCxnSpPr>
        <xdr:cNvPr id="529" name="直線コネクタ 528"/>
        <xdr:cNvCxnSpPr/>
      </xdr:nvCxnSpPr>
      <xdr:spPr>
        <a:xfrm flipV="1">
          <a:off x="14592300" y="678510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30" name="フローチャート: 判断 529"/>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1" name="テキスト ボックス 530"/>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2" name="直線コネクタ 53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3" name="フローチャート: 判断 532"/>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4" name="テキスト ボックス 533"/>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98585</xdr:rowOff>
    </xdr:from>
    <xdr:to>
      <xdr:col>71</xdr:col>
      <xdr:colOff>177800</xdr:colOff>
      <xdr:row>39</xdr:row>
      <xdr:rowOff>98878</xdr:rowOff>
    </xdr:to>
    <xdr:cxnSp macro="">
      <xdr:nvCxnSpPr>
        <xdr:cNvPr id="535" name="直線コネクタ 534"/>
        <xdr:cNvCxnSpPr/>
      </xdr:nvCxnSpPr>
      <xdr:spPr>
        <a:xfrm>
          <a:off x="12814300" y="6785135"/>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6" name="フローチャート: 判断 535"/>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7" name="テキスト ボックス 536"/>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8" name="フローチャート: 判断 537"/>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9" name="テキスト ボックス 538"/>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44944</xdr:rowOff>
    </xdr:from>
    <xdr:to>
      <xdr:col>85</xdr:col>
      <xdr:colOff>177800</xdr:colOff>
      <xdr:row>39</xdr:row>
      <xdr:rowOff>146544</xdr:rowOff>
    </xdr:to>
    <xdr:sp macro="" textlink="">
      <xdr:nvSpPr>
        <xdr:cNvPr id="545" name="楕円 544"/>
        <xdr:cNvSpPr/>
      </xdr:nvSpPr>
      <xdr:spPr>
        <a:xfrm>
          <a:off x="16268700" y="67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131321</xdr:rowOff>
    </xdr:from>
    <xdr:ext cx="313932" cy="259045"/>
    <xdr:sp macro="" textlink="">
      <xdr:nvSpPr>
        <xdr:cNvPr id="546" name="災害復旧事業費該当値テキスト"/>
        <xdr:cNvSpPr txBox="1"/>
      </xdr:nvSpPr>
      <xdr:spPr>
        <a:xfrm>
          <a:off x="16370300" y="66464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47752</xdr:rowOff>
    </xdr:from>
    <xdr:to>
      <xdr:col>81</xdr:col>
      <xdr:colOff>101600</xdr:colOff>
      <xdr:row>39</xdr:row>
      <xdr:rowOff>149352</xdr:rowOff>
    </xdr:to>
    <xdr:sp macro="" textlink="">
      <xdr:nvSpPr>
        <xdr:cNvPr id="547" name="楕円 546"/>
        <xdr:cNvSpPr/>
      </xdr:nvSpPr>
      <xdr:spPr>
        <a:xfrm>
          <a:off x="15430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140479</xdr:rowOff>
    </xdr:from>
    <xdr:ext cx="313932" cy="259045"/>
    <xdr:sp macro="" textlink="">
      <xdr:nvSpPr>
        <xdr:cNvPr id="548" name="テキスト ボックス 547"/>
        <xdr:cNvSpPr txBox="1"/>
      </xdr:nvSpPr>
      <xdr:spPr>
        <a:xfrm>
          <a:off x="15324333" y="6827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9" name="楕円 54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0" name="テキスト ボックス 54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1" name="楕円 55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2" name="テキスト ボックス 55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47785</xdr:rowOff>
    </xdr:from>
    <xdr:to>
      <xdr:col>67</xdr:col>
      <xdr:colOff>101600</xdr:colOff>
      <xdr:row>39</xdr:row>
      <xdr:rowOff>149385</xdr:rowOff>
    </xdr:to>
    <xdr:sp macro="" textlink="">
      <xdr:nvSpPr>
        <xdr:cNvPr id="553" name="楕円 552"/>
        <xdr:cNvSpPr/>
      </xdr:nvSpPr>
      <xdr:spPr>
        <a:xfrm>
          <a:off x="12763500" y="67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140512</xdr:rowOff>
    </xdr:from>
    <xdr:ext cx="249299" cy="259045"/>
    <xdr:sp macro="" textlink="">
      <xdr:nvSpPr>
        <xdr:cNvPr id="554" name="テキスト ボックス 553"/>
        <xdr:cNvSpPr txBox="1"/>
      </xdr:nvSpPr>
      <xdr:spPr>
        <a:xfrm>
          <a:off x="12689650" y="68270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5" name="直線コネクタ 614"/>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6" name="テキスト ボックス 615"/>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7" name="直線コネクタ 61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8" name="テキスト ボックス 617"/>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9" name="直線コネクタ 618"/>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20" name="テキスト ボックス 619"/>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3" name="直線コネクタ 622"/>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4" name="テキスト ボックス 623"/>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7" name="直線コネクタ 626"/>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8" name="テキスト ボックス 627"/>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2" name="直線コネクタ 631"/>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3"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4" name="直線コネクタ 633"/>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5"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6" name="直線コネクタ 635"/>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49831</xdr:rowOff>
    </xdr:from>
    <xdr:to>
      <xdr:col>85</xdr:col>
      <xdr:colOff>127000</xdr:colOff>
      <xdr:row>77</xdr:row>
      <xdr:rowOff>98467</xdr:rowOff>
    </xdr:to>
    <xdr:cxnSp macro="">
      <xdr:nvCxnSpPr>
        <xdr:cNvPr id="637" name="直線コネクタ 636"/>
        <xdr:cNvCxnSpPr/>
      </xdr:nvCxnSpPr>
      <xdr:spPr>
        <a:xfrm>
          <a:off x="15481300" y="13251481"/>
          <a:ext cx="838200" cy="4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8" name="公債費平均値テキスト"/>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9" name="フローチャート: 判断 638"/>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22228</xdr:rowOff>
    </xdr:from>
    <xdr:to>
      <xdr:col>81</xdr:col>
      <xdr:colOff>50800</xdr:colOff>
      <xdr:row>77</xdr:row>
      <xdr:rowOff>49831</xdr:rowOff>
    </xdr:to>
    <xdr:cxnSp macro="">
      <xdr:nvCxnSpPr>
        <xdr:cNvPr id="640" name="直線コネクタ 639"/>
        <xdr:cNvCxnSpPr/>
      </xdr:nvCxnSpPr>
      <xdr:spPr>
        <a:xfrm>
          <a:off x="14592300" y="13223878"/>
          <a:ext cx="8890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1" name="フローチャート: 判断 640"/>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2" name="テキスト ボックス 641"/>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150501</xdr:rowOff>
    </xdr:from>
    <xdr:to>
      <xdr:col>76</xdr:col>
      <xdr:colOff>114300</xdr:colOff>
      <xdr:row>77</xdr:row>
      <xdr:rowOff>22228</xdr:rowOff>
    </xdr:to>
    <xdr:cxnSp macro="">
      <xdr:nvCxnSpPr>
        <xdr:cNvPr id="643" name="直線コネクタ 642"/>
        <xdr:cNvCxnSpPr/>
      </xdr:nvCxnSpPr>
      <xdr:spPr>
        <a:xfrm>
          <a:off x="13703300" y="13180701"/>
          <a:ext cx="889000" cy="4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4" name="フローチャート: 判断 643"/>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91470</xdr:rowOff>
    </xdr:from>
    <xdr:ext cx="534377" cy="259045"/>
    <xdr:sp macro="" textlink="">
      <xdr:nvSpPr>
        <xdr:cNvPr id="645" name="テキスト ボックス 644"/>
        <xdr:cNvSpPr txBox="1"/>
      </xdr:nvSpPr>
      <xdr:spPr>
        <a:xfrm>
          <a:off x="14325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67605</xdr:rowOff>
    </xdr:from>
    <xdr:to>
      <xdr:col>71</xdr:col>
      <xdr:colOff>177800</xdr:colOff>
      <xdr:row>76</xdr:row>
      <xdr:rowOff>150501</xdr:rowOff>
    </xdr:to>
    <xdr:cxnSp macro="">
      <xdr:nvCxnSpPr>
        <xdr:cNvPr id="646" name="直線コネクタ 645"/>
        <xdr:cNvCxnSpPr/>
      </xdr:nvCxnSpPr>
      <xdr:spPr>
        <a:xfrm>
          <a:off x="12814300" y="13097805"/>
          <a:ext cx="889000" cy="8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7" name="フローチャート: 判断 646"/>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80725</xdr:rowOff>
    </xdr:from>
    <xdr:ext cx="534377" cy="259045"/>
    <xdr:sp macro="" textlink="">
      <xdr:nvSpPr>
        <xdr:cNvPr id="648" name="テキスト ボックス 647"/>
        <xdr:cNvSpPr txBox="1"/>
      </xdr:nvSpPr>
      <xdr:spPr>
        <a:xfrm>
          <a:off x="13436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9" name="フローチャート: 判断 648"/>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75839</xdr:rowOff>
    </xdr:from>
    <xdr:ext cx="534377" cy="259045"/>
    <xdr:sp macro="" textlink="">
      <xdr:nvSpPr>
        <xdr:cNvPr id="650" name="テキスト ボックス 649"/>
        <xdr:cNvSpPr txBox="1"/>
      </xdr:nvSpPr>
      <xdr:spPr>
        <a:xfrm>
          <a:off x="12547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47667</xdr:rowOff>
    </xdr:from>
    <xdr:to>
      <xdr:col>85</xdr:col>
      <xdr:colOff>177800</xdr:colOff>
      <xdr:row>77</xdr:row>
      <xdr:rowOff>149267</xdr:rowOff>
    </xdr:to>
    <xdr:sp macro="" textlink="">
      <xdr:nvSpPr>
        <xdr:cNvPr id="656" name="楕円 655"/>
        <xdr:cNvSpPr/>
      </xdr:nvSpPr>
      <xdr:spPr>
        <a:xfrm>
          <a:off x="16268700" y="1324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26094</xdr:rowOff>
    </xdr:from>
    <xdr:ext cx="534377" cy="259045"/>
    <xdr:sp macro="" textlink="">
      <xdr:nvSpPr>
        <xdr:cNvPr id="657" name="公債費該当値テキスト"/>
        <xdr:cNvSpPr txBox="1"/>
      </xdr:nvSpPr>
      <xdr:spPr>
        <a:xfrm>
          <a:off x="16370300" y="1322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170481</xdr:rowOff>
    </xdr:from>
    <xdr:to>
      <xdr:col>81</xdr:col>
      <xdr:colOff>101600</xdr:colOff>
      <xdr:row>77</xdr:row>
      <xdr:rowOff>100631</xdr:rowOff>
    </xdr:to>
    <xdr:sp macro="" textlink="">
      <xdr:nvSpPr>
        <xdr:cNvPr id="658" name="楕円 657"/>
        <xdr:cNvSpPr/>
      </xdr:nvSpPr>
      <xdr:spPr>
        <a:xfrm>
          <a:off x="15430500" y="1320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91758</xdr:rowOff>
    </xdr:from>
    <xdr:ext cx="534377" cy="259045"/>
    <xdr:sp macro="" textlink="">
      <xdr:nvSpPr>
        <xdr:cNvPr id="659" name="テキスト ボックス 658"/>
        <xdr:cNvSpPr txBox="1"/>
      </xdr:nvSpPr>
      <xdr:spPr>
        <a:xfrm>
          <a:off x="15214111" y="1329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142878</xdr:rowOff>
    </xdr:from>
    <xdr:to>
      <xdr:col>76</xdr:col>
      <xdr:colOff>165100</xdr:colOff>
      <xdr:row>77</xdr:row>
      <xdr:rowOff>73028</xdr:rowOff>
    </xdr:to>
    <xdr:sp macro="" textlink="">
      <xdr:nvSpPr>
        <xdr:cNvPr id="660" name="楕円 659"/>
        <xdr:cNvSpPr/>
      </xdr:nvSpPr>
      <xdr:spPr>
        <a:xfrm>
          <a:off x="14541500" y="1317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64155</xdr:rowOff>
    </xdr:from>
    <xdr:ext cx="534377" cy="259045"/>
    <xdr:sp macro="" textlink="">
      <xdr:nvSpPr>
        <xdr:cNvPr id="661" name="テキスト ボックス 660"/>
        <xdr:cNvSpPr txBox="1"/>
      </xdr:nvSpPr>
      <xdr:spPr>
        <a:xfrm>
          <a:off x="14325111" y="132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99701</xdr:rowOff>
    </xdr:from>
    <xdr:to>
      <xdr:col>72</xdr:col>
      <xdr:colOff>38100</xdr:colOff>
      <xdr:row>77</xdr:row>
      <xdr:rowOff>29851</xdr:rowOff>
    </xdr:to>
    <xdr:sp macro="" textlink="">
      <xdr:nvSpPr>
        <xdr:cNvPr id="662" name="楕円 661"/>
        <xdr:cNvSpPr/>
      </xdr:nvSpPr>
      <xdr:spPr>
        <a:xfrm>
          <a:off x="13652500" y="1312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20978</xdr:rowOff>
    </xdr:from>
    <xdr:ext cx="534377" cy="259045"/>
    <xdr:sp macro="" textlink="">
      <xdr:nvSpPr>
        <xdr:cNvPr id="663" name="テキスト ボックス 662"/>
        <xdr:cNvSpPr txBox="1"/>
      </xdr:nvSpPr>
      <xdr:spPr>
        <a:xfrm>
          <a:off x="13436111" y="1322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16805</xdr:rowOff>
    </xdr:from>
    <xdr:to>
      <xdr:col>67</xdr:col>
      <xdr:colOff>101600</xdr:colOff>
      <xdr:row>76</xdr:row>
      <xdr:rowOff>118405</xdr:rowOff>
    </xdr:to>
    <xdr:sp macro="" textlink="">
      <xdr:nvSpPr>
        <xdr:cNvPr id="664" name="楕円 663"/>
        <xdr:cNvSpPr/>
      </xdr:nvSpPr>
      <xdr:spPr>
        <a:xfrm>
          <a:off x="12763500" y="1304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109532</xdr:rowOff>
    </xdr:from>
    <xdr:ext cx="534377" cy="259045"/>
    <xdr:sp macro="" textlink="">
      <xdr:nvSpPr>
        <xdr:cNvPr id="665" name="テキスト ボックス 664"/>
        <xdr:cNvSpPr txBox="1"/>
      </xdr:nvSpPr>
      <xdr:spPr>
        <a:xfrm>
          <a:off x="12547111" y="1313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7" name="直線コネクタ 686"/>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8"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9" name="直線コネクタ 688"/>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90"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1" name="直線コネクタ 690"/>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31938</xdr:rowOff>
    </xdr:from>
    <xdr:to>
      <xdr:col>85</xdr:col>
      <xdr:colOff>127000</xdr:colOff>
      <xdr:row>98</xdr:row>
      <xdr:rowOff>120360</xdr:rowOff>
    </xdr:to>
    <xdr:cxnSp macro="">
      <xdr:nvCxnSpPr>
        <xdr:cNvPr id="692" name="直線コネクタ 691"/>
        <xdr:cNvCxnSpPr/>
      </xdr:nvCxnSpPr>
      <xdr:spPr>
        <a:xfrm>
          <a:off x="15481300" y="16491138"/>
          <a:ext cx="838200" cy="43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3" name="積立金平均値テキスト"/>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4" name="フローチャート: 判断 693"/>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31938</xdr:rowOff>
    </xdr:from>
    <xdr:to>
      <xdr:col>81</xdr:col>
      <xdr:colOff>50800</xdr:colOff>
      <xdr:row>97</xdr:row>
      <xdr:rowOff>16484</xdr:rowOff>
    </xdr:to>
    <xdr:cxnSp macro="">
      <xdr:nvCxnSpPr>
        <xdr:cNvPr id="695" name="直線コネクタ 694"/>
        <xdr:cNvCxnSpPr/>
      </xdr:nvCxnSpPr>
      <xdr:spPr>
        <a:xfrm flipV="1">
          <a:off x="14592300" y="16491138"/>
          <a:ext cx="889000" cy="15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6" name="フローチャート: 判断 695"/>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82689</xdr:rowOff>
    </xdr:from>
    <xdr:ext cx="469744" cy="259045"/>
    <xdr:sp macro="" textlink="">
      <xdr:nvSpPr>
        <xdr:cNvPr id="697" name="テキスト ボックス 696"/>
        <xdr:cNvSpPr txBox="1"/>
      </xdr:nvSpPr>
      <xdr:spPr>
        <a:xfrm>
          <a:off x="15246428" y="1671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16484</xdr:rowOff>
    </xdr:from>
    <xdr:to>
      <xdr:col>76</xdr:col>
      <xdr:colOff>114300</xdr:colOff>
      <xdr:row>97</xdr:row>
      <xdr:rowOff>51186</xdr:rowOff>
    </xdr:to>
    <xdr:cxnSp macro="">
      <xdr:nvCxnSpPr>
        <xdr:cNvPr id="698" name="直線コネクタ 697"/>
        <xdr:cNvCxnSpPr/>
      </xdr:nvCxnSpPr>
      <xdr:spPr>
        <a:xfrm flipV="1">
          <a:off x="13703300" y="16647134"/>
          <a:ext cx="8890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9" name="フローチャート: 判断 698"/>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95400</xdr:rowOff>
    </xdr:from>
    <xdr:ext cx="469744" cy="259045"/>
    <xdr:sp macro="" textlink="">
      <xdr:nvSpPr>
        <xdr:cNvPr id="700" name="テキスト ボックス 699"/>
        <xdr:cNvSpPr txBox="1"/>
      </xdr:nvSpPr>
      <xdr:spPr>
        <a:xfrm>
          <a:off x="14357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79167</xdr:rowOff>
    </xdr:from>
    <xdr:to>
      <xdr:col>71</xdr:col>
      <xdr:colOff>177800</xdr:colOff>
      <xdr:row>97</xdr:row>
      <xdr:rowOff>51186</xdr:rowOff>
    </xdr:to>
    <xdr:cxnSp macro="">
      <xdr:nvCxnSpPr>
        <xdr:cNvPr id="701" name="直線コネクタ 700"/>
        <xdr:cNvCxnSpPr/>
      </xdr:nvCxnSpPr>
      <xdr:spPr>
        <a:xfrm>
          <a:off x="12814300" y="16366917"/>
          <a:ext cx="889000" cy="31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2" name="フローチャート: 判断 701"/>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3" name="テキスト ボックス 702"/>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4" name="フローチャート: 判断 703"/>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42639</xdr:rowOff>
    </xdr:from>
    <xdr:ext cx="469744" cy="259045"/>
    <xdr:sp macro="" textlink="">
      <xdr:nvSpPr>
        <xdr:cNvPr id="705" name="テキスト ボックス 704"/>
        <xdr:cNvSpPr txBox="1"/>
      </xdr:nvSpPr>
      <xdr:spPr>
        <a:xfrm>
          <a:off x="12579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69560</xdr:rowOff>
    </xdr:from>
    <xdr:to>
      <xdr:col>85</xdr:col>
      <xdr:colOff>177800</xdr:colOff>
      <xdr:row>98</xdr:row>
      <xdr:rowOff>171160</xdr:rowOff>
    </xdr:to>
    <xdr:sp macro="" textlink="">
      <xdr:nvSpPr>
        <xdr:cNvPr id="711" name="楕円 710"/>
        <xdr:cNvSpPr/>
      </xdr:nvSpPr>
      <xdr:spPr>
        <a:xfrm>
          <a:off x="16268700" y="168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155937</xdr:rowOff>
    </xdr:from>
    <xdr:ext cx="378565" cy="259045"/>
    <xdr:sp macro="" textlink="">
      <xdr:nvSpPr>
        <xdr:cNvPr id="712" name="積立金該当値テキスト"/>
        <xdr:cNvSpPr txBox="1"/>
      </xdr:nvSpPr>
      <xdr:spPr>
        <a:xfrm>
          <a:off x="16370300" y="1678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152588</xdr:rowOff>
    </xdr:from>
    <xdr:to>
      <xdr:col>81</xdr:col>
      <xdr:colOff>101600</xdr:colOff>
      <xdr:row>96</xdr:row>
      <xdr:rowOff>82738</xdr:rowOff>
    </xdr:to>
    <xdr:sp macro="" textlink="">
      <xdr:nvSpPr>
        <xdr:cNvPr id="713" name="楕円 712"/>
        <xdr:cNvSpPr/>
      </xdr:nvSpPr>
      <xdr:spPr>
        <a:xfrm>
          <a:off x="15430500" y="1644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99265</xdr:rowOff>
    </xdr:from>
    <xdr:ext cx="469744" cy="259045"/>
    <xdr:sp macro="" textlink="">
      <xdr:nvSpPr>
        <xdr:cNvPr id="714" name="テキスト ボックス 713"/>
        <xdr:cNvSpPr txBox="1"/>
      </xdr:nvSpPr>
      <xdr:spPr>
        <a:xfrm>
          <a:off x="15246428" y="1621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137134</xdr:rowOff>
    </xdr:from>
    <xdr:to>
      <xdr:col>76</xdr:col>
      <xdr:colOff>165100</xdr:colOff>
      <xdr:row>97</xdr:row>
      <xdr:rowOff>67284</xdr:rowOff>
    </xdr:to>
    <xdr:sp macro="" textlink="">
      <xdr:nvSpPr>
        <xdr:cNvPr id="715" name="楕円 714"/>
        <xdr:cNvSpPr/>
      </xdr:nvSpPr>
      <xdr:spPr>
        <a:xfrm>
          <a:off x="14541500" y="1659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83811</xdr:rowOff>
    </xdr:from>
    <xdr:ext cx="469744" cy="259045"/>
    <xdr:sp macro="" textlink="">
      <xdr:nvSpPr>
        <xdr:cNvPr id="716" name="テキスト ボックス 715"/>
        <xdr:cNvSpPr txBox="1"/>
      </xdr:nvSpPr>
      <xdr:spPr>
        <a:xfrm>
          <a:off x="14357428" y="1637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386</xdr:rowOff>
    </xdr:from>
    <xdr:to>
      <xdr:col>72</xdr:col>
      <xdr:colOff>38100</xdr:colOff>
      <xdr:row>97</xdr:row>
      <xdr:rowOff>101986</xdr:rowOff>
    </xdr:to>
    <xdr:sp macro="" textlink="">
      <xdr:nvSpPr>
        <xdr:cNvPr id="717" name="楕円 716"/>
        <xdr:cNvSpPr/>
      </xdr:nvSpPr>
      <xdr:spPr>
        <a:xfrm>
          <a:off x="13652500" y="16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93113</xdr:rowOff>
    </xdr:from>
    <xdr:ext cx="469744" cy="259045"/>
    <xdr:sp macro="" textlink="">
      <xdr:nvSpPr>
        <xdr:cNvPr id="718" name="テキスト ボックス 717"/>
        <xdr:cNvSpPr txBox="1"/>
      </xdr:nvSpPr>
      <xdr:spPr>
        <a:xfrm>
          <a:off x="13468428" y="1672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28367</xdr:rowOff>
    </xdr:from>
    <xdr:to>
      <xdr:col>67</xdr:col>
      <xdr:colOff>101600</xdr:colOff>
      <xdr:row>95</xdr:row>
      <xdr:rowOff>129967</xdr:rowOff>
    </xdr:to>
    <xdr:sp macro="" textlink="">
      <xdr:nvSpPr>
        <xdr:cNvPr id="719" name="楕円 718"/>
        <xdr:cNvSpPr/>
      </xdr:nvSpPr>
      <xdr:spPr>
        <a:xfrm>
          <a:off x="12763500" y="1631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146494</xdr:rowOff>
    </xdr:from>
    <xdr:ext cx="534377" cy="259045"/>
    <xdr:sp macro="" textlink="">
      <xdr:nvSpPr>
        <xdr:cNvPr id="720" name="テキスト ボックス 719"/>
        <xdr:cNvSpPr txBox="1"/>
      </xdr:nvSpPr>
      <xdr:spPr>
        <a:xfrm>
          <a:off x="12547111" y="160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4" name="直線コネクタ 743"/>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7"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8" name="直線コネクタ 747"/>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60960</xdr:rowOff>
    </xdr:from>
    <xdr:to>
      <xdr:col>116</xdr:col>
      <xdr:colOff>63500</xdr:colOff>
      <xdr:row>36</xdr:row>
      <xdr:rowOff>121539</xdr:rowOff>
    </xdr:to>
    <xdr:cxnSp macro="">
      <xdr:nvCxnSpPr>
        <xdr:cNvPr id="749" name="直線コネクタ 748"/>
        <xdr:cNvCxnSpPr/>
      </xdr:nvCxnSpPr>
      <xdr:spPr>
        <a:xfrm flipV="1">
          <a:off x="21323300" y="6233160"/>
          <a:ext cx="8382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54500</xdr:rowOff>
    </xdr:from>
    <xdr:ext cx="469744" cy="259045"/>
    <xdr:sp macro="" textlink="">
      <xdr:nvSpPr>
        <xdr:cNvPr id="750" name="投資及び出資金平均値テキスト"/>
        <xdr:cNvSpPr txBox="1"/>
      </xdr:nvSpPr>
      <xdr:spPr>
        <a:xfrm>
          <a:off x="22212300" y="6398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1" name="フローチャート: 判断 750"/>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92075</xdr:rowOff>
    </xdr:from>
    <xdr:to>
      <xdr:col>111</xdr:col>
      <xdr:colOff>177800</xdr:colOff>
      <xdr:row>36</xdr:row>
      <xdr:rowOff>121539</xdr:rowOff>
    </xdr:to>
    <xdr:cxnSp macro="">
      <xdr:nvCxnSpPr>
        <xdr:cNvPr id="752" name="直線コネクタ 751"/>
        <xdr:cNvCxnSpPr/>
      </xdr:nvCxnSpPr>
      <xdr:spPr>
        <a:xfrm>
          <a:off x="20434300" y="6264275"/>
          <a:ext cx="889000" cy="2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3" name="フローチャート: 判断 752"/>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164990</xdr:rowOff>
    </xdr:from>
    <xdr:ext cx="469744" cy="259045"/>
    <xdr:sp macro="" textlink="">
      <xdr:nvSpPr>
        <xdr:cNvPr id="754" name="テキスト ボックス 753"/>
        <xdr:cNvSpPr txBox="1"/>
      </xdr:nvSpPr>
      <xdr:spPr>
        <a:xfrm>
          <a:off x="21088428" y="65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24130</xdr:rowOff>
    </xdr:from>
    <xdr:to>
      <xdr:col>107</xdr:col>
      <xdr:colOff>50800</xdr:colOff>
      <xdr:row>36</xdr:row>
      <xdr:rowOff>92075</xdr:rowOff>
    </xdr:to>
    <xdr:cxnSp macro="">
      <xdr:nvCxnSpPr>
        <xdr:cNvPr id="755" name="直線コネクタ 754"/>
        <xdr:cNvCxnSpPr/>
      </xdr:nvCxnSpPr>
      <xdr:spPr>
        <a:xfrm>
          <a:off x="19545300" y="6196330"/>
          <a:ext cx="88900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6" name="フローチャート: 判断 755"/>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11701</xdr:rowOff>
    </xdr:from>
    <xdr:ext cx="469744" cy="259045"/>
    <xdr:sp macro="" textlink="">
      <xdr:nvSpPr>
        <xdr:cNvPr id="757" name="テキスト ボックス 756"/>
        <xdr:cNvSpPr txBox="1"/>
      </xdr:nvSpPr>
      <xdr:spPr>
        <a:xfrm>
          <a:off x="20199428" y="652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24130</xdr:rowOff>
    </xdr:from>
    <xdr:to>
      <xdr:col>102</xdr:col>
      <xdr:colOff>114300</xdr:colOff>
      <xdr:row>36</xdr:row>
      <xdr:rowOff>52451</xdr:rowOff>
    </xdr:to>
    <xdr:cxnSp macro="">
      <xdr:nvCxnSpPr>
        <xdr:cNvPr id="758" name="直線コネクタ 757"/>
        <xdr:cNvCxnSpPr/>
      </xdr:nvCxnSpPr>
      <xdr:spPr>
        <a:xfrm flipV="1">
          <a:off x="18656300" y="6196330"/>
          <a:ext cx="889000" cy="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9" name="フローチャート: 判断 758"/>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15384</xdr:rowOff>
    </xdr:from>
    <xdr:ext cx="469744" cy="259045"/>
    <xdr:sp macro="" textlink="">
      <xdr:nvSpPr>
        <xdr:cNvPr id="760" name="テキスト ボックス 759"/>
        <xdr:cNvSpPr txBox="1"/>
      </xdr:nvSpPr>
      <xdr:spPr>
        <a:xfrm>
          <a:off x="19310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1" name="フローチャート: 判断 760"/>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24655</xdr:rowOff>
    </xdr:from>
    <xdr:ext cx="469744" cy="259045"/>
    <xdr:sp macro="" textlink="">
      <xdr:nvSpPr>
        <xdr:cNvPr id="762" name="テキスト ボックス 761"/>
        <xdr:cNvSpPr txBox="1"/>
      </xdr:nvSpPr>
      <xdr:spPr>
        <a:xfrm>
          <a:off x="18421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10160</xdr:rowOff>
    </xdr:from>
    <xdr:to>
      <xdr:col>116</xdr:col>
      <xdr:colOff>114300</xdr:colOff>
      <xdr:row>36</xdr:row>
      <xdr:rowOff>111760</xdr:rowOff>
    </xdr:to>
    <xdr:sp macro="" textlink="">
      <xdr:nvSpPr>
        <xdr:cNvPr id="768" name="楕円 767"/>
        <xdr:cNvSpPr/>
      </xdr:nvSpPr>
      <xdr:spPr>
        <a:xfrm>
          <a:off x="22110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33037</xdr:rowOff>
    </xdr:from>
    <xdr:ext cx="469744" cy="259045"/>
    <xdr:sp macro="" textlink="">
      <xdr:nvSpPr>
        <xdr:cNvPr id="769" name="投資及び出資金該当値テキスト"/>
        <xdr:cNvSpPr txBox="1"/>
      </xdr:nvSpPr>
      <xdr:spPr>
        <a:xfrm>
          <a:off x="22212300"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70739</xdr:rowOff>
    </xdr:from>
    <xdr:to>
      <xdr:col>112</xdr:col>
      <xdr:colOff>38100</xdr:colOff>
      <xdr:row>37</xdr:row>
      <xdr:rowOff>889</xdr:rowOff>
    </xdr:to>
    <xdr:sp macro="" textlink="">
      <xdr:nvSpPr>
        <xdr:cNvPr id="770" name="楕円 769"/>
        <xdr:cNvSpPr/>
      </xdr:nvSpPr>
      <xdr:spPr>
        <a:xfrm>
          <a:off x="21272500" y="62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17416</xdr:rowOff>
    </xdr:from>
    <xdr:ext cx="469744" cy="259045"/>
    <xdr:sp macro="" textlink="">
      <xdr:nvSpPr>
        <xdr:cNvPr id="771" name="テキスト ボックス 770"/>
        <xdr:cNvSpPr txBox="1"/>
      </xdr:nvSpPr>
      <xdr:spPr>
        <a:xfrm>
          <a:off x="21088428" y="60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41275</xdr:rowOff>
    </xdr:from>
    <xdr:to>
      <xdr:col>107</xdr:col>
      <xdr:colOff>101600</xdr:colOff>
      <xdr:row>36</xdr:row>
      <xdr:rowOff>142875</xdr:rowOff>
    </xdr:to>
    <xdr:sp macro="" textlink="">
      <xdr:nvSpPr>
        <xdr:cNvPr id="772" name="楕円 771"/>
        <xdr:cNvSpPr/>
      </xdr:nvSpPr>
      <xdr:spPr>
        <a:xfrm>
          <a:off x="20383500" y="62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159402</xdr:rowOff>
    </xdr:from>
    <xdr:ext cx="469744" cy="259045"/>
    <xdr:sp macro="" textlink="">
      <xdr:nvSpPr>
        <xdr:cNvPr id="773" name="テキスト ボックス 772"/>
        <xdr:cNvSpPr txBox="1"/>
      </xdr:nvSpPr>
      <xdr:spPr>
        <a:xfrm>
          <a:off x="20199428" y="598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144780</xdr:rowOff>
    </xdr:from>
    <xdr:to>
      <xdr:col>102</xdr:col>
      <xdr:colOff>165100</xdr:colOff>
      <xdr:row>36</xdr:row>
      <xdr:rowOff>74930</xdr:rowOff>
    </xdr:to>
    <xdr:sp macro="" textlink="">
      <xdr:nvSpPr>
        <xdr:cNvPr id="774" name="楕円 773"/>
        <xdr:cNvSpPr/>
      </xdr:nvSpPr>
      <xdr:spPr>
        <a:xfrm>
          <a:off x="194945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91457</xdr:rowOff>
    </xdr:from>
    <xdr:ext cx="469744" cy="259045"/>
    <xdr:sp macro="" textlink="">
      <xdr:nvSpPr>
        <xdr:cNvPr id="775" name="テキスト ボックス 774"/>
        <xdr:cNvSpPr txBox="1"/>
      </xdr:nvSpPr>
      <xdr:spPr>
        <a:xfrm>
          <a:off x="19310428" y="59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1651</xdr:rowOff>
    </xdr:from>
    <xdr:to>
      <xdr:col>98</xdr:col>
      <xdr:colOff>38100</xdr:colOff>
      <xdr:row>36</xdr:row>
      <xdr:rowOff>103251</xdr:rowOff>
    </xdr:to>
    <xdr:sp macro="" textlink="">
      <xdr:nvSpPr>
        <xdr:cNvPr id="776" name="楕円 775"/>
        <xdr:cNvSpPr/>
      </xdr:nvSpPr>
      <xdr:spPr>
        <a:xfrm>
          <a:off x="18605500" y="61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119778</xdr:rowOff>
    </xdr:from>
    <xdr:ext cx="469744" cy="259045"/>
    <xdr:sp macro="" textlink="">
      <xdr:nvSpPr>
        <xdr:cNvPr id="777" name="テキスト ボックス 776"/>
        <xdr:cNvSpPr txBox="1"/>
      </xdr:nvSpPr>
      <xdr:spPr>
        <a:xfrm>
          <a:off x="18421428" y="594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1" name="直線コネクタ 800"/>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2"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3" name="直線コネクタ 802"/>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4"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5" name="直線コネクタ 804"/>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91504</xdr:rowOff>
    </xdr:from>
    <xdr:to>
      <xdr:col>116</xdr:col>
      <xdr:colOff>63500</xdr:colOff>
      <xdr:row>58</xdr:row>
      <xdr:rowOff>91770</xdr:rowOff>
    </xdr:to>
    <xdr:cxnSp macro="">
      <xdr:nvCxnSpPr>
        <xdr:cNvPr id="806" name="直線コネクタ 805"/>
        <xdr:cNvCxnSpPr/>
      </xdr:nvCxnSpPr>
      <xdr:spPr>
        <a:xfrm>
          <a:off x="21323300" y="10035604"/>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7"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8" name="フローチャート: 判断 807"/>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85865</xdr:rowOff>
    </xdr:from>
    <xdr:to>
      <xdr:col>111</xdr:col>
      <xdr:colOff>177800</xdr:colOff>
      <xdr:row>58</xdr:row>
      <xdr:rowOff>91504</xdr:rowOff>
    </xdr:to>
    <xdr:cxnSp macro="">
      <xdr:nvCxnSpPr>
        <xdr:cNvPr id="809" name="直線コネクタ 808"/>
        <xdr:cNvCxnSpPr/>
      </xdr:nvCxnSpPr>
      <xdr:spPr>
        <a:xfrm>
          <a:off x="20434300" y="10029965"/>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10" name="フローチャート: 判断 809"/>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1" name="テキスト ボックス 810"/>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85865</xdr:rowOff>
    </xdr:from>
    <xdr:to>
      <xdr:col>107</xdr:col>
      <xdr:colOff>50800</xdr:colOff>
      <xdr:row>58</xdr:row>
      <xdr:rowOff>86246</xdr:rowOff>
    </xdr:to>
    <xdr:cxnSp macro="">
      <xdr:nvCxnSpPr>
        <xdr:cNvPr id="812" name="直線コネクタ 811"/>
        <xdr:cNvCxnSpPr/>
      </xdr:nvCxnSpPr>
      <xdr:spPr>
        <a:xfrm flipV="1">
          <a:off x="19545300" y="1002996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3" name="フローチャート: 判断 812"/>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4" name="テキスト ボックス 813"/>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85674</xdr:rowOff>
    </xdr:from>
    <xdr:to>
      <xdr:col>102</xdr:col>
      <xdr:colOff>114300</xdr:colOff>
      <xdr:row>58</xdr:row>
      <xdr:rowOff>86246</xdr:rowOff>
    </xdr:to>
    <xdr:cxnSp macro="">
      <xdr:nvCxnSpPr>
        <xdr:cNvPr id="815" name="直線コネクタ 814"/>
        <xdr:cNvCxnSpPr/>
      </xdr:nvCxnSpPr>
      <xdr:spPr>
        <a:xfrm>
          <a:off x="18656300" y="1002977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6" name="フローチャート: 判断 815"/>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7" name="テキスト ボックス 816"/>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8" name="フローチャート: 判断 817"/>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9" name="テキスト ボックス 818"/>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40970</xdr:rowOff>
    </xdr:from>
    <xdr:to>
      <xdr:col>116</xdr:col>
      <xdr:colOff>114300</xdr:colOff>
      <xdr:row>58</xdr:row>
      <xdr:rowOff>142570</xdr:rowOff>
    </xdr:to>
    <xdr:sp macro="" textlink="">
      <xdr:nvSpPr>
        <xdr:cNvPr id="825" name="楕円 824"/>
        <xdr:cNvSpPr/>
      </xdr:nvSpPr>
      <xdr:spPr>
        <a:xfrm>
          <a:off x="22110700" y="99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127347</xdr:rowOff>
    </xdr:from>
    <xdr:ext cx="469744" cy="259045"/>
    <xdr:sp macro="" textlink="">
      <xdr:nvSpPr>
        <xdr:cNvPr id="826" name="貸付金該当値テキスト"/>
        <xdr:cNvSpPr txBox="1"/>
      </xdr:nvSpPr>
      <xdr:spPr>
        <a:xfrm>
          <a:off x="22212300" y="98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40704</xdr:rowOff>
    </xdr:from>
    <xdr:to>
      <xdr:col>112</xdr:col>
      <xdr:colOff>38100</xdr:colOff>
      <xdr:row>58</xdr:row>
      <xdr:rowOff>142304</xdr:rowOff>
    </xdr:to>
    <xdr:sp macro="" textlink="">
      <xdr:nvSpPr>
        <xdr:cNvPr id="827" name="楕円 826"/>
        <xdr:cNvSpPr/>
      </xdr:nvSpPr>
      <xdr:spPr>
        <a:xfrm>
          <a:off x="21272500" y="998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133431</xdr:rowOff>
    </xdr:from>
    <xdr:ext cx="469744" cy="259045"/>
    <xdr:sp macro="" textlink="">
      <xdr:nvSpPr>
        <xdr:cNvPr id="828" name="テキスト ボックス 827"/>
        <xdr:cNvSpPr txBox="1"/>
      </xdr:nvSpPr>
      <xdr:spPr>
        <a:xfrm>
          <a:off x="21088428" y="1007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35065</xdr:rowOff>
    </xdr:from>
    <xdr:to>
      <xdr:col>107</xdr:col>
      <xdr:colOff>101600</xdr:colOff>
      <xdr:row>58</xdr:row>
      <xdr:rowOff>136665</xdr:rowOff>
    </xdr:to>
    <xdr:sp macro="" textlink="">
      <xdr:nvSpPr>
        <xdr:cNvPr id="829" name="楕円 828"/>
        <xdr:cNvSpPr/>
      </xdr:nvSpPr>
      <xdr:spPr>
        <a:xfrm>
          <a:off x="20383500" y="99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127792</xdr:rowOff>
    </xdr:from>
    <xdr:ext cx="469744" cy="259045"/>
    <xdr:sp macro="" textlink="">
      <xdr:nvSpPr>
        <xdr:cNvPr id="830" name="テキスト ボックス 829"/>
        <xdr:cNvSpPr txBox="1"/>
      </xdr:nvSpPr>
      <xdr:spPr>
        <a:xfrm>
          <a:off x="20199428" y="1007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35446</xdr:rowOff>
    </xdr:from>
    <xdr:to>
      <xdr:col>102</xdr:col>
      <xdr:colOff>165100</xdr:colOff>
      <xdr:row>58</xdr:row>
      <xdr:rowOff>137046</xdr:rowOff>
    </xdr:to>
    <xdr:sp macro="" textlink="">
      <xdr:nvSpPr>
        <xdr:cNvPr id="831" name="楕円 830"/>
        <xdr:cNvSpPr/>
      </xdr:nvSpPr>
      <xdr:spPr>
        <a:xfrm>
          <a:off x="19494500" y="99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128173</xdr:rowOff>
    </xdr:from>
    <xdr:ext cx="469744" cy="259045"/>
    <xdr:sp macro="" textlink="">
      <xdr:nvSpPr>
        <xdr:cNvPr id="832" name="テキスト ボックス 831"/>
        <xdr:cNvSpPr txBox="1"/>
      </xdr:nvSpPr>
      <xdr:spPr>
        <a:xfrm>
          <a:off x="19310428" y="100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34874</xdr:rowOff>
    </xdr:from>
    <xdr:to>
      <xdr:col>98</xdr:col>
      <xdr:colOff>38100</xdr:colOff>
      <xdr:row>58</xdr:row>
      <xdr:rowOff>136474</xdr:rowOff>
    </xdr:to>
    <xdr:sp macro="" textlink="">
      <xdr:nvSpPr>
        <xdr:cNvPr id="833" name="楕円 832"/>
        <xdr:cNvSpPr/>
      </xdr:nvSpPr>
      <xdr:spPr>
        <a:xfrm>
          <a:off x="18605500" y="99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127601</xdr:rowOff>
    </xdr:from>
    <xdr:ext cx="469744" cy="259045"/>
    <xdr:sp macro="" textlink="">
      <xdr:nvSpPr>
        <xdr:cNvPr id="834" name="テキスト ボックス 833"/>
        <xdr:cNvSpPr txBox="1"/>
      </xdr:nvSpPr>
      <xdr:spPr>
        <a:xfrm>
          <a:off x="18421428" y="1007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6" name="直線コネクタ 84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7" name="テキスト ボックス 84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8" name="直線コネクタ 84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9" name="テキスト ボックス 84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0" name="直線コネクタ 84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1" name="テキスト ボックス 85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2" name="直線コネクタ 85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3" name="テキスト ボックス 85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7" name="直線コネクタ 856"/>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8"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9" name="直線コネクタ 858"/>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60"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1" name="直線コネクタ 860"/>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65816</xdr:rowOff>
    </xdr:from>
    <xdr:to>
      <xdr:col>116</xdr:col>
      <xdr:colOff>63500</xdr:colOff>
      <xdr:row>77</xdr:row>
      <xdr:rowOff>116565</xdr:rowOff>
    </xdr:to>
    <xdr:cxnSp macro="">
      <xdr:nvCxnSpPr>
        <xdr:cNvPr id="862" name="直線コネクタ 861"/>
        <xdr:cNvCxnSpPr/>
      </xdr:nvCxnSpPr>
      <xdr:spPr>
        <a:xfrm flipV="1">
          <a:off x="21323300" y="13267466"/>
          <a:ext cx="8382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3" name="繰出金平均値テキスト"/>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4" name="フローチャート: 判断 863"/>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116565</xdr:rowOff>
    </xdr:from>
    <xdr:to>
      <xdr:col>111</xdr:col>
      <xdr:colOff>177800</xdr:colOff>
      <xdr:row>77</xdr:row>
      <xdr:rowOff>126715</xdr:rowOff>
    </xdr:to>
    <xdr:cxnSp macro="">
      <xdr:nvCxnSpPr>
        <xdr:cNvPr id="865" name="直線コネクタ 864"/>
        <xdr:cNvCxnSpPr/>
      </xdr:nvCxnSpPr>
      <xdr:spPr>
        <a:xfrm flipV="1">
          <a:off x="20434300" y="13318215"/>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6" name="フローチャート: 判断 865"/>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7" name="テキスト ボックス 866"/>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65816</xdr:rowOff>
    </xdr:from>
    <xdr:to>
      <xdr:col>107</xdr:col>
      <xdr:colOff>50800</xdr:colOff>
      <xdr:row>77</xdr:row>
      <xdr:rowOff>126715</xdr:rowOff>
    </xdr:to>
    <xdr:cxnSp macro="">
      <xdr:nvCxnSpPr>
        <xdr:cNvPr id="868" name="直線コネクタ 867"/>
        <xdr:cNvCxnSpPr/>
      </xdr:nvCxnSpPr>
      <xdr:spPr>
        <a:xfrm>
          <a:off x="19545300" y="13267466"/>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9" name="フローチャート: 判断 868"/>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70" name="テキスト ボックス 869"/>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65816</xdr:rowOff>
    </xdr:from>
    <xdr:to>
      <xdr:col>102</xdr:col>
      <xdr:colOff>114300</xdr:colOff>
      <xdr:row>77</xdr:row>
      <xdr:rowOff>96403</xdr:rowOff>
    </xdr:to>
    <xdr:cxnSp macro="">
      <xdr:nvCxnSpPr>
        <xdr:cNvPr id="871" name="直線コネクタ 870"/>
        <xdr:cNvCxnSpPr/>
      </xdr:nvCxnSpPr>
      <xdr:spPr>
        <a:xfrm flipV="1">
          <a:off x="18656300" y="13267466"/>
          <a:ext cx="889000" cy="3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2" name="フローチャート: 判断 871"/>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3" name="テキスト ボックス 872"/>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4" name="フローチャート: 判断 873"/>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155684</xdr:rowOff>
    </xdr:from>
    <xdr:ext cx="534377" cy="259045"/>
    <xdr:sp macro="" textlink="">
      <xdr:nvSpPr>
        <xdr:cNvPr id="875" name="テキスト ボックス 874"/>
        <xdr:cNvSpPr txBox="1"/>
      </xdr:nvSpPr>
      <xdr:spPr>
        <a:xfrm>
          <a:off x="18389111" y="125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15016</xdr:rowOff>
    </xdr:from>
    <xdr:to>
      <xdr:col>116</xdr:col>
      <xdr:colOff>114300</xdr:colOff>
      <xdr:row>77</xdr:row>
      <xdr:rowOff>116616</xdr:rowOff>
    </xdr:to>
    <xdr:sp macro="" textlink="">
      <xdr:nvSpPr>
        <xdr:cNvPr id="881" name="楕円 880"/>
        <xdr:cNvSpPr/>
      </xdr:nvSpPr>
      <xdr:spPr>
        <a:xfrm>
          <a:off x="22110700" y="132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164893</xdr:rowOff>
    </xdr:from>
    <xdr:ext cx="534377" cy="259045"/>
    <xdr:sp macro="" textlink="">
      <xdr:nvSpPr>
        <xdr:cNvPr id="882" name="繰出金該当値テキスト"/>
        <xdr:cNvSpPr txBox="1"/>
      </xdr:nvSpPr>
      <xdr:spPr>
        <a:xfrm>
          <a:off x="22212300" y="1319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65765</xdr:rowOff>
    </xdr:from>
    <xdr:to>
      <xdr:col>112</xdr:col>
      <xdr:colOff>38100</xdr:colOff>
      <xdr:row>77</xdr:row>
      <xdr:rowOff>167365</xdr:rowOff>
    </xdr:to>
    <xdr:sp macro="" textlink="">
      <xdr:nvSpPr>
        <xdr:cNvPr id="883" name="楕円 882"/>
        <xdr:cNvSpPr/>
      </xdr:nvSpPr>
      <xdr:spPr>
        <a:xfrm>
          <a:off x="21272500" y="1326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158492</xdr:rowOff>
    </xdr:from>
    <xdr:ext cx="534377" cy="259045"/>
    <xdr:sp macro="" textlink="">
      <xdr:nvSpPr>
        <xdr:cNvPr id="884" name="テキスト ボックス 883"/>
        <xdr:cNvSpPr txBox="1"/>
      </xdr:nvSpPr>
      <xdr:spPr>
        <a:xfrm>
          <a:off x="21056111" y="133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75915</xdr:rowOff>
    </xdr:from>
    <xdr:to>
      <xdr:col>107</xdr:col>
      <xdr:colOff>101600</xdr:colOff>
      <xdr:row>78</xdr:row>
      <xdr:rowOff>6065</xdr:rowOff>
    </xdr:to>
    <xdr:sp macro="" textlink="">
      <xdr:nvSpPr>
        <xdr:cNvPr id="885" name="楕円 884"/>
        <xdr:cNvSpPr/>
      </xdr:nvSpPr>
      <xdr:spPr>
        <a:xfrm>
          <a:off x="20383500" y="132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168642</xdr:rowOff>
    </xdr:from>
    <xdr:ext cx="534377" cy="259045"/>
    <xdr:sp macro="" textlink="">
      <xdr:nvSpPr>
        <xdr:cNvPr id="886" name="テキスト ボックス 885"/>
        <xdr:cNvSpPr txBox="1"/>
      </xdr:nvSpPr>
      <xdr:spPr>
        <a:xfrm>
          <a:off x="20167111" y="1337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15016</xdr:rowOff>
    </xdr:from>
    <xdr:to>
      <xdr:col>102</xdr:col>
      <xdr:colOff>165100</xdr:colOff>
      <xdr:row>77</xdr:row>
      <xdr:rowOff>116616</xdr:rowOff>
    </xdr:to>
    <xdr:sp macro="" textlink="">
      <xdr:nvSpPr>
        <xdr:cNvPr id="887" name="楕円 886"/>
        <xdr:cNvSpPr/>
      </xdr:nvSpPr>
      <xdr:spPr>
        <a:xfrm>
          <a:off x="19494500" y="132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107743</xdr:rowOff>
    </xdr:from>
    <xdr:ext cx="534377" cy="259045"/>
    <xdr:sp macro="" textlink="">
      <xdr:nvSpPr>
        <xdr:cNvPr id="888" name="テキスト ボックス 887"/>
        <xdr:cNvSpPr txBox="1"/>
      </xdr:nvSpPr>
      <xdr:spPr>
        <a:xfrm>
          <a:off x="19278111" y="1330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45603</xdr:rowOff>
    </xdr:from>
    <xdr:to>
      <xdr:col>98</xdr:col>
      <xdr:colOff>38100</xdr:colOff>
      <xdr:row>77</xdr:row>
      <xdr:rowOff>147203</xdr:rowOff>
    </xdr:to>
    <xdr:sp macro="" textlink="">
      <xdr:nvSpPr>
        <xdr:cNvPr id="889" name="楕円 888"/>
        <xdr:cNvSpPr/>
      </xdr:nvSpPr>
      <xdr:spPr>
        <a:xfrm>
          <a:off x="18605500" y="1324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138330</xdr:rowOff>
    </xdr:from>
    <xdr:ext cx="534377" cy="259045"/>
    <xdr:sp macro="" textlink="">
      <xdr:nvSpPr>
        <xdr:cNvPr id="890" name="テキスト ボックス 889"/>
        <xdr:cNvSpPr txBox="1"/>
      </xdr:nvSpPr>
      <xdr:spPr>
        <a:xfrm>
          <a:off x="18389111" y="1333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類似団体平均と比較して，低い水準にある費目が多い。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その一方で，物件費は類似団体平均を超えて推移しており，扶助費も増加傾向にある。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適正な福祉サービスの水準を維持しながら，市単独事業や国・県の水準を上回る事業についての見直しを進め，引き続き経常経費の削減等に努める。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424,920
415,171
114.74
133,330,317
127,326,398
3,995,736
78,762,264
89,230,562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104648</xdr:rowOff>
    </xdr:from>
    <xdr:to>
      <xdr:col>24</xdr:col>
      <xdr:colOff>63500</xdr:colOff>
      <xdr:row>36</xdr:row>
      <xdr:rowOff>145796</xdr:rowOff>
    </xdr:to>
    <xdr:cxnSp macro="">
      <xdr:nvCxnSpPr>
        <xdr:cNvPr id="61" name="直線コネクタ 60"/>
        <xdr:cNvCxnSpPr/>
      </xdr:nvCxnSpPr>
      <xdr:spPr>
        <a:xfrm>
          <a:off x="3797300" y="62768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104648</xdr:rowOff>
    </xdr:from>
    <xdr:to>
      <xdr:col>19</xdr:col>
      <xdr:colOff>177800</xdr:colOff>
      <xdr:row>36</xdr:row>
      <xdr:rowOff>168656</xdr:rowOff>
    </xdr:to>
    <xdr:cxnSp macro="">
      <xdr:nvCxnSpPr>
        <xdr:cNvPr id="64" name="直線コネクタ 63"/>
        <xdr:cNvCxnSpPr/>
      </xdr:nvCxnSpPr>
      <xdr:spPr>
        <a:xfrm flipV="1">
          <a:off x="2908300" y="62768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150368</xdr:rowOff>
    </xdr:from>
    <xdr:to>
      <xdr:col>15</xdr:col>
      <xdr:colOff>50800</xdr:colOff>
      <xdr:row>36</xdr:row>
      <xdr:rowOff>168656</xdr:rowOff>
    </xdr:to>
    <xdr:cxnSp macro="">
      <xdr:nvCxnSpPr>
        <xdr:cNvPr id="67" name="直線コネクタ 66"/>
        <xdr:cNvCxnSpPr/>
      </xdr:nvCxnSpPr>
      <xdr:spPr>
        <a:xfrm>
          <a:off x="2019300" y="63225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143781</xdr:rowOff>
    </xdr:from>
    <xdr:ext cx="469744" cy="259045"/>
    <xdr:sp macro="" textlink="">
      <xdr:nvSpPr>
        <xdr:cNvPr id="69" name="テキスト ボックス 68"/>
        <xdr:cNvSpPr txBox="1"/>
      </xdr:nvSpPr>
      <xdr:spPr>
        <a:xfrm>
          <a:off x="2673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73406</xdr:rowOff>
    </xdr:from>
    <xdr:to>
      <xdr:col>10</xdr:col>
      <xdr:colOff>114300</xdr:colOff>
      <xdr:row>36</xdr:row>
      <xdr:rowOff>150368</xdr:rowOff>
    </xdr:to>
    <xdr:cxnSp macro="">
      <xdr:nvCxnSpPr>
        <xdr:cNvPr id="70" name="直線コネクタ 69"/>
        <xdr:cNvCxnSpPr/>
      </xdr:nvCxnSpPr>
      <xdr:spPr>
        <a:xfrm>
          <a:off x="1130300" y="6245606"/>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47769</xdr:rowOff>
    </xdr:from>
    <xdr:ext cx="469744" cy="259045"/>
    <xdr:sp macro="" textlink="">
      <xdr:nvSpPr>
        <xdr:cNvPr id="74" name="テキスト ボックス 73"/>
        <xdr:cNvSpPr txBox="1"/>
      </xdr:nvSpPr>
      <xdr:spPr>
        <a:xfrm>
          <a:off x="895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94996</xdr:rowOff>
    </xdr:from>
    <xdr:to>
      <xdr:col>24</xdr:col>
      <xdr:colOff>114300</xdr:colOff>
      <xdr:row>37</xdr:row>
      <xdr:rowOff>25146</xdr:rowOff>
    </xdr:to>
    <xdr:sp macro="" textlink="">
      <xdr:nvSpPr>
        <xdr:cNvPr id="80" name="楕円 79"/>
        <xdr:cNvSpPr/>
      </xdr:nvSpPr>
      <xdr:spPr>
        <a:xfrm>
          <a:off x="4584700" y="626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73423</xdr:rowOff>
    </xdr:from>
    <xdr:ext cx="469744" cy="259045"/>
    <xdr:sp macro="" textlink="">
      <xdr:nvSpPr>
        <xdr:cNvPr id="81" name="議会費該当値テキスト"/>
        <xdr:cNvSpPr txBox="1"/>
      </xdr:nvSpPr>
      <xdr:spPr>
        <a:xfrm>
          <a:off x="4686300" y="624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53848</xdr:rowOff>
    </xdr:from>
    <xdr:to>
      <xdr:col>20</xdr:col>
      <xdr:colOff>38100</xdr:colOff>
      <xdr:row>36</xdr:row>
      <xdr:rowOff>155448</xdr:rowOff>
    </xdr:to>
    <xdr:sp macro="" textlink="">
      <xdr:nvSpPr>
        <xdr:cNvPr id="82" name="楕円 81"/>
        <xdr:cNvSpPr/>
      </xdr:nvSpPr>
      <xdr:spPr>
        <a:xfrm>
          <a:off x="3746500" y="62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146575</xdr:rowOff>
    </xdr:from>
    <xdr:ext cx="469744" cy="259045"/>
    <xdr:sp macro="" textlink="">
      <xdr:nvSpPr>
        <xdr:cNvPr id="83" name="テキスト ボックス 82"/>
        <xdr:cNvSpPr txBox="1"/>
      </xdr:nvSpPr>
      <xdr:spPr>
        <a:xfrm>
          <a:off x="3562428" y="631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117856</xdr:rowOff>
    </xdr:from>
    <xdr:to>
      <xdr:col>15</xdr:col>
      <xdr:colOff>101600</xdr:colOff>
      <xdr:row>37</xdr:row>
      <xdr:rowOff>48006</xdr:rowOff>
    </xdr:to>
    <xdr:sp macro="" textlink="">
      <xdr:nvSpPr>
        <xdr:cNvPr id="84" name="楕円 83"/>
        <xdr:cNvSpPr/>
      </xdr:nvSpPr>
      <xdr:spPr>
        <a:xfrm>
          <a:off x="2857500" y="62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39133</xdr:rowOff>
    </xdr:from>
    <xdr:ext cx="469744" cy="259045"/>
    <xdr:sp macro="" textlink="">
      <xdr:nvSpPr>
        <xdr:cNvPr id="85" name="テキスト ボックス 84"/>
        <xdr:cNvSpPr txBox="1"/>
      </xdr:nvSpPr>
      <xdr:spPr>
        <a:xfrm>
          <a:off x="2673428" y="63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99568</xdr:rowOff>
    </xdr:from>
    <xdr:to>
      <xdr:col>10</xdr:col>
      <xdr:colOff>165100</xdr:colOff>
      <xdr:row>37</xdr:row>
      <xdr:rowOff>29718</xdr:rowOff>
    </xdr:to>
    <xdr:sp macro="" textlink="">
      <xdr:nvSpPr>
        <xdr:cNvPr id="86" name="楕円 85"/>
        <xdr:cNvSpPr/>
      </xdr:nvSpPr>
      <xdr:spPr>
        <a:xfrm>
          <a:off x="1968500" y="62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20845</xdr:rowOff>
    </xdr:from>
    <xdr:ext cx="469744" cy="259045"/>
    <xdr:sp macro="" textlink="">
      <xdr:nvSpPr>
        <xdr:cNvPr id="87" name="テキスト ボックス 86"/>
        <xdr:cNvSpPr txBox="1"/>
      </xdr:nvSpPr>
      <xdr:spPr>
        <a:xfrm>
          <a:off x="1784428" y="636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22606</xdr:rowOff>
    </xdr:from>
    <xdr:to>
      <xdr:col>6</xdr:col>
      <xdr:colOff>38100</xdr:colOff>
      <xdr:row>36</xdr:row>
      <xdr:rowOff>124206</xdr:rowOff>
    </xdr:to>
    <xdr:sp macro="" textlink="">
      <xdr:nvSpPr>
        <xdr:cNvPr id="88" name="楕円 87"/>
        <xdr:cNvSpPr/>
      </xdr:nvSpPr>
      <xdr:spPr>
        <a:xfrm>
          <a:off x="1079500" y="61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115333</xdr:rowOff>
    </xdr:from>
    <xdr:ext cx="469744" cy="259045"/>
    <xdr:sp macro="" textlink="">
      <xdr:nvSpPr>
        <xdr:cNvPr id="89" name="テキスト ボックス 88"/>
        <xdr:cNvSpPr txBox="1"/>
      </xdr:nvSpPr>
      <xdr:spPr>
        <a:xfrm>
          <a:off x="895428"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168884</xdr:rowOff>
    </xdr:from>
    <xdr:to>
      <xdr:col>24</xdr:col>
      <xdr:colOff>63500</xdr:colOff>
      <xdr:row>59</xdr:row>
      <xdr:rowOff>3207</xdr:rowOff>
    </xdr:to>
    <xdr:cxnSp macro="">
      <xdr:nvCxnSpPr>
        <xdr:cNvPr id="119" name="直線コネクタ 118"/>
        <xdr:cNvCxnSpPr/>
      </xdr:nvCxnSpPr>
      <xdr:spPr>
        <a:xfrm>
          <a:off x="3797300" y="9941534"/>
          <a:ext cx="838200" cy="17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168884</xdr:rowOff>
    </xdr:from>
    <xdr:to>
      <xdr:col>19</xdr:col>
      <xdr:colOff>177800</xdr:colOff>
      <xdr:row>58</xdr:row>
      <xdr:rowOff>24505</xdr:rowOff>
    </xdr:to>
    <xdr:cxnSp macro="">
      <xdr:nvCxnSpPr>
        <xdr:cNvPr id="122" name="直線コネクタ 121"/>
        <xdr:cNvCxnSpPr/>
      </xdr:nvCxnSpPr>
      <xdr:spPr>
        <a:xfrm flipV="1">
          <a:off x="2908300" y="9941534"/>
          <a:ext cx="889000" cy="2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24505</xdr:rowOff>
    </xdr:from>
    <xdr:to>
      <xdr:col>15</xdr:col>
      <xdr:colOff>50800</xdr:colOff>
      <xdr:row>58</xdr:row>
      <xdr:rowOff>63347</xdr:rowOff>
    </xdr:to>
    <xdr:cxnSp macro="">
      <xdr:nvCxnSpPr>
        <xdr:cNvPr id="125" name="直線コネクタ 124"/>
        <xdr:cNvCxnSpPr/>
      </xdr:nvCxnSpPr>
      <xdr:spPr>
        <a:xfrm flipV="1">
          <a:off x="2019300" y="9968605"/>
          <a:ext cx="889000" cy="3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131070</xdr:rowOff>
    </xdr:from>
    <xdr:to>
      <xdr:col>10</xdr:col>
      <xdr:colOff>114300</xdr:colOff>
      <xdr:row>58</xdr:row>
      <xdr:rowOff>63347</xdr:rowOff>
    </xdr:to>
    <xdr:cxnSp macro="">
      <xdr:nvCxnSpPr>
        <xdr:cNvPr id="128" name="直線コネクタ 127"/>
        <xdr:cNvCxnSpPr/>
      </xdr:nvCxnSpPr>
      <xdr:spPr>
        <a:xfrm>
          <a:off x="1130300" y="9903720"/>
          <a:ext cx="889000" cy="10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138828</xdr:rowOff>
    </xdr:from>
    <xdr:ext cx="534377" cy="259045"/>
    <xdr:sp macro="" textlink="">
      <xdr:nvSpPr>
        <xdr:cNvPr id="130" name="テキスト ボックス 129"/>
        <xdr:cNvSpPr txBox="1"/>
      </xdr:nvSpPr>
      <xdr:spPr>
        <a:xfrm>
          <a:off x="1752111" y="9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123857</xdr:rowOff>
    </xdr:from>
    <xdr:to>
      <xdr:col>24</xdr:col>
      <xdr:colOff>114300</xdr:colOff>
      <xdr:row>59</xdr:row>
      <xdr:rowOff>54007</xdr:rowOff>
    </xdr:to>
    <xdr:sp macro="" textlink="">
      <xdr:nvSpPr>
        <xdr:cNvPr id="138" name="楕円 137"/>
        <xdr:cNvSpPr/>
      </xdr:nvSpPr>
      <xdr:spPr>
        <a:xfrm>
          <a:off x="4584700" y="1006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38784</xdr:rowOff>
    </xdr:from>
    <xdr:ext cx="534377" cy="259045"/>
    <xdr:sp macro="" textlink="">
      <xdr:nvSpPr>
        <xdr:cNvPr id="139" name="総務費該当値テキスト"/>
        <xdr:cNvSpPr txBox="1"/>
      </xdr:nvSpPr>
      <xdr:spPr>
        <a:xfrm>
          <a:off x="4686300" y="998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118084</xdr:rowOff>
    </xdr:from>
    <xdr:to>
      <xdr:col>20</xdr:col>
      <xdr:colOff>38100</xdr:colOff>
      <xdr:row>58</xdr:row>
      <xdr:rowOff>48234</xdr:rowOff>
    </xdr:to>
    <xdr:sp macro="" textlink="">
      <xdr:nvSpPr>
        <xdr:cNvPr id="140" name="楕円 139"/>
        <xdr:cNvSpPr/>
      </xdr:nvSpPr>
      <xdr:spPr>
        <a:xfrm>
          <a:off x="3746500" y="989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39361</xdr:rowOff>
    </xdr:from>
    <xdr:ext cx="534377" cy="259045"/>
    <xdr:sp macro="" textlink="">
      <xdr:nvSpPr>
        <xdr:cNvPr id="141" name="テキスト ボックス 140"/>
        <xdr:cNvSpPr txBox="1"/>
      </xdr:nvSpPr>
      <xdr:spPr>
        <a:xfrm>
          <a:off x="3530111" y="998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145155</xdr:rowOff>
    </xdr:from>
    <xdr:to>
      <xdr:col>15</xdr:col>
      <xdr:colOff>101600</xdr:colOff>
      <xdr:row>58</xdr:row>
      <xdr:rowOff>75305</xdr:rowOff>
    </xdr:to>
    <xdr:sp macro="" textlink="">
      <xdr:nvSpPr>
        <xdr:cNvPr id="142" name="楕円 141"/>
        <xdr:cNvSpPr/>
      </xdr:nvSpPr>
      <xdr:spPr>
        <a:xfrm>
          <a:off x="2857500" y="9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66432</xdr:rowOff>
    </xdr:from>
    <xdr:ext cx="534377" cy="259045"/>
    <xdr:sp macro="" textlink="">
      <xdr:nvSpPr>
        <xdr:cNvPr id="143" name="テキスト ボックス 142"/>
        <xdr:cNvSpPr txBox="1"/>
      </xdr:nvSpPr>
      <xdr:spPr>
        <a:xfrm>
          <a:off x="2641111" y="1001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12547</xdr:rowOff>
    </xdr:from>
    <xdr:to>
      <xdr:col>10</xdr:col>
      <xdr:colOff>165100</xdr:colOff>
      <xdr:row>58</xdr:row>
      <xdr:rowOff>114147</xdr:rowOff>
    </xdr:to>
    <xdr:sp macro="" textlink="">
      <xdr:nvSpPr>
        <xdr:cNvPr id="144" name="楕円 143"/>
        <xdr:cNvSpPr/>
      </xdr:nvSpPr>
      <xdr:spPr>
        <a:xfrm>
          <a:off x="1968500" y="99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105274</xdr:rowOff>
    </xdr:from>
    <xdr:ext cx="534377" cy="259045"/>
    <xdr:sp macro="" textlink="">
      <xdr:nvSpPr>
        <xdr:cNvPr id="145" name="テキスト ボックス 144"/>
        <xdr:cNvSpPr txBox="1"/>
      </xdr:nvSpPr>
      <xdr:spPr>
        <a:xfrm>
          <a:off x="1752111" y="1004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80270</xdr:rowOff>
    </xdr:from>
    <xdr:to>
      <xdr:col>6</xdr:col>
      <xdr:colOff>38100</xdr:colOff>
      <xdr:row>58</xdr:row>
      <xdr:rowOff>10420</xdr:rowOff>
    </xdr:to>
    <xdr:sp macro="" textlink="">
      <xdr:nvSpPr>
        <xdr:cNvPr id="146" name="楕円 145"/>
        <xdr:cNvSpPr/>
      </xdr:nvSpPr>
      <xdr:spPr>
        <a:xfrm>
          <a:off x="1079500" y="9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1547</xdr:rowOff>
    </xdr:from>
    <xdr:ext cx="534377" cy="259045"/>
    <xdr:sp macro="" textlink="">
      <xdr:nvSpPr>
        <xdr:cNvPr id="147" name="テキスト ボックス 146"/>
        <xdr:cNvSpPr txBox="1"/>
      </xdr:nvSpPr>
      <xdr:spPr>
        <a:xfrm>
          <a:off x="863111" y="994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54750</xdr:rowOff>
    </xdr:from>
    <xdr:to>
      <xdr:col>24</xdr:col>
      <xdr:colOff>63500</xdr:colOff>
      <xdr:row>78</xdr:row>
      <xdr:rowOff>133514</xdr:rowOff>
    </xdr:to>
    <xdr:cxnSp macro="">
      <xdr:nvCxnSpPr>
        <xdr:cNvPr id="177" name="直線コネクタ 176"/>
        <xdr:cNvCxnSpPr/>
      </xdr:nvCxnSpPr>
      <xdr:spPr>
        <a:xfrm flipV="1">
          <a:off x="3797300" y="13427850"/>
          <a:ext cx="838200" cy="7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84967</xdr:rowOff>
    </xdr:from>
    <xdr:ext cx="599010" cy="259045"/>
    <xdr:sp macro="" textlink="">
      <xdr:nvSpPr>
        <xdr:cNvPr id="178" name="民生費平均値テキスト"/>
        <xdr:cNvSpPr txBox="1"/>
      </xdr:nvSpPr>
      <xdr:spPr>
        <a:xfrm>
          <a:off x="4686300" y="12772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133514</xdr:rowOff>
    </xdr:from>
    <xdr:to>
      <xdr:col>19</xdr:col>
      <xdr:colOff>177800</xdr:colOff>
      <xdr:row>78</xdr:row>
      <xdr:rowOff>164985</xdr:rowOff>
    </xdr:to>
    <xdr:cxnSp macro="">
      <xdr:nvCxnSpPr>
        <xdr:cNvPr id="180" name="直線コネクタ 179"/>
        <xdr:cNvCxnSpPr/>
      </xdr:nvCxnSpPr>
      <xdr:spPr>
        <a:xfrm flipV="1">
          <a:off x="2908300" y="13506614"/>
          <a:ext cx="8890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75925</xdr:rowOff>
    </xdr:from>
    <xdr:ext cx="599010" cy="259045"/>
    <xdr:sp macro="" textlink="">
      <xdr:nvSpPr>
        <xdr:cNvPr id="182" name="テキスト ボックス 181"/>
        <xdr:cNvSpPr txBox="1"/>
      </xdr:nvSpPr>
      <xdr:spPr>
        <a:xfrm>
          <a:off x="3497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164985</xdr:rowOff>
    </xdr:from>
    <xdr:to>
      <xdr:col>15</xdr:col>
      <xdr:colOff>50800</xdr:colOff>
      <xdr:row>78</xdr:row>
      <xdr:rowOff>165799</xdr:rowOff>
    </xdr:to>
    <xdr:cxnSp macro="">
      <xdr:nvCxnSpPr>
        <xdr:cNvPr id="183" name="直線コネクタ 182"/>
        <xdr:cNvCxnSpPr/>
      </xdr:nvCxnSpPr>
      <xdr:spPr>
        <a:xfrm flipV="1">
          <a:off x="2019300" y="13538085"/>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86656</xdr:rowOff>
    </xdr:from>
    <xdr:ext cx="599010" cy="259045"/>
    <xdr:sp macro="" textlink="">
      <xdr:nvSpPr>
        <xdr:cNvPr id="185" name="テキスト ボックス 184"/>
        <xdr:cNvSpPr txBox="1"/>
      </xdr:nvSpPr>
      <xdr:spPr>
        <a:xfrm>
          <a:off x="2608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165799</xdr:rowOff>
    </xdr:from>
    <xdr:to>
      <xdr:col>10</xdr:col>
      <xdr:colOff>114300</xdr:colOff>
      <xdr:row>79</xdr:row>
      <xdr:rowOff>99174</xdr:rowOff>
    </xdr:to>
    <xdr:cxnSp macro="">
      <xdr:nvCxnSpPr>
        <xdr:cNvPr id="186" name="直線コネクタ 185"/>
        <xdr:cNvCxnSpPr/>
      </xdr:nvCxnSpPr>
      <xdr:spPr>
        <a:xfrm flipV="1">
          <a:off x="1130300" y="13538899"/>
          <a:ext cx="889000" cy="1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99560</xdr:rowOff>
    </xdr:from>
    <xdr:ext cx="599010" cy="259045"/>
    <xdr:sp macro="" textlink="">
      <xdr:nvSpPr>
        <xdr:cNvPr id="188" name="テキスト ボックス 187"/>
        <xdr:cNvSpPr txBox="1"/>
      </xdr:nvSpPr>
      <xdr:spPr>
        <a:xfrm>
          <a:off x="1719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9859</xdr:rowOff>
    </xdr:from>
    <xdr:ext cx="599010" cy="259045"/>
    <xdr:sp macro="" textlink="">
      <xdr:nvSpPr>
        <xdr:cNvPr id="190" name="テキスト ボックス 189"/>
        <xdr:cNvSpPr txBox="1"/>
      </xdr:nvSpPr>
      <xdr:spPr>
        <a:xfrm>
          <a:off x="830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3950</xdr:rowOff>
    </xdr:from>
    <xdr:to>
      <xdr:col>24</xdr:col>
      <xdr:colOff>114300</xdr:colOff>
      <xdr:row>78</xdr:row>
      <xdr:rowOff>105550</xdr:rowOff>
    </xdr:to>
    <xdr:sp macro="" textlink="">
      <xdr:nvSpPr>
        <xdr:cNvPr id="196" name="楕円 195"/>
        <xdr:cNvSpPr/>
      </xdr:nvSpPr>
      <xdr:spPr>
        <a:xfrm>
          <a:off x="4584700" y="133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153827</xdr:rowOff>
    </xdr:from>
    <xdr:ext cx="599010" cy="259045"/>
    <xdr:sp macro="" textlink="">
      <xdr:nvSpPr>
        <xdr:cNvPr id="197" name="民生費該当値テキスト"/>
        <xdr:cNvSpPr txBox="1"/>
      </xdr:nvSpPr>
      <xdr:spPr>
        <a:xfrm>
          <a:off x="4686300" y="13355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82714</xdr:rowOff>
    </xdr:from>
    <xdr:to>
      <xdr:col>20</xdr:col>
      <xdr:colOff>38100</xdr:colOff>
      <xdr:row>79</xdr:row>
      <xdr:rowOff>12864</xdr:rowOff>
    </xdr:to>
    <xdr:sp macro="" textlink="">
      <xdr:nvSpPr>
        <xdr:cNvPr id="198" name="楕円 197"/>
        <xdr:cNvSpPr/>
      </xdr:nvSpPr>
      <xdr:spPr>
        <a:xfrm>
          <a:off x="3746500" y="1345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3991</xdr:rowOff>
    </xdr:from>
    <xdr:ext cx="599010" cy="259045"/>
    <xdr:sp macro="" textlink="">
      <xdr:nvSpPr>
        <xdr:cNvPr id="199" name="テキスト ボックス 198"/>
        <xdr:cNvSpPr txBox="1"/>
      </xdr:nvSpPr>
      <xdr:spPr>
        <a:xfrm>
          <a:off x="3497795" y="13548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114185</xdr:rowOff>
    </xdr:from>
    <xdr:to>
      <xdr:col>15</xdr:col>
      <xdr:colOff>101600</xdr:colOff>
      <xdr:row>79</xdr:row>
      <xdr:rowOff>44335</xdr:rowOff>
    </xdr:to>
    <xdr:sp macro="" textlink="">
      <xdr:nvSpPr>
        <xdr:cNvPr id="200" name="楕円 199"/>
        <xdr:cNvSpPr/>
      </xdr:nvSpPr>
      <xdr:spPr>
        <a:xfrm>
          <a:off x="2857500" y="1348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35462</xdr:rowOff>
    </xdr:from>
    <xdr:ext cx="599010" cy="259045"/>
    <xdr:sp macro="" textlink="">
      <xdr:nvSpPr>
        <xdr:cNvPr id="201" name="テキスト ボックス 200"/>
        <xdr:cNvSpPr txBox="1"/>
      </xdr:nvSpPr>
      <xdr:spPr>
        <a:xfrm>
          <a:off x="2608795" y="1358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114999</xdr:rowOff>
    </xdr:from>
    <xdr:to>
      <xdr:col>10</xdr:col>
      <xdr:colOff>165100</xdr:colOff>
      <xdr:row>79</xdr:row>
      <xdr:rowOff>45149</xdr:rowOff>
    </xdr:to>
    <xdr:sp macro="" textlink="">
      <xdr:nvSpPr>
        <xdr:cNvPr id="202" name="楕円 201"/>
        <xdr:cNvSpPr/>
      </xdr:nvSpPr>
      <xdr:spPr>
        <a:xfrm>
          <a:off x="1968500" y="1348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36276</xdr:rowOff>
    </xdr:from>
    <xdr:ext cx="599010" cy="259045"/>
    <xdr:sp macro="" textlink="">
      <xdr:nvSpPr>
        <xdr:cNvPr id="203" name="テキスト ボックス 202"/>
        <xdr:cNvSpPr txBox="1"/>
      </xdr:nvSpPr>
      <xdr:spPr>
        <a:xfrm>
          <a:off x="1719795" y="1358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48374</xdr:rowOff>
    </xdr:from>
    <xdr:to>
      <xdr:col>6</xdr:col>
      <xdr:colOff>38100</xdr:colOff>
      <xdr:row>79</xdr:row>
      <xdr:rowOff>149974</xdr:rowOff>
    </xdr:to>
    <xdr:sp macro="" textlink="">
      <xdr:nvSpPr>
        <xdr:cNvPr id="204" name="楕円 203"/>
        <xdr:cNvSpPr/>
      </xdr:nvSpPr>
      <xdr:spPr>
        <a:xfrm>
          <a:off x="1079500" y="1359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141101</xdr:rowOff>
    </xdr:from>
    <xdr:ext cx="599010" cy="259045"/>
    <xdr:sp macro="" textlink="">
      <xdr:nvSpPr>
        <xdr:cNvPr id="205" name="テキスト ボックス 204"/>
        <xdr:cNvSpPr txBox="1"/>
      </xdr:nvSpPr>
      <xdr:spPr>
        <a:xfrm>
          <a:off x="830795" y="1368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120224</xdr:rowOff>
    </xdr:from>
    <xdr:to>
      <xdr:col>24</xdr:col>
      <xdr:colOff>63500</xdr:colOff>
      <xdr:row>97</xdr:row>
      <xdr:rowOff>144638</xdr:rowOff>
    </xdr:to>
    <xdr:cxnSp macro="">
      <xdr:nvCxnSpPr>
        <xdr:cNvPr id="233" name="直線コネクタ 232"/>
        <xdr:cNvCxnSpPr/>
      </xdr:nvCxnSpPr>
      <xdr:spPr>
        <a:xfrm flipV="1">
          <a:off x="3797300" y="16750874"/>
          <a:ext cx="8382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144638</xdr:rowOff>
    </xdr:from>
    <xdr:to>
      <xdr:col>19</xdr:col>
      <xdr:colOff>177800</xdr:colOff>
      <xdr:row>97</xdr:row>
      <xdr:rowOff>157142</xdr:rowOff>
    </xdr:to>
    <xdr:cxnSp macro="">
      <xdr:nvCxnSpPr>
        <xdr:cNvPr id="236" name="直線コネクタ 235"/>
        <xdr:cNvCxnSpPr/>
      </xdr:nvCxnSpPr>
      <xdr:spPr>
        <a:xfrm flipV="1">
          <a:off x="2908300" y="16775288"/>
          <a:ext cx="8890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120977</xdr:rowOff>
    </xdr:from>
    <xdr:to>
      <xdr:col>15</xdr:col>
      <xdr:colOff>50800</xdr:colOff>
      <xdr:row>97</xdr:row>
      <xdr:rowOff>157142</xdr:rowOff>
    </xdr:to>
    <xdr:cxnSp macro="">
      <xdr:nvCxnSpPr>
        <xdr:cNvPr id="239" name="直線コネクタ 238"/>
        <xdr:cNvCxnSpPr/>
      </xdr:nvCxnSpPr>
      <xdr:spPr>
        <a:xfrm>
          <a:off x="2019300" y="16751627"/>
          <a:ext cx="889000" cy="3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120977</xdr:rowOff>
    </xdr:from>
    <xdr:to>
      <xdr:col>10</xdr:col>
      <xdr:colOff>114300</xdr:colOff>
      <xdr:row>97</xdr:row>
      <xdr:rowOff>125504</xdr:rowOff>
    </xdr:to>
    <xdr:cxnSp macro="">
      <xdr:nvCxnSpPr>
        <xdr:cNvPr id="242" name="直線コネクタ 241"/>
        <xdr:cNvCxnSpPr/>
      </xdr:nvCxnSpPr>
      <xdr:spPr>
        <a:xfrm flipV="1">
          <a:off x="1130300" y="16751627"/>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69424</xdr:rowOff>
    </xdr:from>
    <xdr:to>
      <xdr:col>24</xdr:col>
      <xdr:colOff>114300</xdr:colOff>
      <xdr:row>97</xdr:row>
      <xdr:rowOff>171024</xdr:rowOff>
    </xdr:to>
    <xdr:sp macro="" textlink="">
      <xdr:nvSpPr>
        <xdr:cNvPr id="252" name="楕円 251"/>
        <xdr:cNvSpPr/>
      </xdr:nvSpPr>
      <xdr:spPr>
        <a:xfrm>
          <a:off x="4584700" y="167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47851</xdr:rowOff>
    </xdr:from>
    <xdr:ext cx="534377" cy="259045"/>
    <xdr:sp macro="" textlink="">
      <xdr:nvSpPr>
        <xdr:cNvPr id="253" name="衛生費該当値テキスト"/>
        <xdr:cNvSpPr txBox="1"/>
      </xdr:nvSpPr>
      <xdr:spPr>
        <a:xfrm>
          <a:off x="4686300" y="1667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93838</xdr:rowOff>
    </xdr:from>
    <xdr:to>
      <xdr:col>20</xdr:col>
      <xdr:colOff>38100</xdr:colOff>
      <xdr:row>98</xdr:row>
      <xdr:rowOff>23988</xdr:rowOff>
    </xdr:to>
    <xdr:sp macro="" textlink="">
      <xdr:nvSpPr>
        <xdr:cNvPr id="254" name="楕円 253"/>
        <xdr:cNvSpPr/>
      </xdr:nvSpPr>
      <xdr:spPr>
        <a:xfrm>
          <a:off x="3746500" y="1672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15115</xdr:rowOff>
    </xdr:from>
    <xdr:ext cx="534377" cy="259045"/>
    <xdr:sp macro="" textlink="">
      <xdr:nvSpPr>
        <xdr:cNvPr id="255" name="テキスト ボックス 254"/>
        <xdr:cNvSpPr txBox="1"/>
      </xdr:nvSpPr>
      <xdr:spPr>
        <a:xfrm>
          <a:off x="3530111" y="1681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106342</xdr:rowOff>
    </xdr:from>
    <xdr:to>
      <xdr:col>15</xdr:col>
      <xdr:colOff>101600</xdr:colOff>
      <xdr:row>98</xdr:row>
      <xdr:rowOff>36492</xdr:rowOff>
    </xdr:to>
    <xdr:sp macro="" textlink="">
      <xdr:nvSpPr>
        <xdr:cNvPr id="256" name="楕円 255"/>
        <xdr:cNvSpPr/>
      </xdr:nvSpPr>
      <xdr:spPr>
        <a:xfrm>
          <a:off x="2857500" y="1673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27619</xdr:rowOff>
    </xdr:from>
    <xdr:ext cx="534377" cy="259045"/>
    <xdr:sp macro="" textlink="">
      <xdr:nvSpPr>
        <xdr:cNvPr id="257" name="テキスト ボックス 256"/>
        <xdr:cNvSpPr txBox="1"/>
      </xdr:nvSpPr>
      <xdr:spPr>
        <a:xfrm>
          <a:off x="2641111" y="1682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70177</xdr:rowOff>
    </xdr:from>
    <xdr:to>
      <xdr:col>10</xdr:col>
      <xdr:colOff>165100</xdr:colOff>
      <xdr:row>98</xdr:row>
      <xdr:rowOff>327</xdr:rowOff>
    </xdr:to>
    <xdr:sp macro="" textlink="">
      <xdr:nvSpPr>
        <xdr:cNvPr id="258" name="楕円 257"/>
        <xdr:cNvSpPr/>
      </xdr:nvSpPr>
      <xdr:spPr>
        <a:xfrm>
          <a:off x="1968500" y="167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162904</xdr:rowOff>
    </xdr:from>
    <xdr:ext cx="534377" cy="259045"/>
    <xdr:sp macro="" textlink="">
      <xdr:nvSpPr>
        <xdr:cNvPr id="259" name="テキスト ボックス 258"/>
        <xdr:cNvSpPr txBox="1"/>
      </xdr:nvSpPr>
      <xdr:spPr>
        <a:xfrm>
          <a:off x="1752111" y="1679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74704</xdr:rowOff>
    </xdr:from>
    <xdr:to>
      <xdr:col>6</xdr:col>
      <xdr:colOff>38100</xdr:colOff>
      <xdr:row>98</xdr:row>
      <xdr:rowOff>4854</xdr:rowOff>
    </xdr:to>
    <xdr:sp macro="" textlink="">
      <xdr:nvSpPr>
        <xdr:cNvPr id="260" name="楕円 259"/>
        <xdr:cNvSpPr/>
      </xdr:nvSpPr>
      <xdr:spPr>
        <a:xfrm>
          <a:off x="1079500" y="1670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167431</xdr:rowOff>
    </xdr:from>
    <xdr:ext cx="534377" cy="259045"/>
    <xdr:sp macro="" textlink="">
      <xdr:nvSpPr>
        <xdr:cNvPr id="261" name="テキスト ボックス 260"/>
        <xdr:cNvSpPr txBox="1"/>
      </xdr:nvSpPr>
      <xdr:spPr>
        <a:xfrm>
          <a:off x="863111" y="1679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58775</xdr:rowOff>
    </xdr:from>
    <xdr:to>
      <xdr:col>55</xdr:col>
      <xdr:colOff>0</xdr:colOff>
      <xdr:row>38</xdr:row>
      <xdr:rowOff>64719</xdr:rowOff>
    </xdr:to>
    <xdr:cxnSp macro="">
      <xdr:nvCxnSpPr>
        <xdr:cNvPr id="288" name="直線コネクタ 287"/>
        <xdr:cNvCxnSpPr/>
      </xdr:nvCxnSpPr>
      <xdr:spPr>
        <a:xfrm>
          <a:off x="9639300" y="6573875"/>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58775</xdr:rowOff>
    </xdr:from>
    <xdr:to>
      <xdr:col>50</xdr:col>
      <xdr:colOff>114300</xdr:colOff>
      <xdr:row>38</xdr:row>
      <xdr:rowOff>58775</xdr:rowOff>
    </xdr:to>
    <xdr:cxnSp macro="">
      <xdr:nvCxnSpPr>
        <xdr:cNvPr id="291" name="直線コネクタ 290"/>
        <xdr:cNvCxnSpPr/>
      </xdr:nvCxnSpPr>
      <xdr:spPr>
        <a:xfrm>
          <a:off x="8750300" y="6573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168504</xdr:rowOff>
    </xdr:from>
    <xdr:to>
      <xdr:col>45</xdr:col>
      <xdr:colOff>177800</xdr:colOff>
      <xdr:row>38</xdr:row>
      <xdr:rowOff>58775</xdr:rowOff>
    </xdr:to>
    <xdr:cxnSp macro="">
      <xdr:nvCxnSpPr>
        <xdr:cNvPr id="294" name="直線コネクタ 293"/>
        <xdr:cNvCxnSpPr/>
      </xdr:nvCxnSpPr>
      <xdr:spPr>
        <a:xfrm>
          <a:off x="7861300" y="6512154"/>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6" name="テキスト ボックス 295"/>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168504</xdr:rowOff>
    </xdr:from>
    <xdr:to>
      <xdr:col>41</xdr:col>
      <xdr:colOff>50800</xdr:colOff>
      <xdr:row>38</xdr:row>
      <xdr:rowOff>44603</xdr:rowOff>
    </xdr:to>
    <xdr:cxnSp macro="">
      <xdr:nvCxnSpPr>
        <xdr:cNvPr id="297" name="直線コネクタ 296"/>
        <xdr:cNvCxnSpPr/>
      </xdr:nvCxnSpPr>
      <xdr:spPr>
        <a:xfrm flipV="1">
          <a:off x="6972300" y="6512154"/>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13919</xdr:rowOff>
    </xdr:from>
    <xdr:to>
      <xdr:col>55</xdr:col>
      <xdr:colOff>50800</xdr:colOff>
      <xdr:row>38</xdr:row>
      <xdr:rowOff>115519</xdr:rowOff>
    </xdr:to>
    <xdr:sp macro="" textlink="">
      <xdr:nvSpPr>
        <xdr:cNvPr id="307" name="楕円 306"/>
        <xdr:cNvSpPr/>
      </xdr:nvSpPr>
      <xdr:spPr>
        <a:xfrm>
          <a:off x="10426700" y="6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100296</xdr:rowOff>
    </xdr:from>
    <xdr:ext cx="378565" cy="259045"/>
    <xdr:sp macro="" textlink="">
      <xdr:nvSpPr>
        <xdr:cNvPr id="308" name="労働費該当値テキスト"/>
        <xdr:cNvSpPr txBox="1"/>
      </xdr:nvSpPr>
      <xdr:spPr>
        <a:xfrm>
          <a:off x="10528300" y="6443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7975</xdr:rowOff>
    </xdr:from>
    <xdr:to>
      <xdr:col>50</xdr:col>
      <xdr:colOff>165100</xdr:colOff>
      <xdr:row>38</xdr:row>
      <xdr:rowOff>109575</xdr:rowOff>
    </xdr:to>
    <xdr:sp macro="" textlink="">
      <xdr:nvSpPr>
        <xdr:cNvPr id="309" name="楕円 308"/>
        <xdr:cNvSpPr/>
      </xdr:nvSpPr>
      <xdr:spPr>
        <a:xfrm>
          <a:off x="9588500" y="65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100702</xdr:rowOff>
    </xdr:from>
    <xdr:ext cx="378565" cy="259045"/>
    <xdr:sp macro="" textlink="">
      <xdr:nvSpPr>
        <xdr:cNvPr id="310" name="テキスト ボックス 309"/>
        <xdr:cNvSpPr txBox="1"/>
      </xdr:nvSpPr>
      <xdr:spPr>
        <a:xfrm>
          <a:off x="9450017" y="6615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7975</xdr:rowOff>
    </xdr:from>
    <xdr:to>
      <xdr:col>46</xdr:col>
      <xdr:colOff>38100</xdr:colOff>
      <xdr:row>38</xdr:row>
      <xdr:rowOff>109575</xdr:rowOff>
    </xdr:to>
    <xdr:sp macro="" textlink="">
      <xdr:nvSpPr>
        <xdr:cNvPr id="311" name="楕円 310"/>
        <xdr:cNvSpPr/>
      </xdr:nvSpPr>
      <xdr:spPr>
        <a:xfrm>
          <a:off x="8699500" y="65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100702</xdr:rowOff>
    </xdr:from>
    <xdr:ext cx="378565" cy="259045"/>
    <xdr:sp macro="" textlink="">
      <xdr:nvSpPr>
        <xdr:cNvPr id="312" name="テキスト ボックス 311"/>
        <xdr:cNvSpPr txBox="1"/>
      </xdr:nvSpPr>
      <xdr:spPr>
        <a:xfrm>
          <a:off x="8561017" y="6615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117704</xdr:rowOff>
    </xdr:from>
    <xdr:to>
      <xdr:col>41</xdr:col>
      <xdr:colOff>101600</xdr:colOff>
      <xdr:row>38</xdr:row>
      <xdr:rowOff>47854</xdr:rowOff>
    </xdr:to>
    <xdr:sp macro="" textlink="">
      <xdr:nvSpPr>
        <xdr:cNvPr id="313" name="楕円 312"/>
        <xdr:cNvSpPr/>
      </xdr:nvSpPr>
      <xdr:spPr>
        <a:xfrm>
          <a:off x="7810500" y="64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38981</xdr:rowOff>
    </xdr:from>
    <xdr:ext cx="378565" cy="259045"/>
    <xdr:sp macro="" textlink="">
      <xdr:nvSpPr>
        <xdr:cNvPr id="314" name="テキスト ボックス 313"/>
        <xdr:cNvSpPr txBox="1"/>
      </xdr:nvSpPr>
      <xdr:spPr>
        <a:xfrm>
          <a:off x="7672017" y="65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165253</xdr:rowOff>
    </xdr:from>
    <xdr:to>
      <xdr:col>36</xdr:col>
      <xdr:colOff>165100</xdr:colOff>
      <xdr:row>38</xdr:row>
      <xdr:rowOff>95403</xdr:rowOff>
    </xdr:to>
    <xdr:sp macro="" textlink="">
      <xdr:nvSpPr>
        <xdr:cNvPr id="315" name="楕円 314"/>
        <xdr:cNvSpPr/>
      </xdr:nvSpPr>
      <xdr:spPr>
        <a:xfrm>
          <a:off x="6921500" y="65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86530</xdr:rowOff>
    </xdr:from>
    <xdr:ext cx="378565" cy="259045"/>
    <xdr:sp macro="" textlink="">
      <xdr:nvSpPr>
        <xdr:cNvPr id="316" name="テキスト ボックス 315"/>
        <xdr:cNvSpPr txBox="1"/>
      </xdr:nvSpPr>
      <xdr:spPr>
        <a:xfrm>
          <a:off x="6783017" y="6601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48870</xdr:rowOff>
    </xdr:from>
    <xdr:to>
      <xdr:col>55</xdr:col>
      <xdr:colOff>0</xdr:colOff>
      <xdr:row>58</xdr:row>
      <xdr:rowOff>69215</xdr:rowOff>
    </xdr:to>
    <xdr:cxnSp macro="">
      <xdr:nvCxnSpPr>
        <xdr:cNvPr id="345" name="直線コネクタ 344"/>
        <xdr:cNvCxnSpPr/>
      </xdr:nvCxnSpPr>
      <xdr:spPr>
        <a:xfrm>
          <a:off x="9639300" y="9992970"/>
          <a:ext cx="8382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48870</xdr:rowOff>
    </xdr:from>
    <xdr:to>
      <xdr:col>50</xdr:col>
      <xdr:colOff>114300</xdr:colOff>
      <xdr:row>58</xdr:row>
      <xdr:rowOff>78663</xdr:rowOff>
    </xdr:to>
    <xdr:cxnSp macro="">
      <xdr:nvCxnSpPr>
        <xdr:cNvPr id="348" name="直線コネクタ 347"/>
        <xdr:cNvCxnSpPr/>
      </xdr:nvCxnSpPr>
      <xdr:spPr>
        <a:xfrm flipV="1">
          <a:off x="8750300" y="9992970"/>
          <a:ext cx="889000" cy="2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78663</xdr:rowOff>
    </xdr:from>
    <xdr:to>
      <xdr:col>45</xdr:col>
      <xdr:colOff>177800</xdr:colOff>
      <xdr:row>58</xdr:row>
      <xdr:rowOff>82931</xdr:rowOff>
    </xdr:to>
    <xdr:cxnSp macro="">
      <xdr:nvCxnSpPr>
        <xdr:cNvPr id="351" name="直線コネクタ 350"/>
        <xdr:cNvCxnSpPr/>
      </xdr:nvCxnSpPr>
      <xdr:spPr>
        <a:xfrm flipV="1">
          <a:off x="7861300" y="10022763"/>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85336</xdr:rowOff>
    </xdr:from>
    <xdr:ext cx="469744" cy="259045"/>
    <xdr:sp macro="" textlink="">
      <xdr:nvSpPr>
        <xdr:cNvPr id="353" name="テキスト ボックス 352"/>
        <xdr:cNvSpPr txBox="1"/>
      </xdr:nvSpPr>
      <xdr:spPr>
        <a:xfrm>
          <a:off x="8515428" y="95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82931</xdr:rowOff>
    </xdr:from>
    <xdr:to>
      <xdr:col>41</xdr:col>
      <xdr:colOff>50800</xdr:colOff>
      <xdr:row>58</xdr:row>
      <xdr:rowOff>100609</xdr:rowOff>
    </xdr:to>
    <xdr:cxnSp macro="">
      <xdr:nvCxnSpPr>
        <xdr:cNvPr id="354" name="直線コネクタ 353"/>
        <xdr:cNvCxnSpPr/>
      </xdr:nvCxnSpPr>
      <xdr:spPr>
        <a:xfrm flipV="1">
          <a:off x="6972300" y="10027031"/>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73068</xdr:rowOff>
    </xdr:from>
    <xdr:ext cx="469744" cy="259045"/>
    <xdr:sp macro="" textlink="">
      <xdr:nvSpPr>
        <xdr:cNvPr id="356" name="テキスト ボックス 355"/>
        <xdr:cNvSpPr txBox="1"/>
      </xdr:nvSpPr>
      <xdr:spPr>
        <a:xfrm>
          <a:off x="7626428"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85717</xdr:rowOff>
    </xdr:from>
    <xdr:ext cx="469744" cy="259045"/>
    <xdr:sp macro="" textlink="">
      <xdr:nvSpPr>
        <xdr:cNvPr id="358" name="テキスト ボックス 357"/>
        <xdr:cNvSpPr txBox="1"/>
      </xdr:nvSpPr>
      <xdr:spPr>
        <a:xfrm>
          <a:off x="6737428" y="95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18415</xdr:rowOff>
    </xdr:from>
    <xdr:to>
      <xdr:col>55</xdr:col>
      <xdr:colOff>50800</xdr:colOff>
      <xdr:row>58</xdr:row>
      <xdr:rowOff>120015</xdr:rowOff>
    </xdr:to>
    <xdr:sp macro="" textlink="">
      <xdr:nvSpPr>
        <xdr:cNvPr id="364" name="楕円 363"/>
        <xdr:cNvSpPr/>
      </xdr:nvSpPr>
      <xdr:spPr>
        <a:xfrm>
          <a:off x="10426700" y="996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168292</xdr:rowOff>
    </xdr:from>
    <xdr:ext cx="469744" cy="259045"/>
    <xdr:sp macro="" textlink="">
      <xdr:nvSpPr>
        <xdr:cNvPr id="365" name="農林水産業費該当値テキスト"/>
        <xdr:cNvSpPr txBox="1"/>
      </xdr:nvSpPr>
      <xdr:spPr>
        <a:xfrm>
          <a:off x="10528300" y="994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169520</xdr:rowOff>
    </xdr:from>
    <xdr:to>
      <xdr:col>50</xdr:col>
      <xdr:colOff>165100</xdr:colOff>
      <xdr:row>58</xdr:row>
      <xdr:rowOff>99670</xdr:rowOff>
    </xdr:to>
    <xdr:sp macro="" textlink="">
      <xdr:nvSpPr>
        <xdr:cNvPr id="366" name="楕円 365"/>
        <xdr:cNvSpPr/>
      </xdr:nvSpPr>
      <xdr:spPr>
        <a:xfrm>
          <a:off x="9588500" y="99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90797</xdr:rowOff>
    </xdr:from>
    <xdr:ext cx="469744" cy="259045"/>
    <xdr:sp macro="" textlink="">
      <xdr:nvSpPr>
        <xdr:cNvPr id="367" name="テキスト ボックス 366"/>
        <xdr:cNvSpPr txBox="1"/>
      </xdr:nvSpPr>
      <xdr:spPr>
        <a:xfrm>
          <a:off x="9404428" y="1003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27863</xdr:rowOff>
    </xdr:from>
    <xdr:to>
      <xdr:col>46</xdr:col>
      <xdr:colOff>38100</xdr:colOff>
      <xdr:row>58</xdr:row>
      <xdr:rowOff>129463</xdr:rowOff>
    </xdr:to>
    <xdr:sp macro="" textlink="">
      <xdr:nvSpPr>
        <xdr:cNvPr id="368" name="楕円 367"/>
        <xdr:cNvSpPr/>
      </xdr:nvSpPr>
      <xdr:spPr>
        <a:xfrm>
          <a:off x="8699500" y="997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120590</xdr:rowOff>
    </xdr:from>
    <xdr:ext cx="469744" cy="259045"/>
    <xdr:sp macro="" textlink="">
      <xdr:nvSpPr>
        <xdr:cNvPr id="369" name="テキスト ボックス 368"/>
        <xdr:cNvSpPr txBox="1"/>
      </xdr:nvSpPr>
      <xdr:spPr>
        <a:xfrm>
          <a:off x="8515428" y="1006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32131</xdr:rowOff>
    </xdr:from>
    <xdr:to>
      <xdr:col>41</xdr:col>
      <xdr:colOff>101600</xdr:colOff>
      <xdr:row>58</xdr:row>
      <xdr:rowOff>133731</xdr:rowOff>
    </xdr:to>
    <xdr:sp macro="" textlink="">
      <xdr:nvSpPr>
        <xdr:cNvPr id="370" name="楕円 369"/>
        <xdr:cNvSpPr/>
      </xdr:nvSpPr>
      <xdr:spPr>
        <a:xfrm>
          <a:off x="7810500" y="997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124858</xdr:rowOff>
    </xdr:from>
    <xdr:ext cx="469744" cy="259045"/>
    <xdr:sp macro="" textlink="">
      <xdr:nvSpPr>
        <xdr:cNvPr id="371" name="テキスト ボックス 370"/>
        <xdr:cNvSpPr txBox="1"/>
      </xdr:nvSpPr>
      <xdr:spPr>
        <a:xfrm>
          <a:off x="7626428" y="1006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49809</xdr:rowOff>
    </xdr:from>
    <xdr:to>
      <xdr:col>36</xdr:col>
      <xdr:colOff>165100</xdr:colOff>
      <xdr:row>58</xdr:row>
      <xdr:rowOff>151409</xdr:rowOff>
    </xdr:to>
    <xdr:sp macro="" textlink="">
      <xdr:nvSpPr>
        <xdr:cNvPr id="372" name="楕円 371"/>
        <xdr:cNvSpPr/>
      </xdr:nvSpPr>
      <xdr:spPr>
        <a:xfrm>
          <a:off x="6921500" y="99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142536</xdr:rowOff>
    </xdr:from>
    <xdr:ext cx="469744" cy="259045"/>
    <xdr:sp macro="" textlink="">
      <xdr:nvSpPr>
        <xdr:cNvPr id="373" name="テキスト ボックス 372"/>
        <xdr:cNvSpPr txBox="1"/>
      </xdr:nvSpPr>
      <xdr:spPr>
        <a:xfrm>
          <a:off x="6737428" y="1008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121445</xdr:rowOff>
    </xdr:from>
    <xdr:to>
      <xdr:col>55</xdr:col>
      <xdr:colOff>0</xdr:colOff>
      <xdr:row>78</xdr:row>
      <xdr:rowOff>137545</xdr:rowOff>
    </xdr:to>
    <xdr:cxnSp macro="">
      <xdr:nvCxnSpPr>
        <xdr:cNvPr id="404" name="直線コネクタ 403"/>
        <xdr:cNvCxnSpPr/>
      </xdr:nvCxnSpPr>
      <xdr:spPr>
        <a:xfrm flipV="1">
          <a:off x="9639300" y="13494545"/>
          <a:ext cx="8382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131927</xdr:rowOff>
    </xdr:from>
    <xdr:to>
      <xdr:col>50</xdr:col>
      <xdr:colOff>114300</xdr:colOff>
      <xdr:row>78</xdr:row>
      <xdr:rowOff>137545</xdr:rowOff>
    </xdr:to>
    <xdr:cxnSp macro="">
      <xdr:nvCxnSpPr>
        <xdr:cNvPr id="407" name="直線コネクタ 406"/>
        <xdr:cNvCxnSpPr/>
      </xdr:nvCxnSpPr>
      <xdr:spPr>
        <a:xfrm>
          <a:off x="8750300" y="13505027"/>
          <a:ext cx="889000" cy="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129315</xdr:rowOff>
    </xdr:from>
    <xdr:to>
      <xdr:col>45</xdr:col>
      <xdr:colOff>177800</xdr:colOff>
      <xdr:row>78</xdr:row>
      <xdr:rowOff>131927</xdr:rowOff>
    </xdr:to>
    <xdr:cxnSp macro="">
      <xdr:nvCxnSpPr>
        <xdr:cNvPr id="410" name="直線コネクタ 409"/>
        <xdr:cNvCxnSpPr/>
      </xdr:nvCxnSpPr>
      <xdr:spPr>
        <a:xfrm>
          <a:off x="7861300" y="13502415"/>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86959</xdr:rowOff>
    </xdr:from>
    <xdr:to>
      <xdr:col>41</xdr:col>
      <xdr:colOff>50800</xdr:colOff>
      <xdr:row>78</xdr:row>
      <xdr:rowOff>129315</xdr:rowOff>
    </xdr:to>
    <xdr:cxnSp macro="">
      <xdr:nvCxnSpPr>
        <xdr:cNvPr id="413" name="直線コネクタ 412"/>
        <xdr:cNvCxnSpPr/>
      </xdr:nvCxnSpPr>
      <xdr:spPr>
        <a:xfrm>
          <a:off x="6972300" y="13460059"/>
          <a:ext cx="889000" cy="4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70645</xdr:rowOff>
    </xdr:from>
    <xdr:to>
      <xdr:col>55</xdr:col>
      <xdr:colOff>50800</xdr:colOff>
      <xdr:row>79</xdr:row>
      <xdr:rowOff>795</xdr:rowOff>
    </xdr:to>
    <xdr:sp macro="" textlink="">
      <xdr:nvSpPr>
        <xdr:cNvPr id="423" name="楕円 422"/>
        <xdr:cNvSpPr/>
      </xdr:nvSpPr>
      <xdr:spPr>
        <a:xfrm>
          <a:off x="10426700" y="134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157022</xdr:rowOff>
    </xdr:from>
    <xdr:ext cx="469744" cy="259045"/>
    <xdr:sp macro="" textlink="">
      <xdr:nvSpPr>
        <xdr:cNvPr id="424" name="商工費該当値テキスト"/>
        <xdr:cNvSpPr txBox="1"/>
      </xdr:nvSpPr>
      <xdr:spPr>
        <a:xfrm>
          <a:off x="10528300" y="1335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86745</xdr:rowOff>
    </xdr:from>
    <xdr:to>
      <xdr:col>50</xdr:col>
      <xdr:colOff>165100</xdr:colOff>
      <xdr:row>79</xdr:row>
      <xdr:rowOff>16895</xdr:rowOff>
    </xdr:to>
    <xdr:sp macro="" textlink="">
      <xdr:nvSpPr>
        <xdr:cNvPr id="425" name="楕円 424"/>
        <xdr:cNvSpPr/>
      </xdr:nvSpPr>
      <xdr:spPr>
        <a:xfrm>
          <a:off x="9588500" y="1345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8022</xdr:rowOff>
    </xdr:from>
    <xdr:ext cx="469744" cy="259045"/>
    <xdr:sp macro="" textlink="">
      <xdr:nvSpPr>
        <xdr:cNvPr id="426" name="テキスト ボックス 425"/>
        <xdr:cNvSpPr txBox="1"/>
      </xdr:nvSpPr>
      <xdr:spPr>
        <a:xfrm>
          <a:off x="9404428" y="1355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81127</xdr:rowOff>
    </xdr:from>
    <xdr:to>
      <xdr:col>46</xdr:col>
      <xdr:colOff>38100</xdr:colOff>
      <xdr:row>79</xdr:row>
      <xdr:rowOff>11277</xdr:rowOff>
    </xdr:to>
    <xdr:sp macro="" textlink="">
      <xdr:nvSpPr>
        <xdr:cNvPr id="427" name="楕円 426"/>
        <xdr:cNvSpPr/>
      </xdr:nvSpPr>
      <xdr:spPr>
        <a:xfrm>
          <a:off x="8699500" y="1345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2404</xdr:rowOff>
    </xdr:from>
    <xdr:ext cx="469744" cy="259045"/>
    <xdr:sp macro="" textlink="">
      <xdr:nvSpPr>
        <xdr:cNvPr id="428" name="テキスト ボックス 427"/>
        <xdr:cNvSpPr txBox="1"/>
      </xdr:nvSpPr>
      <xdr:spPr>
        <a:xfrm>
          <a:off x="8515428" y="1354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78515</xdr:rowOff>
    </xdr:from>
    <xdr:to>
      <xdr:col>41</xdr:col>
      <xdr:colOff>101600</xdr:colOff>
      <xdr:row>79</xdr:row>
      <xdr:rowOff>8665</xdr:rowOff>
    </xdr:to>
    <xdr:sp macro="" textlink="">
      <xdr:nvSpPr>
        <xdr:cNvPr id="429" name="楕円 428"/>
        <xdr:cNvSpPr/>
      </xdr:nvSpPr>
      <xdr:spPr>
        <a:xfrm>
          <a:off x="7810500" y="1345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171242</xdr:rowOff>
    </xdr:from>
    <xdr:ext cx="469744" cy="259045"/>
    <xdr:sp macro="" textlink="">
      <xdr:nvSpPr>
        <xdr:cNvPr id="430" name="テキスト ボックス 429"/>
        <xdr:cNvSpPr txBox="1"/>
      </xdr:nvSpPr>
      <xdr:spPr>
        <a:xfrm>
          <a:off x="7626428" y="1354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36159</xdr:rowOff>
    </xdr:from>
    <xdr:to>
      <xdr:col>36</xdr:col>
      <xdr:colOff>165100</xdr:colOff>
      <xdr:row>78</xdr:row>
      <xdr:rowOff>137759</xdr:rowOff>
    </xdr:to>
    <xdr:sp macro="" textlink="">
      <xdr:nvSpPr>
        <xdr:cNvPr id="431" name="楕円 430"/>
        <xdr:cNvSpPr/>
      </xdr:nvSpPr>
      <xdr:spPr>
        <a:xfrm>
          <a:off x="6921500" y="1340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128886</xdr:rowOff>
    </xdr:from>
    <xdr:ext cx="469744" cy="259045"/>
    <xdr:sp macro="" textlink="">
      <xdr:nvSpPr>
        <xdr:cNvPr id="432" name="テキスト ボックス 431"/>
        <xdr:cNvSpPr txBox="1"/>
      </xdr:nvSpPr>
      <xdr:spPr>
        <a:xfrm>
          <a:off x="6737428" y="1350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67669</xdr:rowOff>
    </xdr:from>
    <xdr:to>
      <xdr:col>55</xdr:col>
      <xdr:colOff>0</xdr:colOff>
      <xdr:row>97</xdr:row>
      <xdr:rowOff>118258</xdr:rowOff>
    </xdr:to>
    <xdr:cxnSp macro="">
      <xdr:nvCxnSpPr>
        <xdr:cNvPr id="460" name="直線コネクタ 459"/>
        <xdr:cNvCxnSpPr/>
      </xdr:nvCxnSpPr>
      <xdr:spPr>
        <a:xfrm>
          <a:off x="9639300" y="16698319"/>
          <a:ext cx="838200" cy="5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50088</xdr:rowOff>
    </xdr:from>
    <xdr:to>
      <xdr:col>50</xdr:col>
      <xdr:colOff>114300</xdr:colOff>
      <xdr:row>97</xdr:row>
      <xdr:rowOff>67669</xdr:rowOff>
    </xdr:to>
    <xdr:cxnSp macro="">
      <xdr:nvCxnSpPr>
        <xdr:cNvPr id="463" name="直線コネクタ 462"/>
        <xdr:cNvCxnSpPr/>
      </xdr:nvCxnSpPr>
      <xdr:spPr>
        <a:xfrm>
          <a:off x="8750300" y="16680738"/>
          <a:ext cx="8890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49495</xdr:rowOff>
    </xdr:from>
    <xdr:to>
      <xdr:col>45</xdr:col>
      <xdr:colOff>177800</xdr:colOff>
      <xdr:row>97</xdr:row>
      <xdr:rowOff>50088</xdr:rowOff>
    </xdr:to>
    <xdr:cxnSp macro="">
      <xdr:nvCxnSpPr>
        <xdr:cNvPr id="466" name="直線コネクタ 465"/>
        <xdr:cNvCxnSpPr/>
      </xdr:nvCxnSpPr>
      <xdr:spPr>
        <a:xfrm>
          <a:off x="7861300" y="16680145"/>
          <a:ext cx="8890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166222</xdr:rowOff>
    </xdr:from>
    <xdr:ext cx="534377" cy="259045"/>
    <xdr:sp macro="" textlink="">
      <xdr:nvSpPr>
        <xdr:cNvPr id="468" name="テキスト ボックス 467"/>
        <xdr:cNvSpPr txBox="1"/>
      </xdr:nvSpPr>
      <xdr:spPr>
        <a:xfrm>
          <a:off x="8483111" y="16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162926</xdr:rowOff>
    </xdr:from>
    <xdr:to>
      <xdr:col>41</xdr:col>
      <xdr:colOff>50800</xdr:colOff>
      <xdr:row>97</xdr:row>
      <xdr:rowOff>49495</xdr:rowOff>
    </xdr:to>
    <xdr:cxnSp macro="">
      <xdr:nvCxnSpPr>
        <xdr:cNvPr id="469" name="直線コネクタ 468"/>
        <xdr:cNvCxnSpPr/>
      </xdr:nvCxnSpPr>
      <xdr:spPr>
        <a:xfrm>
          <a:off x="6972300" y="16450676"/>
          <a:ext cx="889000" cy="22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67458</xdr:rowOff>
    </xdr:from>
    <xdr:to>
      <xdr:col>55</xdr:col>
      <xdr:colOff>50800</xdr:colOff>
      <xdr:row>97</xdr:row>
      <xdr:rowOff>169058</xdr:rowOff>
    </xdr:to>
    <xdr:sp macro="" textlink="">
      <xdr:nvSpPr>
        <xdr:cNvPr id="479" name="楕円 478"/>
        <xdr:cNvSpPr/>
      </xdr:nvSpPr>
      <xdr:spPr>
        <a:xfrm>
          <a:off x="10426700" y="166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45885</xdr:rowOff>
    </xdr:from>
    <xdr:ext cx="534377" cy="259045"/>
    <xdr:sp macro="" textlink="">
      <xdr:nvSpPr>
        <xdr:cNvPr id="480" name="土木費該当値テキスト"/>
        <xdr:cNvSpPr txBox="1"/>
      </xdr:nvSpPr>
      <xdr:spPr>
        <a:xfrm>
          <a:off x="10528300" y="1667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16869</xdr:rowOff>
    </xdr:from>
    <xdr:to>
      <xdr:col>50</xdr:col>
      <xdr:colOff>165100</xdr:colOff>
      <xdr:row>97</xdr:row>
      <xdr:rowOff>118469</xdr:rowOff>
    </xdr:to>
    <xdr:sp macro="" textlink="">
      <xdr:nvSpPr>
        <xdr:cNvPr id="481" name="楕円 480"/>
        <xdr:cNvSpPr/>
      </xdr:nvSpPr>
      <xdr:spPr>
        <a:xfrm>
          <a:off x="9588500" y="1664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109596</xdr:rowOff>
    </xdr:from>
    <xdr:ext cx="534377" cy="259045"/>
    <xdr:sp macro="" textlink="">
      <xdr:nvSpPr>
        <xdr:cNvPr id="482" name="テキスト ボックス 481"/>
        <xdr:cNvSpPr txBox="1"/>
      </xdr:nvSpPr>
      <xdr:spPr>
        <a:xfrm>
          <a:off x="9372111" y="1674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170738</xdr:rowOff>
    </xdr:from>
    <xdr:to>
      <xdr:col>46</xdr:col>
      <xdr:colOff>38100</xdr:colOff>
      <xdr:row>97</xdr:row>
      <xdr:rowOff>100888</xdr:rowOff>
    </xdr:to>
    <xdr:sp macro="" textlink="">
      <xdr:nvSpPr>
        <xdr:cNvPr id="483" name="楕円 482"/>
        <xdr:cNvSpPr/>
      </xdr:nvSpPr>
      <xdr:spPr>
        <a:xfrm>
          <a:off x="8699500" y="1662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92015</xdr:rowOff>
    </xdr:from>
    <xdr:ext cx="534377" cy="259045"/>
    <xdr:sp macro="" textlink="">
      <xdr:nvSpPr>
        <xdr:cNvPr id="484" name="テキスト ボックス 483"/>
        <xdr:cNvSpPr txBox="1"/>
      </xdr:nvSpPr>
      <xdr:spPr>
        <a:xfrm>
          <a:off x="8483111" y="1672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170145</xdr:rowOff>
    </xdr:from>
    <xdr:to>
      <xdr:col>41</xdr:col>
      <xdr:colOff>101600</xdr:colOff>
      <xdr:row>97</xdr:row>
      <xdr:rowOff>100295</xdr:rowOff>
    </xdr:to>
    <xdr:sp macro="" textlink="">
      <xdr:nvSpPr>
        <xdr:cNvPr id="485" name="楕円 484"/>
        <xdr:cNvSpPr/>
      </xdr:nvSpPr>
      <xdr:spPr>
        <a:xfrm>
          <a:off x="7810500" y="1662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91422</xdr:rowOff>
    </xdr:from>
    <xdr:ext cx="534377" cy="259045"/>
    <xdr:sp macro="" textlink="">
      <xdr:nvSpPr>
        <xdr:cNvPr id="486" name="テキスト ボックス 485"/>
        <xdr:cNvSpPr txBox="1"/>
      </xdr:nvSpPr>
      <xdr:spPr>
        <a:xfrm>
          <a:off x="7594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112126</xdr:rowOff>
    </xdr:from>
    <xdr:to>
      <xdr:col>36</xdr:col>
      <xdr:colOff>165100</xdr:colOff>
      <xdr:row>96</xdr:row>
      <xdr:rowOff>42276</xdr:rowOff>
    </xdr:to>
    <xdr:sp macro="" textlink="">
      <xdr:nvSpPr>
        <xdr:cNvPr id="487" name="楕円 486"/>
        <xdr:cNvSpPr/>
      </xdr:nvSpPr>
      <xdr:spPr>
        <a:xfrm>
          <a:off x="6921500" y="1639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33403</xdr:rowOff>
    </xdr:from>
    <xdr:ext cx="534377" cy="259045"/>
    <xdr:sp macro="" textlink="">
      <xdr:nvSpPr>
        <xdr:cNvPr id="488" name="テキスト ボックス 487"/>
        <xdr:cNvSpPr txBox="1"/>
      </xdr:nvSpPr>
      <xdr:spPr>
        <a:xfrm>
          <a:off x="6705111" y="1649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136108</xdr:rowOff>
    </xdr:from>
    <xdr:to>
      <xdr:col>85</xdr:col>
      <xdr:colOff>127000</xdr:colOff>
      <xdr:row>37</xdr:row>
      <xdr:rowOff>170724</xdr:rowOff>
    </xdr:to>
    <xdr:cxnSp macro="">
      <xdr:nvCxnSpPr>
        <xdr:cNvPr id="520" name="直線コネクタ 519"/>
        <xdr:cNvCxnSpPr/>
      </xdr:nvCxnSpPr>
      <xdr:spPr>
        <a:xfrm flipV="1">
          <a:off x="15481300" y="6479758"/>
          <a:ext cx="8382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170724</xdr:rowOff>
    </xdr:from>
    <xdr:to>
      <xdr:col>81</xdr:col>
      <xdr:colOff>50800</xdr:colOff>
      <xdr:row>38</xdr:row>
      <xdr:rowOff>10922</xdr:rowOff>
    </xdr:to>
    <xdr:cxnSp macro="">
      <xdr:nvCxnSpPr>
        <xdr:cNvPr id="523" name="直線コネクタ 522"/>
        <xdr:cNvCxnSpPr/>
      </xdr:nvCxnSpPr>
      <xdr:spPr>
        <a:xfrm flipV="1">
          <a:off x="14592300" y="6514374"/>
          <a:ext cx="889000" cy="1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13914</xdr:rowOff>
    </xdr:from>
    <xdr:ext cx="534377" cy="259045"/>
    <xdr:sp macro="" textlink="">
      <xdr:nvSpPr>
        <xdr:cNvPr id="525" name="テキスト ボックス 524"/>
        <xdr:cNvSpPr txBox="1"/>
      </xdr:nvSpPr>
      <xdr:spPr>
        <a:xfrm>
          <a:off x="15214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89190</xdr:rowOff>
    </xdr:from>
    <xdr:to>
      <xdr:col>76</xdr:col>
      <xdr:colOff>114300</xdr:colOff>
      <xdr:row>38</xdr:row>
      <xdr:rowOff>10922</xdr:rowOff>
    </xdr:to>
    <xdr:cxnSp macro="">
      <xdr:nvCxnSpPr>
        <xdr:cNvPr id="526" name="直線コネクタ 525"/>
        <xdr:cNvCxnSpPr/>
      </xdr:nvCxnSpPr>
      <xdr:spPr>
        <a:xfrm>
          <a:off x="13703300" y="6432840"/>
          <a:ext cx="889000" cy="9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21099</xdr:rowOff>
    </xdr:from>
    <xdr:ext cx="534377" cy="259045"/>
    <xdr:sp macro="" textlink="">
      <xdr:nvSpPr>
        <xdr:cNvPr id="528" name="テキスト ボックス 527"/>
        <xdr:cNvSpPr txBox="1"/>
      </xdr:nvSpPr>
      <xdr:spPr>
        <a:xfrm>
          <a:off x="14325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48695</xdr:rowOff>
    </xdr:from>
    <xdr:to>
      <xdr:col>71</xdr:col>
      <xdr:colOff>177800</xdr:colOff>
      <xdr:row>37</xdr:row>
      <xdr:rowOff>89190</xdr:rowOff>
    </xdr:to>
    <xdr:cxnSp macro="">
      <xdr:nvCxnSpPr>
        <xdr:cNvPr id="529" name="直線コネクタ 528"/>
        <xdr:cNvCxnSpPr/>
      </xdr:nvCxnSpPr>
      <xdr:spPr>
        <a:xfrm>
          <a:off x="12814300" y="6220895"/>
          <a:ext cx="889000" cy="2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10503</xdr:rowOff>
    </xdr:from>
    <xdr:ext cx="534377" cy="259045"/>
    <xdr:sp macro="" textlink="">
      <xdr:nvSpPr>
        <xdr:cNvPr id="531" name="テキスト ボックス 530"/>
        <xdr:cNvSpPr txBox="1"/>
      </xdr:nvSpPr>
      <xdr:spPr>
        <a:xfrm>
          <a:off x="13436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161379</xdr:rowOff>
    </xdr:from>
    <xdr:ext cx="534377" cy="259045"/>
    <xdr:sp macro="" textlink="">
      <xdr:nvSpPr>
        <xdr:cNvPr id="533" name="テキスト ボックス 532"/>
        <xdr:cNvSpPr txBox="1"/>
      </xdr:nvSpPr>
      <xdr:spPr>
        <a:xfrm>
          <a:off x="12547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85308</xdr:rowOff>
    </xdr:from>
    <xdr:to>
      <xdr:col>85</xdr:col>
      <xdr:colOff>177800</xdr:colOff>
      <xdr:row>38</xdr:row>
      <xdr:rowOff>15458</xdr:rowOff>
    </xdr:to>
    <xdr:sp macro="" textlink="">
      <xdr:nvSpPr>
        <xdr:cNvPr id="539" name="楕円 538"/>
        <xdr:cNvSpPr/>
      </xdr:nvSpPr>
      <xdr:spPr>
        <a:xfrm>
          <a:off x="16268700" y="642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63735</xdr:rowOff>
    </xdr:from>
    <xdr:ext cx="534377" cy="259045"/>
    <xdr:sp macro="" textlink="">
      <xdr:nvSpPr>
        <xdr:cNvPr id="540" name="消防費該当値テキスト"/>
        <xdr:cNvSpPr txBox="1"/>
      </xdr:nvSpPr>
      <xdr:spPr>
        <a:xfrm>
          <a:off x="16370300" y="640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119924</xdr:rowOff>
    </xdr:from>
    <xdr:to>
      <xdr:col>81</xdr:col>
      <xdr:colOff>101600</xdr:colOff>
      <xdr:row>38</xdr:row>
      <xdr:rowOff>50074</xdr:rowOff>
    </xdr:to>
    <xdr:sp macro="" textlink="">
      <xdr:nvSpPr>
        <xdr:cNvPr id="541" name="楕円 540"/>
        <xdr:cNvSpPr/>
      </xdr:nvSpPr>
      <xdr:spPr>
        <a:xfrm>
          <a:off x="15430500" y="646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41201</xdr:rowOff>
    </xdr:from>
    <xdr:ext cx="534377" cy="259045"/>
    <xdr:sp macro="" textlink="">
      <xdr:nvSpPr>
        <xdr:cNvPr id="542" name="テキスト ボックス 541"/>
        <xdr:cNvSpPr txBox="1"/>
      </xdr:nvSpPr>
      <xdr:spPr>
        <a:xfrm>
          <a:off x="15214111" y="655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131572</xdr:rowOff>
    </xdr:from>
    <xdr:to>
      <xdr:col>76</xdr:col>
      <xdr:colOff>165100</xdr:colOff>
      <xdr:row>38</xdr:row>
      <xdr:rowOff>61722</xdr:rowOff>
    </xdr:to>
    <xdr:sp macro="" textlink="">
      <xdr:nvSpPr>
        <xdr:cNvPr id="543" name="楕円 542"/>
        <xdr:cNvSpPr/>
      </xdr:nvSpPr>
      <xdr:spPr>
        <a:xfrm>
          <a:off x="14541500" y="64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52849</xdr:rowOff>
    </xdr:from>
    <xdr:ext cx="534377" cy="259045"/>
    <xdr:sp macro="" textlink="">
      <xdr:nvSpPr>
        <xdr:cNvPr id="544" name="テキスト ボックス 543"/>
        <xdr:cNvSpPr txBox="1"/>
      </xdr:nvSpPr>
      <xdr:spPr>
        <a:xfrm>
          <a:off x="14325111" y="656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38390</xdr:rowOff>
    </xdr:from>
    <xdr:to>
      <xdr:col>72</xdr:col>
      <xdr:colOff>38100</xdr:colOff>
      <xdr:row>37</xdr:row>
      <xdr:rowOff>139990</xdr:rowOff>
    </xdr:to>
    <xdr:sp macro="" textlink="">
      <xdr:nvSpPr>
        <xdr:cNvPr id="545" name="楕円 544"/>
        <xdr:cNvSpPr/>
      </xdr:nvSpPr>
      <xdr:spPr>
        <a:xfrm>
          <a:off x="13652500" y="638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156517</xdr:rowOff>
    </xdr:from>
    <xdr:ext cx="534377" cy="259045"/>
    <xdr:sp macro="" textlink="">
      <xdr:nvSpPr>
        <xdr:cNvPr id="546" name="テキスト ボックス 545"/>
        <xdr:cNvSpPr txBox="1"/>
      </xdr:nvSpPr>
      <xdr:spPr>
        <a:xfrm>
          <a:off x="13436111" y="615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169345</xdr:rowOff>
    </xdr:from>
    <xdr:to>
      <xdr:col>67</xdr:col>
      <xdr:colOff>101600</xdr:colOff>
      <xdr:row>36</xdr:row>
      <xdr:rowOff>99495</xdr:rowOff>
    </xdr:to>
    <xdr:sp macro="" textlink="">
      <xdr:nvSpPr>
        <xdr:cNvPr id="547" name="楕円 546"/>
        <xdr:cNvSpPr/>
      </xdr:nvSpPr>
      <xdr:spPr>
        <a:xfrm>
          <a:off x="12763500" y="617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116022</xdr:rowOff>
    </xdr:from>
    <xdr:ext cx="534377" cy="259045"/>
    <xdr:sp macro="" textlink="">
      <xdr:nvSpPr>
        <xdr:cNvPr id="548" name="テキスト ボックス 547"/>
        <xdr:cNvSpPr txBox="1"/>
      </xdr:nvSpPr>
      <xdr:spPr>
        <a:xfrm>
          <a:off x="12547111" y="594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94666</xdr:rowOff>
    </xdr:from>
    <xdr:to>
      <xdr:col>85</xdr:col>
      <xdr:colOff>127000</xdr:colOff>
      <xdr:row>57</xdr:row>
      <xdr:rowOff>31549</xdr:rowOff>
    </xdr:to>
    <xdr:cxnSp macro="">
      <xdr:nvCxnSpPr>
        <xdr:cNvPr id="576" name="直線コネクタ 575"/>
        <xdr:cNvCxnSpPr/>
      </xdr:nvCxnSpPr>
      <xdr:spPr>
        <a:xfrm flipV="1">
          <a:off x="15481300" y="9524416"/>
          <a:ext cx="838200" cy="27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15525</xdr:rowOff>
    </xdr:from>
    <xdr:to>
      <xdr:col>81</xdr:col>
      <xdr:colOff>50800</xdr:colOff>
      <xdr:row>57</xdr:row>
      <xdr:rowOff>31549</xdr:rowOff>
    </xdr:to>
    <xdr:cxnSp macro="">
      <xdr:nvCxnSpPr>
        <xdr:cNvPr id="579" name="直線コネクタ 578"/>
        <xdr:cNvCxnSpPr/>
      </xdr:nvCxnSpPr>
      <xdr:spPr>
        <a:xfrm>
          <a:off x="14592300" y="9616725"/>
          <a:ext cx="889000" cy="18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1" name="テキスト ボックス 580"/>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15525</xdr:rowOff>
    </xdr:from>
    <xdr:to>
      <xdr:col>76</xdr:col>
      <xdr:colOff>114300</xdr:colOff>
      <xdr:row>56</xdr:row>
      <xdr:rowOff>136728</xdr:rowOff>
    </xdr:to>
    <xdr:cxnSp macro="">
      <xdr:nvCxnSpPr>
        <xdr:cNvPr id="582" name="直線コネクタ 581"/>
        <xdr:cNvCxnSpPr/>
      </xdr:nvCxnSpPr>
      <xdr:spPr>
        <a:xfrm flipV="1">
          <a:off x="13703300" y="9616725"/>
          <a:ext cx="889000" cy="12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59694</xdr:rowOff>
    </xdr:from>
    <xdr:ext cx="534377" cy="259045"/>
    <xdr:sp macro="" textlink="">
      <xdr:nvSpPr>
        <xdr:cNvPr id="584" name="テキスト ボックス 583"/>
        <xdr:cNvSpPr txBox="1"/>
      </xdr:nvSpPr>
      <xdr:spPr>
        <a:xfrm>
          <a:off x="14325111" y="93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105318</xdr:rowOff>
    </xdr:from>
    <xdr:to>
      <xdr:col>71</xdr:col>
      <xdr:colOff>177800</xdr:colOff>
      <xdr:row>56</xdr:row>
      <xdr:rowOff>136728</xdr:rowOff>
    </xdr:to>
    <xdr:cxnSp macro="">
      <xdr:nvCxnSpPr>
        <xdr:cNvPr id="585" name="直線コネクタ 584"/>
        <xdr:cNvCxnSpPr/>
      </xdr:nvCxnSpPr>
      <xdr:spPr>
        <a:xfrm>
          <a:off x="12814300" y="9706518"/>
          <a:ext cx="889000" cy="3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86532</xdr:rowOff>
    </xdr:from>
    <xdr:ext cx="534377" cy="259045"/>
    <xdr:sp macro="" textlink="">
      <xdr:nvSpPr>
        <xdr:cNvPr id="587" name="テキスト ボックス 586"/>
        <xdr:cNvSpPr txBox="1"/>
      </xdr:nvSpPr>
      <xdr:spPr>
        <a:xfrm>
          <a:off x="13436111" y="93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25358</xdr:rowOff>
    </xdr:from>
    <xdr:ext cx="534377" cy="259045"/>
    <xdr:sp macro="" textlink="">
      <xdr:nvSpPr>
        <xdr:cNvPr id="589" name="テキスト ボックス 588"/>
        <xdr:cNvSpPr txBox="1"/>
      </xdr:nvSpPr>
      <xdr:spPr>
        <a:xfrm>
          <a:off x="12547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43866</xdr:rowOff>
    </xdr:from>
    <xdr:to>
      <xdr:col>85</xdr:col>
      <xdr:colOff>177800</xdr:colOff>
      <xdr:row>55</xdr:row>
      <xdr:rowOff>145466</xdr:rowOff>
    </xdr:to>
    <xdr:sp macro="" textlink="">
      <xdr:nvSpPr>
        <xdr:cNvPr id="595" name="楕円 594"/>
        <xdr:cNvSpPr/>
      </xdr:nvSpPr>
      <xdr:spPr>
        <a:xfrm>
          <a:off x="16268700" y="947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22293</xdr:rowOff>
    </xdr:from>
    <xdr:ext cx="534377" cy="259045"/>
    <xdr:sp macro="" textlink="">
      <xdr:nvSpPr>
        <xdr:cNvPr id="596" name="教育費該当値テキスト"/>
        <xdr:cNvSpPr txBox="1"/>
      </xdr:nvSpPr>
      <xdr:spPr>
        <a:xfrm>
          <a:off x="16370300" y="945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152199</xdr:rowOff>
    </xdr:from>
    <xdr:to>
      <xdr:col>81</xdr:col>
      <xdr:colOff>101600</xdr:colOff>
      <xdr:row>57</xdr:row>
      <xdr:rowOff>82349</xdr:rowOff>
    </xdr:to>
    <xdr:sp macro="" textlink="">
      <xdr:nvSpPr>
        <xdr:cNvPr id="597" name="楕円 596"/>
        <xdr:cNvSpPr/>
      </xdr:nvSpPr>
      <xdr:spPr>
        <a:xfrm>
          <a:off x="15430500" y="975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73476</xdr:rowOff>
    </xdr:from>
    <xdr:ext cx="534377" cy="259045"/>
    <xdr:sp macro="" textlink="">
      <xdr:nvSpPr>
        <xdr:cNvPr id="598" name="テキスト ボックス 597"/>
        <xdr:cNvSpPr txBox="1"/>
      </xdr:nvSpPr>
      <xdr:spPr>
        <a:xfrm>
          <a:off x="15214111" y="98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136175</xdr:rowOff>
    </xdr:from>
    <xdr:to>
      <xdr:col>76</xdr:col>
      <xdr:colOff>165100</xdr:colOff>
      <xdr:row>56</xdr:row>
      <xdr:rowOff>66325</xdr:rowOff>
    </xdr:to>
    <xdr:sp macro="" textlink="">
      <xdr:nvSpPr>
        <xdr:cNvPr id="599" name="楕円 598"/>
        <xdr:cNvSpPr/>
      </xdr:nvSpPr>
      <xdr:spPr>
        <a:xfrm>
          <a:off x="14541500" y="95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57452</xdr:rowOff>
    </xdr:from>
    <xdr:ext cx="534377" cy="259045"/>
    <xdr:sp macro="" textlink="">
      <xdr:nvSpPr>
        <xdr:cNvPr id="600" name="テキスト ボックス 599"/>
        <xdr:cNvSpPr txBox="1"/>
      </xdr:nvSpPr>
      <xdr:spPr>
        <a:xfrm>
          <a:off x="14325111" y="965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85928</xdr:rowOff>
    </xdr:from>
    <xdr:to>
      <xdr:col>72</xdr:col>
      <xdr:colOff>38100</xdr:colOff>
      <xdr:row>57</xdr:row>
      <xdr:rowOff>16078</xdr:rowOff>
    </xdr:to>
    <xdr:sp macro="" textlink="">
      <xdr:nvSpPr>
        <xdr:cNvPr id="601" name="楕円 600"/>
        <xdr:cNvSpPr/>
      </xdr:nvSpPr>
      <xdr:spPr>
        <a:xfrm>
          <a:off x="13652500" y="96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7205</xdr:rowOff>
    </xdr:from>
    <xdr:ext cx="534377" cy="259045"/>
    <xdr:sp macro="" textlink="">
      <xdr:nvSpPr>
        <xdr:cNvPr id="602" name="テキスト ボックス 601"/>
        <xdr:cNvSpPr txBox="1"/>
      </xdr:nvSpPr>
      <xdr:spPr>
        <a:xfrm>
          <a:off x="13436111" y="977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54518</xdr:rowOff>
    </xdr:from>
    <xdr:to>
      <xdr:col>67</xdr:col>
      <xdr:colOff>101600</xdr:colOff>
      <xdr:row>56</xdr:row>
      <xdr:rowOff>156118</xdr:rowOff>
    </xdr:to>
    <xdr:sp macro="" textlink="">
      <xdr:nvSpPr>
        <xdr:cNvPr id="603" name="楕円 602"/>
        <xdr:cNvSpPr/>
      </xdr:nvSpPr>
      <xdr:spPr>
        <a:xfrm>
          <a:off x="12763500" y="965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147245</xdr:rowOff>
    </xdr:from>
    <xdr:ext cx="534377" cy="259045"/>
    <xdr:sp macro="" textlink="">
      <xdr:nvSpPr>
        <xdr:cNvPr id="604" name="テキスト ボックス 603"/>
        <xdr:cNvSpPr txBox="1"/>
      </xdr:nvSpPr>
      <xdr:spPr>
        <a:xfrm>
          <a:off x="12547111" y="974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95743</xdr:rowOff>
    </xdr:from>
    <xdr:to>
      <xdr:col>85</xdr:col>
      <xdr:colOff>127000</xdr:colOff>
      <xdr:row>79</xdr:row>
      <xdr:rowOff>98552</xdr:rowOff>
    </xdr:to>
    <xdr:cxnSp macro="">
      <xdr:nvCxnSpPr>
        <xdr:cNvPr id="635" name="直線コネクタ 634"/>
        <xdr:cNvCxnSpPr/>
      </xdr:nvCxnSpPr>
      <xdr:spPr>
        <a:xfrm flipV="1">
          <a:off x="15481300" y="13640293"/>
          <a:ext cx="8382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98552</xdr:rowOff>
    </xdr:from>
    <xdr:to>
      <xdr:col>81</xdr:col>
      <xdr:colOff>50800</xdr:colOff>
      <xdr:row>79</xdr:row>
      <xdr:rowOff>98879</xdr:rowOff>
    </xdr:to>
    <xdr:cxnSp macro="">
      <xdr:nvCxnSpPr>
        <xdr:cNvPr id="638" name="直線コネクタ 637"/>
        <xdr:cNvCxnSpPr/>
      </xdr:nvCxnSpPr>
      <xdr:spPr>
        <a:xfrm flipV="1">
          <a:off x="14592300" y="1364310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98585</xdr:rowOff>
    </xdr:from>
    <xdr:to>
      <xdr:col>71</xdr:col>
      <xdr:colOff>177800</xdr:colOff>
      <xdr:row>79</xdr:row>
      <xdr:rowOff>98879</xdr:rowOff>
    </xdr:to>
    <xdr:cxnSp macro="">
      <xdr:nvCxnSpPr>
        <xdr:cNvPr id="644" name="直線コネクタ 643"/>
        <xdr:cNvCxnSpPr/>
      </xdr:nvCxnSpPr>
      <xdr:spPr>
        <a:xfrm>
          <a:off x="12814300" y="13643135"/>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44943</xdr:rowOff>
    </xdr:from>
    <xdr:to>
      <xdr:col>85</xdr:col>
      <xdr:colOff>177800</xdr:colOff>
      <xdr:row>79</xdr:row>
      <xdr:rowOff>146543</xdr:rowOff>
    </xdr:to>
    <xdr:sp macro="" textlink="">
      <xdr:nvSpPr>
        <xdr:cNvPr id="654" name="楕円 653"/>
        <xdr:cNvSpPr/>
      </xdr:nvSpPr>
      <xdr:spPr>
        <a:xfrm>
          <a:off x="16268700" y="1358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131320</xdr:rowOff>
    </xdr:from>
    <xdr:ext cx="313932" cy="259045"/>
    <xdr:sp macro="" textlink="">
      <xdr:nvSpPr>
        <xdr:cNvPr id="655" name="災害復旧費該当値テキスト"/>
        <xdr:cNvSpPr txBox="1"/>
      </xdr:nvSpPr>
      <xdr:spPr>
        <a:xfrm>
          <a:off x="16370300" y="135044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47752</xdr:rowOff>
    </xdr:from>
    <xdr:to>
      <xdr:col>81</xdr:col>
      <xdr:colOff>101600</xdr:colOff>
      <xdr:row>79</xdr:row>
      <xdr:rowOff>149352</xdr:rowOff>
    </xdr:to>
    <xdr:sp macro="" textlink="">
      <xdr:nvSpPr>
        <xdr:cNvPr id="656" name="楕円 655"/>
        <xdr:cNvSpPr/>
      </xdr:nvSpPr>
      <xdr:spPr>
        <a:xfrm>
          <a:off x="15430500" y="135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140479</xdr:rowOff>
    </xdr:from>
    <xdr:ext cx="313932" cy="259045"/>
    <xdr:sp macro="" textlink="">
      <xdr:nvSpPr>
        <xdr:cNvPr id="657" name="テキスト ボックス 656"/>
        <xdr:cNvSpPr txBox="1"/>
      </xdr:nvSpPr>
      <xdr:spPr>
        <a:xfrm>
          <a:off x="15324333" y="13685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47785</xdr:rowOff>
    </xdr:from>
    <xdr:to>
      <xdr:col>67</xdr:col>
      <xdr:colOff>101600</xdr:colOff>
      <xdr:row>79</xdr:row>
      <xdr:rowOff>149385</xdr:rowOff>
    </xdr:to>
    <xdr:sp macro="" textlink="">
      <xdr:nvSpPr>
        <xdr:cNvPr id="662" name="楕円 661"/>
        <xdr:cNvSpPr/>
      </xdr:nvSpPr>
      <xdr:spPr>
        <a:xfrm>
          <a:off x="12763500" y="135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140512</xdr:rowOff>
    </xdr:from>
    <xdr:ext cx="249299" cy="259045"/>
    <xdr:sp macro="" textlink="">
      <xdr:nvSpPr>
        <xdr:cNvPr id="663" name="テキスト ボックス 662"/>
        <xdr:cNvSpPr txBox="1"/>
      </xdr:nvSpPr>
      <xdr:spPr>
        <a:xfrm>
          <a:off x="12689650" y="136850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49803</xdr:rowOff>
    </xdr:from>
    <xdr:to>
      <xdr:col>85</xdr:col>
      <xdr:colOff>127000</xdr:colOff>
      <xdr:row>97</xdr:row>
      <xdr:rowOff>98467</xdr:rowOff>
    </xdr:to>
    <xdr:cxnSp macro="">
      <xdr:nvCxnSpPr>
        <xdr:cNvPr id="697" name="直線コネクタ 696"/>
        <xdr:cNvCxnSpPr/>
      </xdr:nvCxnSpPr>
      <xdr:spPr>
        <a:xfrm>
          <a:off x="15481300" y="16680453"/>
          <a:ext cx="838200" cy="4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698" name="公債費平均値テキスト"/>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22200</xdr:rowOff>
    </xdr:from>
    <xdr:to>
      <xdr:col>81</xdr:col>
      <xdr:colOff>50800</xdr:colOff>
      <xdr:row>97</xdr:row>
      <xdr:rowOff>49803</xdr:rowOff>
    </xdr:to>
    <xdr:cxnSp macro="">
      <xdr:nvCxnSpPr>
        <xdr:cNvPr id="700" name="直線コネクタ 699"/>
        <xdr:cNvCxnSpPr/>
      </xdr:nvCxnSpPr>
      <xdr:spPr>
        <a:xfrm>
          <a:off x="14592300" y="16652850"/>
          <a:ext cx="8890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702" name="テキスト ボックス 701"/>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150501</xdr:rowOff>
    </xdr:from>
    <xdr:to>
      <xdr:col>76</xdr:col>
      <xdr:colOff>114300</xdr:colOff>
      <xdr:row>97</xdr:row>
      <xdr:rowOff>22200</xdr:rowOff>
    </xdr:to>
    <xdr:cxnSp macro="">
      <xdr:nvCxnSpPr>
        <xdr:cNvPr id="703" name="直線コネクタ 702"/>
        <xdr:cNvCxnSpPr/>
      </xdr:nvCxnSpPr>
      <xdr:spPr>
        <a:xfrm>
          <a:off x="13703300" y="16609701"/>
          <a:ext cx="889000" cy="4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91442</xdr:rowOff>
    </xdr:from>
    <xdr:ext cx="534377" cy="259045"/>
    <xdr:sp macro="" textlink="">
      <xdr:nvSpPr>
        <xdr:cNvPr id="705" name="テキスト ボックス 704"/>
        <xdr:cNvSpPr txBox="1"/>
      </xdr:nvSpPr>
      <xdr:spPr>
        <a:xfrm>
          <a:off x="14325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67605</xdr:rowOff>
    </xdr:from>
    <xdr:to>
      <xdr:col>71</xdr:col>
      <xdr:colOff>177800</xdr:colOff>
      <xdr:row>96</xdr:row>
      <xdr:rowOff>150501</xdr:rowOff>
    </xdr:to>
    <xdr:cxnSp macro="">
      <xdr:nvCxnSpPr>
        <xdr:cNvPr id="706" name="直線コネクタ 705"/>
        <xdr:cNvCxnSpPr/>
      </xdr:nvCxnSpPr>
      <xdr:spPr>
        <a:xfrm>
          <a:off x="12814300" y="16526805"/>
          <a:ext cx="889000" cy="8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80697</xdr:rowOff>
    </xdr:from>
    <xdr:ext cx="534377" cy="259045"/>
    <xdr:sp macro="" textlink="">
      <xdr:nvSpPr>
        <xdr:cNvPr id="708" name="テキスト ボックス 707"/>
        <xdr:cNvSpPr txBox="1"/>
      </xdr:nvSpPr>
      <xdr:spPr>
        <a:xfrm>
          <a:off x="13436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75725</xdr:rowOff>
    </xdr:from>
    <xdr:ext cx="534377" cy="259045"/>
    <xdr:sp macro="" textlink="">
      <xdr:nvSpPr>
        <xdr:cNvPr id="710" name="テキスト ボックス 709"/>
        <xdr:cNvSpPr txBox="1"/>
      </xdr:nvSpPr>
      <xdr:spPr>
        <a:xfrm>
          <a:off x="12547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47667</xdr:rowOff>
    </xdr:from>
    <xdr:to>
      <xdr:col>85</xdr:col>
      <xdr:colOff>177800</xdr:colOff>
      <xdr:row>97</xdr:row>
      <xdr:rowOff>149267</xdr:rowOff>
    </xdr:to>
    <xdr:sp macro="" textlink="">
      <xdr:nvSpPr>
        <xdr:cNvPr id="716" name="楕円 715"/>
        <xdr:cNvSpPr/>
      </xdr:nvSpPr>
      <xdr:spPr>
        <a:xfrm>
          <a:off x="16268700" y="1667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26094</xdr:rowOff>
    </xdr:from>
    <xdr:ext cx="534377" cy="259045"/>
    <xdr:sp macro="" textlink="">
      <xdr:nvSpPr>
        <xdr:cNvPr id="717" name="公債費該当値テキスト"/>
        <xdr:cNvSpPr txBox="1"/>
      </xdr:nvSpPr>
      <xdr:spPr>
        <a:xfrm>
          <a:off x="16370300" y="1665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170453</xdr:rowOff>
    </xdr:from>
    <xdr:to>
      <xdr:col>81</xdr:col>
      <xdr:colOff>101600</xdr:colOff>
      <xdr:row>97</xdr:row>
      <xdr:rowOff>100603</xdr:rowOff>
    </xdr:to>
    <xdr:sp macro="" textlink="">
      <xdr:nvSpPr>
        <xdr:cNvPr id="718" name="楕円 717"/>
        <xdr:cNvSpPr/>
      </xdr:nvSpPr>
      <xdr:spPr>
        <a:xfrm>
          <a:off x="15430500" y="1662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91730</xdr:rowOff>
    </xdr:from>
    <xdr:ext cx="534377" cy="259045"/>
    <xdr:sp macro="" textlink="">
      <xdr:nvSpPr>
        <xdr:cNvPr id="719" name="テキスト ボックス 718"/>
        <xdr:cNvSpPr txBox="1"/>
      </xdr:nvSpPr>
      <xdr:spPr>
        <a:xfrm>
          <a:off x="15214111" y="167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142850</xdr:rowOff>
    </xdr:from>
    <xdr:to>
      <xdr:col>76</xdr:col>
      <xdr:colOff>165100</xdr:colOff>
      <xdr:row>97</xdr:row>
      <xdr:rowOff>73000</xdr:rowOff>
    </xdr:to>
    <xdr:sp macro="" textlink="">
      <xdr:nvSpPr>
        <xdr:cNvPr id="720" name="楕円 719"/>
        <xdr:cNvSpPr/>
      </xdr:nvSpPr>
      <xdr:spPr>
        <a:xfrm>
          <a:off x="14541500" y="166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64127</xdr:rowOff>
    </xdr:from>
    <xdr:ext cx="534377" cy="259045"/>
    <xdr:sp macro="" textlink="">
      <xdr:nvSpPr>
        <xdr:cNvPr id="721" name="テキスト ボックス 720"/>
        <xdr:cNvSpPr txBox="1"/>
      </xdr:nvSpPr>
      <xdr:spPr>
        <a:xfrm>
          <a:off x="14325111" y="166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99701</xdr:rowOff>
    </xdr:from>
    <xdr:to>
      <xdr:col>72</xdr:col>
      <xdr:colOff>38100</xdr:colOff>
      <xdr:row>97</xdr:row>
      <xdr:rowOff>29851</xdr:rowOff>
    </xdr:to>
    <xdr:sp macro="" textlink="">
      <xdr:nvSpPr>
        <xdr:cNvPr id="722" name="楕円 721"/>
        <xdr:cNvSpPr/>
      </xdr:nvSpPr>
      <xdr:spPr>
        <a:xfrm>
          <a:off x="13652500" y="1655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20978</xdr:rowOff>
    </xdr:from>
    <xdr:ext cx="534377" cy="259045"/>
    <xdr:sp macro="" textlink="">
      <xdr:nvSpPr>
        <xdr:cNvPr id="723" name="テキスト ボックス 722"/>
        <xdr:cNvSpPr txBox="1"/>
      </xdr:nvSpPr>
      <xdr:spPr>
        <a:xfrm>
          <a:off x="13436111" y="166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16805</xdr:rowOff>
    </xdr:from>
    <xdr:to>
      <xdr:col>67</xdr:col>
      <xdr:colOff>101600</xdr:colOff>
      <xdr:row>96</xdr:row>
      <xdr:rowOff>118405</xdr:rowOff>
    </xdr:to>
    <xdr:sp macro="" textlink="">
      <xdr:nvSpPr>
        <xdr:cNvPr id="724" name="楕円 723"/>
        <xdr:cNvSpPr/>
      </xdr:nvSpPr>
      <xdr:spPr>
        <a:xfrm>
          <a:off x="12763500" y="1647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109532</xdr:rowOff>
    </xdr:from>
    <xdr:ext cx="534377" cy="259045"/>
    <xdr:sp macro="" textlink="">
      <xdr:nvSpPr>
        <xdr:cNvPr id="725" name="テキスト ボックス 724"/>
        <xdr:cNvSpPr txBox="1"/>
      </xdr:nvSpPr>
      <xdr:spPr>
        <a:xfrm>
          <a:off x="12547111" y="1656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類似団体平均と比較して，低い水準にある費目が多い。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教育費は，小中学校への冷暖房設備設置や（仮称）柏北部東地区新設小学校事業により，平成３０年度から大きく増加となった。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また，民生費は他団体と同様に増加傾向にある。引き続き，経常経費の削減等に努める。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４年度決算から，決算剰余金のうち２分の１を超える額を財政調整基金に編入しており，基金残高は増加傾向であったが，今後の公共施設の老朽化に備え，公共施設整備基金の充実を図ることとしたことなどから，平成２７年度は取り崩し額が上回</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その後は編入額と同額程度の取り崩しを行ってい</a:t>
          </a:r>
          <a:r>
            <a:rPr kumimoji="1" lang="ja-JP" altLang="en-US" sz="1100">
              <a:solidFill>
                <a:schemeClr val="dk1"/>
              </a:solidFill>
              <a:effectLst/>
              <a:latin typeface="+mn-lt"/>
              <a:ea typeface="+mn-ea"/>
              <a:cs typeface="+mn-cs"/>
            </a:rPr>
            <a:t>たが，令和元年度は新型コロナウイルス感染症に対する財源確保のため，財政調整基金の取崩を行わなかったため，基金残高が例年より増加している。</a:t>
          </a:r>
          <a:r>
            <a:rPr kumimoji="1" lang="ja-JP" altLang="ja-JP" sz="1100">
              <a:solidFill>
                <a:schemeClr val="dk1"/>
              </a:solidFill>
              <a:effectLst/>
              <a:latin typeface="+mn-lt"/>
              <a:ea typeface="+mn-ea"/>
              <a:cs typeface="+mn-cs"/>
            </a:rPr>
            <a:t>一方で，前年度に比べ，実質収支額は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連結ならびにそれぞれの会計において赤字額は発生していない。今後も全会計において黒字を維持するとともに，特別会計等に対する基準外繰出金の抑制に努める。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133330317</v>
      </c>
      <c r="BO4" s="462"/>
      <c r="BP4" s="462"/>
      <c r="BQ4" s="462"/>
      <c r="BR4" s="462"/>
      <c r="BS4" s="462"/>
      <c r="BT4" s="462"/>
      <c r="BU4" s="463"/>
      <c r="BV4" s="461">
        <v>128603320</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5.0999999999999996</v>
      </c>
      <c r="CU4" s="646"/>
      <c r="CV4" s="646"/>
      <c r="CW4" s="646"/>
      <c r="CX4" s="646"/>
      <c r="CY4" s="646"/>
      <c r="CZ4" s="646"/>
      <c r="DA4" s="647"/>
      <c r="DB4" s="645">
        <v>5.7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127326398</v>
      </c>
      <c r="BO5" s="467"/>
      <c r="BP5" s="467"/>
      <c r="BQ5" s="467"/>
      <c r="BR5" s="467"/>
      <c r="BS5" s="467"/>
      <c r="BT5" s="467"/>
      <c r="BU5" s="468"/>
      <c r="BV5" s="466">
        <v>122983861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91.2</v>
      </c>
      <c r="CU5" s="437"/>
      <c r="CV5" s="437"/>
      <c r="CW5" s="437"/>
      <c r="CX5" s="437"/>
      <c r="CY5" s="437"/>
      <c r="CZ5" s="437"/>
      <c r="DA5" s="438"/>
      <c r="DB5" s="436">
        <v>90.8</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6003919</v>
      </c>
      <c r="BO6" s="467"/>
      <c r="BP6" s="467"/>
      <c r="BQ6" s="467"/>
      <c r="BR6" s="467"/>
      <c r="BS6" s="467"/>
      <c r="BT6" s="467"/>
      <c r="BU6" s="468"/>
      <c r="BV6" s="466">
        <v>5619459</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94.9</v>
      </c>
      <c r="CU6" s="620"/>
      <c r="CV6" s="620"/>
      <c r="CW6" s="620"/>
      <c r="CX6" s="620"/>
      <c r="CY6" s="620"/>
      <c r="CZ6" s="620"/>
      <c r="DA6" s="621"/>
      <c r="DB6" s="619">
        <v>94.9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2008183</v>
      </c>
      <c r="BO7" s="467"/>
      <c r="BP7" s="467"/>
      <c r="BQ7" s="467"/>
      <c r="BR7" s="467"/>
      <c r="BS7" s="467"/>
      <c r="BT7" s="467"/>
      <c r="BU7" s="468"/>
      <c r="BV7" s="466">
        <v>1173495</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78762264</v>
      </c>
      <c r="CU7" s="467"/>
      <c r="CV7" s="467"/>
      <c r="CW7" s="467"/>
      <c r="CX7" s="467"/>
      <c r="CY7" s="467"/>
      <c r="CZ7" s="467"/>
      <c r="DA7" s="468"/>
      <c r="DB7" s="466">
        <v>78283038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3995736</v>
      </c>
      <c r="BO8" s="467"/>
      <c r="BP8" s="467"/>
      <c r="BQ8" s="467"/>
      <c r="BR8" s="467"/>
      <c r="BS8" s="467"/>
      <c r="BT8" s="467"/>
      <c r="BU8" s="468"/>
      <c r="BV8" s="466">
        <v>4445964</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0.96</v>
      </c>
      <c r="CU8" s="580"/>
      <c r="CV8" s="580"/>
      <c r="CW8" s="580"/>
      <c r="CX8" s="580"/>
      <c r="CY8" s="580"/>
      <c r="CZ8" s="580"/>
      <c r="DA8" s="581"/>
      <c r="DB8" s="579">
        <v>0.95</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413954</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-450228</v>
      </c>
      <c r="BO9" s="467"/>
      <c r="BP9" s="467"/>
      <c r="BQ9" s="467"/>
      <c r="BR9" s="467"/>
      <c r="BS9" s="467"/>
      <c r="BT9" s="467"/>
      <c r="BU9" s="468"/>
      <c r="BV9" s="466">
        <v>730507</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11.1</v>
      </c>
      <c r="CU9" s="437"/>
      <c r="CV9" s="437"/>
      <c r="CW9" s="437"/>
      <c r="CX9" s="437"/>
      <c r="CY9" s="437"/>
      <c r="CZ9" s="437"/>
      <c r="DA9" s="438"/>
      <c r="DB9" s="436">
        <v>11.6</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404012</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94</v>
      </c>
      <c r="AV10" s="524"/>
      <c r="AW10" s="524"/>
      <c r="AX10" s="524"/>
      <c r="AY10" s="446" t="s">
        <v>119</v>
      </c>
      <c r="AZ10" s="447"/>
      <c r="BA10" s="447"/>
      <c r="BB10" s="447"/>
      <c r="BC10" s="447"/>
      <c r="BD10" s="447"/>
      <c r="BE10" s="447"/>
      <c r="BF10" s="447"/>
      <c r="BG10" s="447"/>
      <c r="BH10" s="447"/>
      <c r="BI10" s="447"/>
      <c r="BJ10" s="447"/>
      <c r="BK10" s="447"/>
      <c r="BL10" s="447"/>
      <c r="BM10" s="448"/>
      <c r="BN10" s="466">
        <v>3610</v>
      </c>
      <c r="BO10" s="467"/>
      <c r="BP10" s="467"/>
      <c r="BQ10" s="467"/>
      <c r="BR10" s="467"/>
      <c r="BS10" s="467"/>
      <c r="BT10" s="467"/>
      <c r="BU10" s="468"/>
      <c r="BV10" s="466">
        <v>3613</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94</v>
      </c>
      <c r="AV11" s="524"/>
      <c r="AW11" s="524"/>
      <c r="AX11" s="524"/>
      <c r="AY11" s="446" t="s">
        <v>124</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126</v>
      </c>
      <c r="DC11" s="580"/>
      <c r="DD11" s="580"/>
      <c r="DE11" s="580"/>
      <c r="DF11" s="580"/>
      <c r="DG11" s="580"/>
      <c r="DH11" s="580"/>
      <c r="DI11" s="581"/>
      <c r="DJ11" s="186"/>
      <c r="DK11" s="186"/>
      <c r="DL11" s="186"/>
      <c r="DM11" s="186"/>
      <c r="DN11" s="186"/>
      <c r="DO11" s="186"/>
    </row>
    <row r="12" spans="1:119" ht="18.75" customHeight="1" x14ac:dyDescent="0.15">
      <c r="A12" s="187"/>
      <c r="B12" s="582" t="s">
        <v>127</v>
      </c>
      <c r="C12" s="583"/>
      <c r="D12" s="583"/>
      <c r="E12" s="583"/>
      <c r="F12" s="583"/>
      <c r="G12" s="583"/>
      <c r="H12" s="583"/>
      <c r="I12" s="583"/>
      <c r="J12" s="583"/>
      <c r="K12" s="584"/>
      <c r="L12" s="591" t="s">
        <v>128</v>
      </c>
      <c r="M12" s="592"/>
      <c r="N12" s="592"/>
      <c r="O12" s="592"/>
      <c r="P12" s="592"/>
      <c r="Q12" s="593"/>
      <c r="R12" s="594">
        <v>424920</v>
      </c>
      <c r="S12" s="595"/>
      <c r="T12" s="595"/>
      <c r="U12" s="595"/>
      <c r="V12" s="596"/>
      <c r="W12" s="597" t="s">
        <v>1</v>
      </c>
      <c r="X12" s="524"/>
      <c r="Y12" s="524"/>
      <c r="Z12" s="524"/>
      <c r="AA12" s="524"/>
      <c r="AB12" s="598"/>
      <c r="AC12" s="599" t="s">
        <v>129</v>
      </c>
      <c r="AD12" s="600"/>
      <c r="AE12" s="600"/>
      <c r="AF12" s="600"/>
      <c r="AG12" s="601"/>
      <c r="AH12" s="599" t="s">
        <v>130</v>
      </c>
      <c r="AI12" s="600"/>
      <c r="AJ12" s="600"/>
      <c r="AK12" s="600"/>
      <c r="AL12" s="602"/>
      <c r="AM12" s="535" t="s">
        <v>131</v>
      </c>
      <c r="AN12" s="440"/>
      <c r="AO12" s="440"/>
      <c r="AP12" s="440"/>
      <c r="AQ12" s="440"/>
      <c r="AR12" s="440"/>
      <c r="AS12" s="440"/>
      <c r="AT12" s="441"/>
      <c r="AU12" s="523" t="s">
        <v>94</v>
      </c>
      <c r="AV12" s="524"/>
      <c r="AW12" s="524"/>
      <c r="AX12" s="524"/>
      <c r="AY12" s="446" t="s">
        <v>132</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1900000</v>
      </c>
      <c r="BW12" s="467"/>
      <c r="BX12" s="467"/>
      <c r="BY12" s="467"/>
      <c r="BZ12" s="467"/>
      <c r="CA12" s="467"/>
      <c r="CB12" s="467"/>
      <c r="CC12" s="468"/>
      <c r="CD12" s="475" t="s">
        <v>133</v>
      </c>
      <c r="CE12" s="476"/>
      <c r="CF12" s="476"/>
      <c r="CG12" s="476"/>
      <c r="CH12" s="476"/>
      <c r="CI12" s="476"/>
      <c r="CJ12" s="476"/>
      <c r="CK12" s="476"/>
      <c r="CL12" s="476"/>
      <c r="CM12" s="476"/>
      <c r="CN12" s="476"/>
      <c r="CO12" s="476"/>
      <c r="CP12" s="476"/>
      <c r="CQ12" s="476"/>
      <c r="CR12" s="476"/>
      <c r="CS12" s="477"/>
      <c r="CT12" s="579" t="s">
        <v>126</v>
      </c>
      <c r="CU12" s="580"/>
      <c r="CV12" s="580"/>
      <c r="CW12" s="580"/>
      <c r="CX12" s="580"/>
      <c r="CY12" s="580"/>
      <c r="CZ12" s="580"/>
      <c r="DA12" s="581"/>
      <c r="DB12" s="579" t="s">
        <v>126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134</v>
      </c>
      <c r="N13" s="567"/>
      <c r="O13" s="567"/>
      <c r="P13" s="567"/>
      <c r="Q13" s="568"/>
      <c r="R13" s="569">
        <v>415171</v>
      </c>
      <c r="S13" s="570"/>
      <c r="T13" s="570"/>
      <c r="U13" s="570"/>
      <c r="V13" s="571"/>
      <c r="W13" s="557" t="s">
        <v>135</v>
      </c>
      <c r="X13" s="479"/>
      <c r="Y13" s="479"/>
      <c r="Z13" s="479"/>
      <c r="AA13" s="479"/>
      <c r="AB13" s="480"/>
      <c r="AC13" s="442">
        <v>2221</v>
      </c>
      <c r="AD13" s="443"/>
      <c r="AE13" s="443"/>
      <c r="AF13" s="443"/>
      <c r="AG13" s="444"/>
      <c r="AH13" s="442">
        <v>2296</v>
      </c>
      <c r="AI13" s="443"/>
      <c r="AJ13" s="443"/>
      <c r="AK13" s="443"/>
      <c r="AL13" s="445"/>
      <c r="AM13" s="535" t="s">
        <v>136</v>
      </c>
      <c r="AN13" s="440"/>
      <c r="AO13" s="440"/>
      <c r="AP13" s="440"/>
      <c r="AQ13" s="440"/>
      <c r="AR13" s="440"/>
      <c r="AS13" s="440"/>
      <c r="AT13" s="441"/>
      <c r="AU13" s="523" t="s">
        <v>137</v>
      </c>
      <c r="AV13" s="524"/>
      <c r="AW13" s="524"/>
      <c r="AX13" s="524"/>
      <c r="AY13" s="446" t="s">
        <v>138</v>
      </c>
      <c r="AZ13" s="447"/>
      <c r="BA13" s="447"/>
      <c r="BB13" s="447"/>
      <c r="BC13" s="447"/>
      <c r="BD13" s="447"/>
      <c r="BE13" s="447"/>
      <c r="BF13" s="447"/>
      <c r="BG13" s="447"/>
      <c r="BH13" s="447"/>
      <c r="BI13" s="447"/>
      <c r="BJ13" s="447"/>
      <c r="BK13" s="447"/>
      <c r="BL13" s="447"/>
      <c r="BM13" s="448"/>
      <c r="BN13" s="466">
        <v>-446618</v>
      </c>
      <c r="BO13" s="467"/>
      <c r="BP13" s="467"/>
      <c r="BQ13" s="467"/>
      <c r="BR13" s="467"/>
      <c r="BS13" s="467"/>
      <c r="BT13" s="467"/>
      <c r="BU13" s="468"/>
      <c r="BV13" s="466">
        <v>-1165880</v>
      </c>
      <c r="BW13" s="467"/>
      <c r="BX13" s="467"/>
      <c r="BY13" s="467"/>
      <c r="BZ13" s="467"/>
      <c r="CA13" s="467"/>
      <c r="CB13" s="467"/>
      <c r="CC13" s="468"/>
      <c r="CD13" s="475" t="s">
        <v>139</v>
      </c>
      <c r="CE13" s="476"/>
      <c r="CF13" s="476"/>
      <c r="CG13" s="476"/>
      <c r="CH13" s="476"/>
      <c r="CI13" s="476"/>
      <c r="CJ13" s="476"/>
      <c r="CK13" s="476"/>
      <c r="CL13" s="476"/>
      <c r="CM13" s="476"/>
      <c r="CN13" s="476"/>
      <c r="CO13" s="476"/>
      <c r="CP13" s="476"/>
      <c r="CQ13" s="476"/>
      <c r="CR13" s="476"/>
      <c r="CS13" s="477"/>
      <c r="CT13" s="436">
        <v>2.2000000000000002</v>
      </c>
      <c r="CU13" s="437"/>
      <c r="CV13" s="437"/>
      <c r="CW13" s="437"/>
      <c r="CX13" s="437"/>
      <c r="CY13" s="437"/>
      <c r="CZ13" s="437"/>
      <c r="DA13" s="438"/>
      <c r="DB13" s="436">
        <v>2.9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140</v>
      </c>
      <c r="M14" s="603"/>
      <c r="N14" s="603"/>
      <c r="O14" s="603"/>
      <c r="P14" s="603"/>
      <c r="Q14" s="604"/>
      <c r="R14" s="569">
        <v>420028</v>
      </c>
      <c r="S14" s="570"/>
      <c r="T14" s="570"/>
      <c r="U14" s="570"/>
      <c r="V14" s="571"/>
      <c r="W14" s="572"/>
      <c r="X14" s="482"/>
      <c r="Y14" s="482"/>
      <c r="Z14" s="482"/>
      <c r="AA14" s="482"/>
      <c r="AB14" s="483"/>
      <c r="AC14" s="562">
        <v>1.3</v>
      </c>
      <c r="AD14" s="563"/>
      <c r="AE14" s="563"/>
      <c r="AF14" s="563"/>
      <c r="AG14" s="564"/>
      <c r="AH14" s="562">
        <v>1.3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141</v>
      </c>
      <c r="CE14" s="473"/>
      <c r="CF14" s="473"/>
      <c r="CG14" s="473"/>
      <c r="CH14" s="473"/>
      <c r="CI14" s="473"/>
      <c r="CJ14" s="473"/>
      <c r="CK14" s="473"/>
      <c r="CL14" s="473"/>
      <c r="CM14" s="473"/>
      <c r="CN14" s="473"/>
      <c r="CO14" s="473"/>
      <c r="CP14" s="473"/>
      <c r="CQ14" s="473"/>
      <c r="CR14" s="473"/>
      <c r="CS14" s="474"/>
      <c r="CT14" s="573" t="s">
        <v>126</v>
      </c>
      <c r="CU14" s="574"/>
      <c r="CV14" s="574"/>
      <c r="CW14" s="574"/>
      <c r="CX14" s="574"/>
      <c r="CY14" s="574"/>
      <c r="CZ14" s="574"/>
      <c r="DA14" s="575"/>
      <c r="DB14" s="573" t="s">
        <v>126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134</v>
      </c>
      <c r="N15" s="567"/>
      <c r="O15" s="567"/>
      <c r="P15" s="567"/>
      <c r="Q15" s="568"/>
      <c r="R15" s="569">
        <v>411091</v>
      </c>
      <c r="S15" s="570"/>
      <c r="T15" s="570"/>
      <c r="U15" s="570"/>
      <c r="V15" s="571"/>
      <c r="W15" s="557" t="s">
        <v>142</v>
      </c>
      <c r="X15" s="479"/>
      <c r="Y15" s="479"/>
      <c r="Z15" s="479"/>
      <c r="AA15" s="479"/>
      <c r="AB15" s="480"/>
      <c r="AC15" s="442">
        <v>33241</v>
      </c>
      <c r="AD15" s="443"/>
      <c r="AE15" s="443"/>
      <c r="AF15" s="443"/>
      <c r="AG15" s="444"/>
      <c r="AH15" s="442">
        <v>32243</v>
      </c>
      <c r="AI15" s="443"/>
      <c r="AJ15" s="443"/>
      <c r="AK15" s="443"/>
      <c r="AL15" s="445"/>
      <c r="AM15" s="535"/>
      <c r="AN15" s="440"/>
      <c r="AO15" s="440"/>
      <c r="AP15" s="440"/>
      <c r="AQ15" s="440"/>
      <c r="AR15" s="440"/>
      <c r="AS15" s="440"/>
      <c r="AT15" s="441"/>
      <c r="AU15" s="523"/>
      <c r="AV15" s="524"/>
      <c r="AW15" s="524"/>
      <c r="AX15" s="524"/>
      <c r="AY15" s="458" t="s">
        <v>143</v>
      </c>
      <c r="AZ15" s="459"/>
      <c r="BA15" s="459"/>
      <c r="BB15" s="459"/>
      <c r="BC15" s="459"/>
      <c r="BD15" s="459"/>
      <c r="BE15" s="459"/>
      <c r="BF15" s="459"/>
      <c r="BG15" s="459"/>
      <c r="BH15" s="459"/>
      <c r="BI15" s="459"/>
      <c r="BJ15" s="459"/>
      <c r="BK15" s="459"/>
      <c r="BL15" s="459"/>
      <c r="BM15" s="460"/>
      <c r="BN15" s="461">
        <v>56397173</v>
      </c>
      <c r="BO15" s="462"/>
      <c r="BP15" s="462"/>
      <c r="BQ15" s="462"/>
      <c r="BR15" s="462"/>
      <c r="BS15" s="462"/>
      <c r="BT15" s="462"/>
      <c r="BU15" s="463"/>
      <c r="BV15" s="461">
        <v>55108837</v>
      </c>
      <c r="BW15" s="462"/>
      <c r="BX15" s="462"/>
      <c r="BY15" s="462"/>
      <c r="BZ15" s="462"/>
      <c r="CA15" s="462"/>
      <c r="CB15" s="462"/>
      <c r="CC15" s="463"/>
      <c r="CD15" s="576" t="s">
        <v>144</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145</v>
      </c>
      <c r="M16" s="560"/>
      <c r="N16" s="560"/>
      <c r="O16" s="560"/>
      <c r="P16" s="560"/>
      <c r="Q16" s="561"/>
      <c r="R16" s="554" t="s">
        <v>146</v>
      </c>
      <c r="S16" s="555"/>
      <c r="T16" s="555"/>
      <c r="U16" s="555"/>
      <c r="V16" s="556"/>
      <c r="W16" s="572"/>
      <c r="X16" s="482"/>
      <c r="Y16" s="482"/>
      <c r="Z16" s="482"/>
      <c r="AA16" s="482"/>
      <c r="AB16" s="483"/>
      <c r="AC16" s="562">
        <v>18.8</v>
      </c>
      <c r="AD16" s="563"/>
      <c r="AE16" s="563"/>
      <c r="AF16" s="563"/>
      <c r="AG16" s="564"/>
      <c r="AH16" s="562">
        <v>18.5</v>
      </c>
      <c r="AI16" s="563"/>
      <c r="AJ16" s="563"/>
      <c r="AK16" s="563"/>
      <c r="AL16" s="565"/>
      <c r="AM16" s="535"/>
      <c r="AN16" s="440"/>
      <c r="AO16" s="440"/>
      <c r="AP16" s="440"/>
      <c r="AQ16" s="440"/>
      <c r="AR16" s="440"/>
      <c r="AS16" s="440"/>
      <c r="AT16" s="441"/>
      <c r="AU16" s="523"/>
      <c r="AV16" s="524"/>
      <c r="AW16" s="524"/>
      <c r="AX16" s="524"/>
      <c r="AY16" s="446" t="s">
        <v>147</v>
      </c>
      <c r="AZ16" s="447"/>
      <c r="BA16" s="447"/>
      <c r="BB16" s="447"/>
      <c r="BC16" s="447"/>
      <c r="BD16" s="447"/>
      <c r="BE16" s="447"/>
      <c r="BF16" s="447"/>
      <c r="BG16" s="447"/>
      <c r="BH16" s="447"/>
      <c r="BI16" s="447"/>
      <c r="BJ16" s="447"/>
      <c r="BK16" s="447"/>
      <c r="BL16" s="447"/>
      <c r="BM16" s="448"/>
      <c r="BN16" s="466">
        <v>58923898</v>
      </c>
      <c r="BO16" s="467"/>
      <c r="BP16" s="467"/>
      <c r="BQ16" s="467"/>
      <c r="BR16" s="467"/>
      <c r="BS16" s="467"/>
      <c r="BT16" s="467"/>
      <c r="BU16" s="468"/>
      <c r="BV16" s="466">
        <v>57590310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148</v>
      </c>
      <c r="N17" s="552"/>
      <c r="O17" s="552"/>
      <c r="P17" s="552"/>
      <c r="Q17" s="553"/>
      <c r="R17" s="554" t="s">
        <v>149</v>
      </c>
      <c r="S17" s="555"/>
      <c r="T17" s="555"/>
      <c r="U17" s="555"/>
      <c r="V17" s="556"/>
      <c r="W17" s="557" t="s">
        <v>150</v>
      </c>
      <c r="X17" s="479"/>
      <c r="Y17" s="479"/>
      <c r="Z17" s="479"/>
      <c r="AA17" s="479"/>
      <c r="AB17" s="480"/>
      <c r="AC17" s="442">
        <v>141545</v>
      </c>
      <c r="AD17" s="443"/>
      <c r="AE17" s="443"/>
      <c r="AF17" s="443"/>
      <c r="AG17" s="444"/>
      <c r="AH17" s="442">
        <v>139571</v>
      </c>
      <c r="AI17" s="443"/>
      <c r="AJ17" s="443"/>
      <c r="AK17" s="443"/>
      <c r="AL17" s="445"/>
      <c r="AM17" s="535"/>
      <c r="AN17" s="440"/>
      <c r="AO17" s="440"/>
      <c r="AP17" s="440"/>
      <c r="AQ17" s="440"/>
      <c r="AR17" s="440"/>
      <c r="AS17" s="440"/>
      <c r="AT17" s="441"/>
      <c r="AU17" s="523"/>
      <c r="AV17" s="524"/>
      <c r="AW17" s="524"/>
      <c r="AX17" s="524"/>
      <c r="AY17" s="446" t="s">
        <v>151</v>
      </c>
      <c r="AZ17" s="447"/>
      <c r="BA17" s="447"/>
      <c r="BB17" s="447"/>
      <c r="BC17" s="447"/>
      <c r="BD17" s="447"/>
      <c r="BE17" s="447"/>
      <c r="BF17" s="447"/>
      <c r="BG17" s="447"/>
      <c r="BH17" s="447"/>
      <c r="BI17" s="447"/>
      <c r="BJ17" s="447"/>
      <c r="BK17" s="447"/>
      <c r="BL17" s="447"/>
      <c r="BM17" s="448"/>
      <c r="BN17" s="466">
        <v>72752849</v>
      </c>
      <c r="BO17" s="467"/>
      <c r="BP17" s="467"/>
      <c r="BQ17" s="467"/>
      <c r="BR17" s="467"/>
      <c r="BS17" s="467"/>
      <c r="BT17" s="467"/>
      <c r="BU17" s="468"/>
      <c r="BV17" s="466">
        <v>71004697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152</v>
      </c>
      <c r="C18" s="529"/>
      <c r="D18" s="529"/>
      <c r="E18" s="530"/>
      <c r="F18" s="530"/>
      <c r="G18" s="530"/>
      <c r="H18" s="530"/>
      <c r="I18" s="530"/>
      <c r="J18" s="530"/>
      <c r="K18" s="530"/>
      <c r="L18" s="531">
        <v>114.74</v>
      </c>
      <c r="M18" s="531"/>
      <c r="N18" s="531"/>
      <c r="O18" s="531"/>
      <c r="P18" s="531"/>
      <c r="Q18" s="531"/>
      <c r="R18" s="532"/>
      <c r="S18" s="532"/>
      <c r="T18" s="532"/>
      <c r="U18" s="532"/>
      <c r="V18" s="533"/>
      <c r="W18" s="547"/>
      <c r="X18" s="548"/>
      <c r="Y18" s="548"/>
      <c r="Z18" s="548"/>
      <c r="AA18" s="548"/>
      <c r="AB18" s="558"/>
      <c r="AC18" s="430">
        <v>80</v>
      </c>
      <c r="AD18" s="431"/>
      <c r="AE18" s="431"/>
      <c r="AF18" s="431"/>
      <c r="AG18" s="534"/>
      <c r="AH18" s="430">
        <v>80.2</v>
      </c>
      <c r="AI18" s="431"/>
      <c r="AJ18" s="431"/>
      <c r="AK18" s="431"/>
      <c r="AL18" s="432"/>
      <c r="AM18" s="535"/>
      <c r="AN18" s="440"/>
      <c r="AO18" s="440"/>
      <c r="AP18" s="440"/>
      <c r="AQ18" s="440"/>
      <c r="AR18" s="440"/>
      <c r="AS18" s="440"/>
      <c r="AT18" s="441"/>
      <c r="AU18" s="523"/>
      <c r="AV18" s="524"/>
      <c r="AW18" s="524"/>
      <c r="AX18" s="524"/>
      <c r="AY18" s="446" t="s">
        <v>153</v>
      </c>
      <c r="AZ18" s="447"/>
      <c r="BA18" s="447"/>
      <c r="BB18" s="447"/>
      <c r="BC18" s="447"/>
      <c r="BD18" s="447"/>
      <c r="BE18" s="447"/>
      <c r="BF18" s="447"/>
      <c r="BG18" s="447"/>
      <c r="BH18" s="447"/>
      <c r="BI18" s="447"/>
      <c r="BJ18" s="447"/>
      <c r="BK18" s="447"/>
      <c r="BL18" s="447"/>
      <c r="BM18" s="448"/>
      <c r="BN18" s="466">
        <v>72773416</v>
      </c>
      <c r="BO18" s="467"/>
      <c r="BP18" s="467"/>
      <c r="BQ18" s="467"/>
      <c r="BR18" s="467"/>
      <c r="BS18" s="467"/>
      <c r="BT18" s="467"/>
      <c r="BU18" s="468"/>
      <c r="BV18" s="466">
        <v>72233167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154</v>
      </c>
      <c r="C19" s="529"/>
      <c r="D19" s="529"/>
      <c r="E19" s="530"/>
      <c r="F19" s="530"/>
      <c r="G19" s="530"/>
      <c r="H19" s="530"/>
      <c r="I19" s="530"/>
      <c r="J19" s="530"/>
      <c r="K19" s="530"/>
      <c r="L19" s="536">
        <v>3608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155</v>
      </c>
      <c r="AZ19" s="447"/>
      <c r="BA19" s="447"/>
      <c r="BB19" s="447"/>
      <c r="BC19" s="447"/>
      <c r="BD19" s="447"/>
      <c r="BE19" s="447"/>
      <c r="BF19" s="447"/>
      <c r="BG19" s="447"/>
      <c r="BH19" s="447"/>
      <c r="BI19" s="447"/>
      <c r="BJ19" s="447"/>
      <c r="BK19" s="447"/>
      <c r="BL19" s="447"/>
      <c r="BM19" s="448"/>
      <c r="BN19" s="466">
        <v>89519057</v>
      </c>
      <c r="BO19" s="467"/>
      <c r="BP19" s="467"/>
      <c r="BQ19" s="467"/>
      <c r="BR19" s="467"/>
      <c r="BS19" s="467"/>
      <c r="BT19" s="467"/>
      <c r="BU19" s="468"/>
      <c r="BV19" s="466">
        <v>90267729</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156</v>
      </c>
      <c r="C20" s="529"/>
      <c r="D20" s="529"/>
      <c r="E20" s="530"/>
      <c r="F20" s="530"/>
      <c r="G20" s="530"/>
      <c r="H20" s="530"/>
      <c r="I20" s="530"/>
      <c r="J20" s="530"/>
      <c r="K20" s="530"/>
      <c r="L20" s="536">
        <v>175691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157</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158</v>
      </c>
      <c r="C22" s="496"/>
      <c r="D22" s="497"/>
      <c r="E22" s="504" t="s">
        <v>1</v>
      </c>
      <c r="F22" s="479"/>
      <c r="G22" s="479"/>
      <c r="H22" s="479"/>
      <c r="I22" s="479"/>
      <c r="J22" s="479"/>
      <c r="K22" s="480"/>
      <c r="L22" s="504" t="s">
        <v>159</v>
      </c>
      <c r="M22" s="479"/>
      <c r="N22" s="479"/>
      <c r="O22" s="479"/>
      <c r="P22" s="480"/>
      <c r="Q22" s="489" t="s">
        <v>160</v>
      </c>
      <c r="R22" s="490"/>
      <c r="S22" s="490"/>
      <c r="T22" s="490"/>
      <c r="U22" s="490"/>
      <c r="V22" s="505"/>
      <c r="W22" s="507" t="s">
        <v>161</v>
      </c>
      <c r="X22" s="496"/>
      <c r="Y22" s="497"/>
      <c r="Z22" s="504" t="s">
        <v>1</v>
      </c>
      <c r="AA22" s="479"/>
      <c r="AB22" s="479"/>
      <c r="AC22" s="479"/>
      <c r="AD22" s="479"/>
      <c r="AE22" s="479"/>
      <c r="AF22" s="479"/>
      <c r="AG22" s="480"/>
      <c r="AH22" s="478" t="s">
        <v>162</v>
      </c>
      <c r="AI22" s="479"/>
      <c r="AJ22" s="479"/>
      <c r="AK22" s="479"/>
      <c r="AL22" s="480"/>
      <c r="AM22" s="478" t="s">
        <v>163</v>
      </c>
      <c r="AN22" s="484"/>
      <c r="AO22" s="484"/>
      <c r="AP22" s="484"/>
      <c r="AQ22" s="484"/>
      <c r="AR22" s="485"/>
      <c r="AS22" s="489" t="s">
        <v>160</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164</v>
      </c>
      <c r="AZ23" s="459"/>
      <c r="BA23" s="459"/>
      <c r="BB23" s="459"/>
      <c r="BC23" s="459"/>
      <c r="BD23" s="459"/>
      <c r="BE23" s="459"/>
      <c r="BF23" s="459"/>
      <c r="BG23" s="459"/>
      <c r="BH23" s="459"/>
      <c r="BI23" s="459"/>
      <c r="BJ23" s="459"/>
      <c r="BK23" s="459"/>
      <c r="BL23" s="459"/>
      <c r="BM23" s="460"/>
      <c r="BN23" s="466">
        <v>89230562</v>
      </c>
      <c r="BO23" s="467"/>
      <c r="BP23" s="467"/>
      <c r="BQ23" s="467"/>
      <c r="BR23" s="467"/>
      <c r="BS23" s="467"/>
      <c r="BT23" s="467"/>
      <c r="BU23" s="468"/>
      <c r="BV23" s="466">
        <v>88478165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165</v>
      </c>
      <c r="F24" s="440"/>
      <c r="G24" s="440"/>
      <c r="H24" s="440"/>
      <c r="I24" s="440"/>
      <c r="J24" s="440"/>
      <c r="K24" s="441"/>
      <c r="L24" s="442">
        <v>1</v>
      </c>
      <c r="M24" s="443"/>
      <c r="N24" s="443"/>
      <c r="O24" s="443"/>
      <c r="P24" s="444"/>
      <c r="Q24" s="442">
        <v>9610</v>
      </c>
      <c r="R24" s="443"/>
      <c r="S24" s="443"/>
      <c r="T24" s="443"/>
      <c r="U24" s="443"/>
      <c r="V24" s="444"/>
      <c r="W24" s="508"/>
      <c r="X24" s="499"/>
      <c r="Y24" s="500"/>
      <c r="Z24" s="439" t="s">
        <v>166</v>
      </c>
      <c r="AA24" s="440"/>
      <c r="AB24" s="440"/>
      <c r="AC24" s="440"/>
      <c r="AD24" s="440"/>
      <c r="AE24" s="440"/>
      <c r="AF24" s="440"/>
      <c r="AG24" s="441"/>
      <c r="AH24" s="442">
        <v>2424</v>
      </c>
      <c r="AI24" s="443"/>
      <c r="AJ24" s="443"/>
      <c r="AK24" s="443"/>
      <c r="AL24" s="444"/>
      <c r="AM24" s="442">
        <v>7199280</v>
      </c>
      <c r="AN24" s="443"/>
      <c r="AO24" s="443"/>
      <c r="AP24" s="443"/>
      <c r="AQ24" s="443"/>
      <c r="AR24" s="444"/>
      <c r="AS24" s="442">
        <v>2970</v>
      </c>
      <c r="AT24" s="443"/>
      <c r="AU24" s="443"/>
      <c r="AV24" s="443"/>
      <c r="AW24" s="443"/>
      <c r="AX24" s="445"/>
      <c r="AY24" s="433" t="s">
        <v>167</v>
      </c>
      <c r="AZ24" s="434"/>
      <c r="BA24" s="434"/>
      <c r="BB24" s="434"/>
      <c r="BC24" s="434"/>
      <c r="BD24" s="434"/>
      <c r="BE24" s="434"/>
      <c r="BF24" s="434"/>
      <c r="BG24" s="434"/>
      <c r="BH24" s="434"/>
      <c r="BI24" s="434"/>
      <c r="BJ24" s="434"/>
      <c r="BK24" s="434"/>
      <c r="BL24" s="434"/>
      <c r="BM24" s="435"/>
      <c r="BN24" s="466">
        <v>60080858</v>
      </c>
      <c r="BO24" s="467"/>
      <c r="BP24" s="467"/>
      <c r="BQ24" s="467"/>
      <c r="BR24" s="467"/>
      <c r="BS24" s="467"/>
      <c r="BT24" s="467"/>
      <c r="BU24" s="468"/>
      <c r="BV24" s="466">
        <v>61777955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168</v>
      </c>
      <c r="F25" s="440"/>
      <c r="G25" s="440"/>
      <c r="H25" s="440"/>
      <c r="I25" s="440"/>
      <c r="J25" s="440"/>
      <c r="K25" s="441"/>
      <c r="L25" s="442">
        <v>1</v>
      </c>
      <c r="M25" s="443"/>
      <c r="N25" s="443"/>
      <c r="O25" s="443"/>
      <c r="P25" s="444"/>
      <c r="Q25" s="442">
        <v>7900</v>
      </c>
      <c r="R25" s="443"/>
      <c r="S25" s="443"/>
      <c r="T25" s="443"/>
      <c r="U25" s="443"/>
      <c r="V25" s="444"/>
      <c r="W25" s="508"/>
      <c r="X25" s="499"/>
      <c r="Y25" s="500"/>
      <c r="Z25" s="439" t="s">
        <v>169</v>
      </c>
      <c r="AA25" s="440"/>
      <c r="AB25" s="440"/>
      <c r="AC25" s="440"/>
      <c r="AD25" s="440"/>
      <c r="AE25" s="440"/>
      <c r="AF25" s="440"/>
      <c r="AG25" s="441"/>
      <c r="AH25" s="442">
        <v>461</v>
      </c>
      <c r="AI25" s="443"/>
      <c r="AJ25" s="443"/>
      <c r="AK25" s="443"/>
      <c r="AL25" s="444"/>
      <c r="AM25" s="442">
        <v>1381156</v>
      </c>
      <c r="AN25" s="443"/>
      <c r="AO25" s="443"/>
      <c r="AP25" s="443"/>
      <c r="AQ25" s="443"/>
      <c r="AR25" s="444"/>
      <c r="AS25" s="442">
        <v>2996</v>
      </c>
      <c r="AT25" s="443"/>
      <c r="AU25" s="443"/>
      <c r="AV25" s="443"/>
      <c r="AW25" s="443"/>
      <c r="AX25" s="445"/>
      <c r="AY25" s="458" t="s">
        <v>170</v>
      </c>
      <c r="AZ25" s="459"/>
      <c r="BA25" s="459"/>
      <c r="BB25" s="459"/>
      <c r="BC25" s="459"/>
      <c r="BD25" s="459"/>
      <c r="BE25" s="459"/>
      <c r="BF25" s="459"/>
      <c r="BG25" s="459"/>
      <c r="BH25" s="459"/>
      <c r="BI25" s="459"/>
      <c r="BJ25" s="459"/>
      <c r="BK25" s="459"/>
      <c r="BL25" s="459"/>
      <c r="BM25" s="460"/>
      <c r="BN25" s="461">
        <v>31544712</v>
      </c>
      <c r="BO25" s="462"/>
      <c r="BP25" s="462"/>
      <c r="BQ25" s="462"/>
      <c r="BR25" s="462"/>
      <c r="BS25" s="462"/>
      <c r="BT25" s="462"/>
      <c r="BU25" s="463"/>
      <c r="BV25" s="461">
        <v>33639000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171</v>
      </c>
      <c r="F26" s="440"/>
      <c r="G26" s="440"/>
      <c r="H26" s="440"/>
      <c r="I26" s="440"/>
      <c r="J26" s="440"/>
      <c r="K26" s="441"/>
      <c r="L26" s="442">
        <v>1</v>
      </c>
      <c r="M26" s="443"/>
      <c r="N26" s="443"/>
      <c r="O26" s="443"/>
      <c r="P26" s="444"/>
      <c r="Q26" s="442">
        <v>7210</v>
      </c>
      <c r="R26" s="443"/>
      <c r="S26" s="443"/>
      <c r="T26" s="443"/>
      <c r="U26" s="443"/>
      <c r="V26" s="444"/>
      <c r="W26" s="508"/>
      <c r="X26" s="499"/>
      <c r="Y26" s="500"/>
      <c r="Z26" s="439" t="s">
        <v>172</v>
      </c>
      <c r="AA26" s="521"/>
      <c r="AB26" s="521"/>
      <c r="AC26" s="521"/>
      <c r="AD26" s="521"/>
      <c r="AE26" s="521"/>
      <c r="AF26" s="521"/>
      <c r="AG26" s="522"/>
      <c r="AH26" s="442">
        <v>122</v>
      </c>
      <c r="AI26" s="443"/>
      <c r="AJ26" s="443"/>
      <c r="AK26" s="443"/>
      <c r="AL26" s="444"/>
      <c r="AM26" s="442">
        <v>380152</v>
      </c>
      <c r="AN26" s="443"/>
      <c r="AO26" s="443"/>
      <c r="AP26" s="443"/>
      <c r="AQ26" s="443"/>
      <c r="AR26" s="444"/>
      <c r="AS26" s="442">
        <v>3116</v>
      </c>
      <c r="AT26" s="443"/>
      <c r="AU26" s="443"/>
      <c r="AV26" s="443"/>
      <c r="AW26" s="443"/>
      <c r="AX26" s="445"/>
      <c r="AY26" s="475" t="s">
        <v>173</v>
      </c>
      <c r="AZ26" s="476"/>
      <c r="BA26" s="476"/>
      <c r="BB26" s="476"/>
      <c r="BC26" s="476"/>
      <c r="BD26" s="476"/>
      <c r="BE26" s="476"/>
      <c r="BF26" s="476"/>
      <c r="BG26" s="476"/>
      <c r="BH26" s="476"/>
      <c r="BI26" s="476"/>
      <c r="BJ26" s="476"/>
      <c r="BK26" s="476"/>
      <c r="BL26" s="476"/>
      <c r="BM26" s="477"/>
      <c r="BN26" s="466" t="s">
        <v>174</v>
      </c>
      <c r="BO26" s="467"/>
      <c r="BP26" s="467"/>
      <c r="BQ26" s="467"/>
      <c r="BR26" s="467"/>
      <c r="BS26" s="467"/>
      <c r="BT26" s="467"/>
      <c r="BU26" s="468"/>
      <c r="BV26" s="466" t="s">
        <v>174</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175</v>
      </c>
      <c r="F27" s="440"/>
      <c r="G27" s="440"/>
      <c r="H27" s="440"/>
      <c r="I27" s="440"/>
      <c r="J27" s="440"/>
      <c r="K27" s="441"/>
      <c r="L27" s="442">
        <v>1</v>
      </c>
      <c r="M27" s="443"/>
      <c r="N27" s="443"/>
      <c r="O27" s="443"/>
      <c r="P27" s="444"/>
      <c r="Q27" s="442">
        <v>6680</v>
      </c>
      <c r="R27" s="443"/>
      <c r="S27" s="443"/>
      <c r="T27" s="443"/>
      <c r="U27" s="443"/>
      <c r="V27" s="444"/>
      <c r="W27" s="508"/>
      <c r="X27" s="499"/>
      <c r="Y27" s="500"/>
      <c r="Z27" s="439" t="s">
        <v>176</v>
      </c>
      <c r="AA27" s="440"/>
      <c r="AB27" s="440"/>
      <c r="AC27" s="440"/>
      <c r="AD27" s="440"/>
      <c r="AE27" s="440"/>
      <c r="AF27" s="440"/>
      <c r="AG27" s="441"/>
      <c r="AH27" s="442">
        <v>108</v>
      </c>
      <c r="AI27" s="443"/>
      <c r="AJ27" s="443"/>
      <c r="AK27" s="443"/>
      <c r="AL27" s="444"/>
      <c r="AM27" s="442">
        <v>401464</v>
      </c>
      <c r="AN27" s="443"/>
      <c r="AO27" s="443"/>
      <c r="AP27" s="443"/>
      <c r="AQ27" s="443"/>
      <c r="AR27" s="444"/>
      <c r="AS27" s="442">
        <v>3717</v>
      </c>
      <c r="AT27" s="443"/>
      <c r="AU27" s="443"/>
      <c r="AV27" s="443"/>
      <c r="AW27" s="443"/>
      <c r="AX27" s="445"/>
      <c r="AY27" s="472" t="s">
        <v>177</v>
      </c>
      <c r="AZ27" s="473"/>
      <c r="BA27" s="473"/>
      <c r="BB27" s="473"/>
      <c r="BC27" s="473"/>
      <c r="BD27" s="473"/>
      <c r="BE27" s="473"/>
      <c r="BF27" s="473"/>
      <c r="BG27" s="473"/>
      <c r="BH27" s="473"/>
      <c r="BI27" s="473"/>
      <c r="BJ27" s="473"/>
      <c r="BK27" s="473"/>
      <c r="BL27" s="473"/>
      <c r="BM27" s="474"/>
      <c r="BN27" s="469">
        <v>4967640</v>
      </c>
      <c r="BO27" s="470"/>
      <c r="BP27" s="470"/>
      <c r="BQ27" s="470"/>
      <c r="BR27" s="470"/>
      <c r="BS27" s="470"/>
      <c r="BT27" s="470"/>
      <c r="BU27" s="471"/>
      <c r="BV27" s="469">
        <v>4967640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178</v>
      </c>
      <c r="F28" s="440"/>
      <c r="G28" s="440"/>
      <c r="H28" s="440"/>
      <c r="I28" s="440"/>
      <c r="J28" s="440"/>
      <c r="K28" s="441"/>
      <c r="L28" s="442">
        <v>1</v>
      </c>
      <c r="M28" s="443"/>
      <c r="N28" s="443"/>
      <c r="O28" s="443"/>
      <c r="P28" s="444"/>
      <c r="Q28" s="442">
        <v>5970</v>
      </c>
      <c r="R28" s="443"/>
      <c r="S28" s="443"/>
      <c r="T28" s="443"/>
      <c r="U28" s="443"/>
      <c r="V28" s="444"/>
      <c r="W28" s="508"/>
      <c r="X28" s="499"/>
      <c r="Y28" s="500"/>
      <c r="Z28" s="439" t="s">
        <v>179</v>
      </c>
      <c r="AA28" s="440"/>
      <c r="AB28" s="440"/>
      <c r="AC28" s="440"/>
      <c r="AD28" s="440"/>
      <c r="AE28" s="440"/>
      <c r="AF28" s="440"/>
      <c r="AG28" s="441"/>
      <c r="AH28" s="442" t="s">
        <v>126</v>
      </c>
      <c r="AI28" s="443"/>
      <c r="AJ28" s="443"/>
      <c r="AK28" s="443"/>
      <c r="AL28" s="444"/>
      <c r="AM28" s="442" t="s">
        <v>180</v>
      </c>
      <c r="AN28" s="443"/>
      <c r="AO28" s="443"/>
      <c r="AP28" s="443"/>
      <c r="AQ28" s="443"/>
      <c r="AR28" s="444"/>
      <c r="AS28" s="442" t="s">
        <v>180</v>
      </c>
      <c r="AT28" s="443"/>
      <c r="AU28" s="443"/>
      <c r="AV28" s="443"/>
      <c r="AW28" s="443"/>
      <c r="AX28" s="445"/>
      <c r="AY28" s="449" t="s">
        <v>181</v>
      </c>
      <c r="AZ28" s="450"/>
      <c r="BA28" s="450"/>
      <c r="BB28" s="451"/>
      <c r="BC28" s="458" t="s">
        <v>48</v>
      </c>
      <c r="BD28" s="459"/>
      <c r="BE28" s="459"/>
      <c r="BF28" s="459"/>
      <c r="BG28" s="459"/>
      <c r="BH28" s="459"/>
      <c r="BI28" s="459"/>
      <c r="BJ28" s="459"/>
      <c r="BK28" s="459"/>
      <c r="BL28" s="459"/>
      <c r="BM28" s="460"/>
      <c r="BN28" s="461">
        <v>12721709</v>
      </c>
      <c r="BO28" s="462"/>
      <c r="BP28" s="462"/>
      <c r="BQ28" s="462"/>
      <c r="BR28" s="462"/>
      <c r="BS28" s="462"/>
      <c r="BT28" s="462"/>
      <c r="BU28" s="463"/>
      <c r="BV28" s="461">
        <v>10518099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182</v>
      </c>
      <c r="F29" s="440"/>
      <c r="G29" s="440"/>
      <c r="H29" s="440"/>
      <c r="I29" s="440"/>
      <c r="J29" s="440"/>
      <c r="K29" s="441"/>
      <c r="L29" s="442">
        <v>34</v>
      </c>
      <c r="M29" s="443"/>
      <c r="N29" s="443"/>
      <c r="O29" s="443"/>
      <c r="P29" s="444"/>
      <c r="Q29" s="442">
        <v>5770</v>
      </c>
      <c r="R29" s="443"/>
      <c r="S29" s="443"/>
      <c r="T29" s="443"/>
      <c r="U29" s="443"/>
      <c r="V29" s="444"/>
      <c r="W29" s="509"/>
      <c r="X29" s="510"/>
      <c r="Y29" s="511"/>
      <c r="Z29" s="439" t="s">
        <v>183</v>
      </c>
      <c r="AA29" s="440"/>
      <c r="AB29" s="440"/>
      <c r="AC29" s="440"/>
      <c r="AD29" s="440"/>
      <c r="AE29" s="440"/>
      <c r="AF29" s="440"/>
      <c r="AG29" s="441"/>
      <c r="AH29" s="442">
        <v>2532</v>
      </c>
      <c r="AI29" s="443"/>
      <c r="AJ29" s="443"/>
      <c r="AK29" s="443"/>
      <c r="AL29" s="444"/>
      <c r="AM29" s="442">
        <v>7600744</v>
      </c>
      <c r="AN29" s="443"/>
      <c r="AO29" s="443"/>
      <c r="AP29" s="443"/>
      <c r="AQ29" s="443"/>
      <c r="AR29" s="444"/>
      <c r="AS29" s="442">
        <v>3002</v>
      </c>
      <c r="AT29" s="443"/>
      <c r="AU29" s="443"/>
      <c r="AV29" s="443"/>
      <c r="AW29" s="443"/>
      <c r="AX29" s="445"/>
      <c r="AY29" s="452"/>
      <c r="AZ29" s="453"/>
      <c r="BA29" s="453"/>
      <c r="BB29" s="454"/>
      <c r="BC29" s="446" t="s">
        <v>184</v>
      </c>
      <c r="BD29" s="447"/>
      <c r="BE29" s="447"/>
      <c r="BF29" s="447"/>
      <c r="BG29" s="447"/>
      <c r="BH29" s="447"/>
      <c r="BI29" s="447"/>
      <c r="BJ29" s="447"/>
      <c r="BK29" s="447"/>
      <c r="BL29" s="447"/>
      <c r="BM29" s="448"/>
      <c r="BN29" s="466" t="s">
        <v>180</v>
      </c>
      <c r="BO29" s="467"/>
      <c r="BP29" s="467"/>
      <c r="BQ29" s="467"/>
      <c r="BR29" s="467"/>
      <c r="BS29" s="467"/>
      <c r="BT29" s="467"/>
      <c r="BU29" s="468"/>
      <c r="BV29" s="466" t="s">
        <v>180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185</v>
      </c>
      <c r="X30" s="519"/>
      <c r="Y30" s="519"/>
      <c r="Z30" s="519"/>
      <c r="AA30" s="519"/>
      <c r="AB30" s="519"/>
      <c r="AC30" s="519"/>
      <c r="AD30" s="519"/>
      <c r="AE30" s="519"/>
      <c r="AF30" s="519"/>
      <c r="AG30" s="520"/>
      <c r="AH30" s="430">
        <v>102.3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22946952</v>
      </c>
      <c r="BO30" s="470"/>
      <c r="BP30" s="470"/>
      <c r="BQ30" s="470"/>
      <c r="BR30" s="470"/>
      <c r="BS30" s="470"/>
      <c r="BT30" s="470"/>
      <c r="BU30" s="471"/>
      <c r="BV30" s="469">
        <v>22843715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192</v>
      </c>
      <c r="D33" s="429"/>
      <c r="E33" s="428" t="s">
        <v>193</v>
      </c>
      <c r="F33" s="428"/>
      <c r="G33" s="428"/>
      <c r="H33" s="428"/>
      <c r="I33" s="428"/>
      <c r="J33" s="428"/>
      <c r="K33" s="428"/>
      <c r="L33" s="428"/>
      <c r="M33" s="428"/>
      <c r="N33" s="428"/>
      <c r="O33" s="428"/>
      <c r="P33" s="428"/>
      <c r="Q33" s="428"/>
      <c r="R33" s="428"/>
      <c r="S33" s="428"/>
      <c r="T33" s="216"/>
      <c r="U33" s="429" t="s">
        <v>194</v>
      </c>
      <c r="V33" s="429"/>
      <c r="W33" s="428" t="s">
        <v>195</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194</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5</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9</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12</v>
      </c>
      <c r="BF34" s="425"/>
      <c r="BG34" s="424" t="str">
        <f>IF('各会計、関係団体の財政状況及び健全化判断比率'!B35="","",'各会計、関係団体の財政状況及び健全化判断比率'!B35)</f>
        <v>公設総合地方卸売市場事業特別会計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千葉県市町村総合事務組合（一般会計）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22</v>
      </c>
      <c r="CP34" s="425"/>
      <c r="CQ34" s="424" t="str">
        <f>IF('各会計、関係団体の財政状況及び健全化判断比率'!BS7="","",'各会計、関係団体の財政状況及び健全化判断比率'!BS7)</f>
        <v>柏市まちづくり公社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柏都市計画事業北柏駅北口土地区画整理事業特別会計</v>
      </c>
      <c r="F35" s="424"/>
      <c r="G35" s="424"/>
      <c r="H35" s="424"/>
      <c r="I35" s="424"/>
      <c r="J35" s="424"/>
      <c r="K35" s="424"/>
      <c r="L35" s="424"/>
      <c r="M35" s="424"/>
      <c r="N35" s="424"/>
      <c r="O35" s="424"/>
      <c r="P35" s="424"/>
      <c r="Q35" s="424"/>
      <c r="R35" s="424"/>
      <c r="S35" s="424"/>
      <c r="T35" s="214"/>
      <c r="U35" s="425">
        <f>IF(W35="","",U34+1)</f>
        <v>6</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f t="shared" ref="AM35:AM43" si="0">IF(AO35="","",AM34+1)</f>
        <v>10</v>
      </c>
      <c r="AN35" s="425"/>
      <c r="AO35" s="424" t="str">
        <f>IF('各会計、関係団体の財政状況及び健全化判断比率'!B33="","",'各会計、関係団体の財政状況及び健全化判断比率'!B33)</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千葉県市町村総合事務組合（千葉県自治会館管理運営特別会計）</v>
      </c>
      <c r="BZ35" s="424"/>
      <c r="CA35" s="424"/>
      <c r="CB35" s="424"/>
      <c r="CC35" s="424"/>
      <c r="CD35" s="424"/>
      <c r="CE35" s="424"/>
      <c r="CF35" s="424"/>
      <c r="CG35" s="424"/>
      <c r="CH35" s="424"/>
      <c r="CI35" s="424"/>
      <c r="CJ35" s="424"/>
      <c r="CK35" s="424"/>
      <c r="CL35" s="424"/>
      <c r="CM35" s="424"/>
      <c r="CN35" s="214"/>
      <c r="CO35" s="425">
        <f t="shared" ref="CO35:CO43" si="3">IF(CQ35="","",CO34+1)</f>
        <v>23</v>
      </c>
      <c r="CP35" s="425"/>
      <c r="CQ35" s="424" t="str">
        <f>IF('各会計、関係団体の財政状況及び健全化判断比率'!BS8="","",'各会計、関係団体の財政状況及び健全化判断比率'!BS8)</f>
        <v>柏市みどりの基金</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〇</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学校給食センター事業特別会計</v>
      </c>
      <c r="F36" s="424"/>
      <c r="G36" s="424"/>
      <c r="H36" s="424"/>
      <c r="I36" s="424"/>
      <c r="J36" s="424"/>
      <c r="K36" s="424"/>
      <c r="L36" s="424"/>
      <c r="M36" s="424"/>
      <c r="N36" s="424"/>
      <c r="O36" s="424"/>
      <c r="P36" s="424"/>
      <c r="Q36" s="424"/>
      <c r="R36" s="424"/>
      <c r="S36" s="424"/>
      <c r="T36" s="214"/>
      <c r="U36" s="425">
        <f t="shared" ref="U36:U43" si="4">IF(W36="","",U35+1)</f>
        <v>7</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f t="shared" si="0"/>
        <v>11</v>
      </c>
      <c r="AN36" s="425"/>
      <c r="AO36" s="424" t="str">
        <f>IF('各会計、関係団体の財政状況及び健全化判断比率'!B34="","",'各会計、関係団体の財政状況及び健全化判断比率'!B34)</f>
        <v>病院事業会計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千葉県市町村総合事務組合（千葉県自治研修センター特別会計）</v>
      </c>
      <c r="BZ36" s="424"/>
      <c r="CA36" s="424"/>
      <c r="CB36" s="424"/>
      <c r="CC36" s="424"/>
      <c r="CD36" s="424"/>
      <c r="CE36" s="424"/>
      <c r="CF36" s="424"/>
      <c r="CG36" s="424"/>
      <c r="CH36" s="424"/>
      <c r="CI36" s="424"/>
      <c r="CJ36" s="424"/>
      <c r="CK36" s="424"/>
      <c r="CL36" s="424"/>
      <c r="CM36" s="424"/>
      <c r="CN36" s="214"/>
      <c r="CO36" s="425">
        <f t="shared" si="3"/>
        <v>24</v>
      </c>
      <c r="CP36" s="425"/>
      <c r="CQ36" s="424" t="str">
        <f>IF('各会計、関係団体の財政状況及び健全化判断比率'!BS9="","",'各会計、関係団体の財政状況及び健全化判断比率'!BS9)</f>
        <v>柏市医療公社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〇</v>
      </c>
      <c r="DH36" s="426"/>
      <c r="DI36" s="218"/>
      <c r="DJ36" s="186"/>
      <c r="DK36" s="186"/>
      <c r="DL36" s="186"/>
      <c r="DM36" s="186"/>
      <c r="DN36" s="186"/>
      <c r="DO36" s="186"/>
    </row>
    <row r="37" spans="1:119" ht="32.25" customHeight="1" x14ac:dyDescent="0.15">
      <c r="A37" s="187"/>
      <c r="B37" s="213"/>
      <c r="C37" s="425">
        <f>IF(E37="","",C36+1)</f>
        <v>4</v>
      </c>
      <c r="D37" s="425"/>
      <c r="E37" s="424" t="str">
        <f>IF('各会計、関係団体の財政状況及び健全化判断比率'!B10="","",'各会計、関係団体の財政状況及び健全化判断比率'!B10)</f>
        <v>母子父子寡婦福祉資金貸付事業特別会計</v>
      </c>
      <c r="F37" s="424"/>
      <c r="G37" s="424"/>
      <c r="H37" s="424"/>
      <c r="I37" s="424"/>
      <c r="J37" s="424"/>
      <c r="K37" s="424"/>
      <c r="L37" s="424"/>
      <c r="M37" s="424"/>
      <c r="N37" s="424"/>
      <c r="O37" s="424"/>
      <c r="P37" s="424"/>
      <c r="Q37" s="424"/>
      <c r="R37" s="424"/>
      <c r="S37" s="424"/>
      <c r="T37" s="214"/>
      <c r="U37" s="425">
        <f t="shared" si="4"/>
        <v>8</v>
      </c>
      <c r="V37" s="425"/>
      <c r="W37" s="424" t="str">
        <f>IF('各会計、関係団体の財政状況及び健全化判断比率'!B31="","",'各会計、関係団体の財政状況及び健全化判断比率'!B31)</f>
        <v>介護老人保健施設事業特別会計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16</v>
      </c>
      <c r="BX37" s="425"/>
      <c r="BY37" s="424" t="str">
        <f>IF('各会計、関係団体の財政状況及び健全化判断比率'!B71="","",'各会計、関係団体の財政状況及び健全化判断比率'!B71)</f>
        <v>千葉県市町村総合事務組合（千葉県市町村交通災害共済特別会計）</v>
      </c>
      <c r="BZ37" s="424"/>
      <c r="CA37" s="424"/>
      <c r="CB37" s="424"/>
      <c r="CC37" s="424"/>
      <c r="CD37" s="424"/>
      <c r="CE37" s="424"/>
      <c r="CF37" s="424"/>
      <c r="CG37" s="424"/>
      <c r="CH37" s="424"/>
      <c r="CI37" s="424"/>
      <c r="CJ37" s="424"/>
      <c r="CK37" s="424"/>
      <c r="CL37" s="424"/>
      <c r="CM37" s="424"/>
      <c r="CN37" s="214"/>
      <c r="CO37" s="425">
        <f t="shared" si="3"/>
        <v>25</v>
      </c>
      <c r="CP37" s="425"/>
      <c r="CQ37" s="424" t="str">
        <f>IF('各会計、関係団体の財政状況及び健全化判断比率'!BS10="","",'各会計、関係団体の財政状況及び健全化判断比率'!BS10)</f>
        <v>ディー・エス・ケイ</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17</v>
      </c>
      <c r="BX38" s="425"/>
      <c r="BY38" s="424" t="str">
        <f>IF('各会計、関係団体の財政状況及び健全化判断比率'!B72="","",'各会計、関係団体の財政状況及び健全化判断比率'!B72)</f>
        <v>千葉県後期高齢者医療広域連合（一般会計）</v>
      </c>
      <c r="BZ38" s="424"/>
      <c r="CA38" s="424"/>
      <c r="CB38" s="424"/>
      <c r="CC38" s="424"/>
      <c r="CD38" s="424"/>
      <c r="CE38" s="424"/>
      <c r="CF38" s="424"/>
      <c r="CG38" s="424"/>
      <c r="CH38" s="424"/>
      <c r="CI38" s="424"/>
      <c r="CJ38" s="424"/>
      <c r="CK38" s="424"/>
      <c r="CL38" s="424"/>
      <c r="CM38" s="424"/>
      <c r="CN38" s="214"/>
      <c r="CO38" s="425">
        <f t="shared" si="3"/>
        <v>26</v>
      </c>
      <c r="CP38" s="425"/>
      <c r="CQ38" s="424" t="str">
        <f>IF('各会計、関係団体の財政状況及び健全化判断比率'!BS11="","",'各会計、関係団体の財政状況及び健全化判断比率'!BS11)</f>
        <v>柏市土地開発公社</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18</v>
      </c>
      <c r="BX39" s="425"/>
      <c r="BY39" s="424" t="str">
        <f>IF('各会計、関係団体の財政状況及び健全化判断比率'!B73="","",'各会計、関係団体の財政状況及び健全化判断比率'!B73)</f>
        <v>千葉県後期高齢者医療広域連合（後期高齢者医療特別会計）</v>
      </c>
      <c r="BZ39" s="424"/>
      <c r="CA39" s="424"/>
      <c r="CB39" s="424"/>
      <c r="CC39" s="424"/>
      <c r="CD39" s="424"/>
      <c r="CE39" s="424"/>
      <c r="CF39" s="424"/>
      <c r="CG39" s="424"/>
      <c r="CH39" s="424"/>
      <c r="CI39" s="424"/>
      <c r="CJ39" s="424"/>
      <c r="CK39" s="424"/>
      <c r="CL39" s="424"/>
      <c r="CM39" s="424"/>
      <c r="CN39" s="214"/>
      <c r="CO39" s="425">
        <f t="shared" si="3"/>
        <v>27</v>
      </c>
      <c r="CP39" s="425"/>
      <c r="CQ39" s="424" t="str">
        <f>IF('各会計、関係団体の財政状況及び健全化判断比率'!BS12="","",'各会計、関係団体の財政状況及び健全化判断比率'!BS12)</f>
        <v>道の駅しょうなん</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19</v>
      </c>
      <c r="BX40" s="425"/>
      <c r="BY40" s="424" t="str">
        <f>IF('各会計、関係団体の財政状況及び健全化判断比率'!B74="","",'各会計、関係団体の財政状況及び健全化判断比率'!B74)</f>
        <v>北千葉広域水道企業団（水道用水供給事業会計）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20</v>
      </c>
      <c r="BX41" s="425"/>
      <c r="BY41" s="424" t="str">
        <f>IF('各会計、関係団体の財政状況及び健全化判断比率'!B75="","",'各会計、関係団体の財政状況及び健全化判断比率'!B75)</f>
        <v>柏・白井・鎌ケ谷環境衛生組合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21</v>
      </c>
      <c r="BX42" s="425"/>
      <c r="BY42" s="424" t="str">
        <f>IF('各会計、関係団体の財政状況及び健全化判断比率'!B76="","",'各会計、関係団体の財政状況及び健全化判断比率'!B76)</f>
        <v>東葛中部地区総合開発事務組合（一般会計）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ZOkj7nheBBECi1WrflWg/CeQeRjrL86lw9IJvFcleJiRm3wp8yevqHgwqRaaOfxYpWbqKMfNK9H+WVn0F8qGbA==" saltValue="0sYn+cz0SY8vw0YSSYYFE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248" t="s">
        <v>585</v>
      </c>
      <c r="D34" s="1248"/>
      <c r="E34" s="1249"/>
      <c r="F34" s="32">
        <v>11.86</v>
      </c>
      <c r="G34" s="33">
        <v>12.49</v>
      </c>
      <c r="H34" s="33">
        <v>11.07</v>
      </c>
      <c r="I34" s="33">
        <v>11.3</v>
      </c>
      <c r="J34" s="34">
        <v>12.74</v>
      </c>
      <c r="K34" s="22"/>
      <c r="L34" s="22"/>
      <c r="M34" s="22"/>
      <c r="N34" s="22"/>
      <c r="O34" s="22"/>
      <c r="P34" s="22"/>
    </row>
    <row r="35" spans="1:16" ht="39" customHeight="1" x14ac:dyDescent="0.15">
      <c r="A35" s="22"/>
      <c r="B35" s="35"/>
      <c r="C35" s="1242" t="s">
        <v>586</v>
      </c>
      <c r="D35" s="1243"/>
      <c r="E35" s="1244"/>
      <c r="F35" s="36">
        <v>3.27</v>
      </c>
      <c r="G35" s="37">
        <v>3.64</v>
      </c>
      <c r="H35" s="37">
        <v>5.18</v>
      </c>
      <c r="I35" s="37">
        <v>5.65</v>
      </c>
      <c r="J35" s="38">
        <v>6.97</v>
      </c>
      <c r="K35" s="22"/>
      <c r="L35" s="22"/>
      <c r="M35" s="22"/>
      <c r="N35" s="22"/>
      <c r="O35" s="22"/>
      <c r="P35" s="22"/>
    </row>
    <row r="36" spans="1:16" ht="39" customHeight="1" x14ac:dyDescent="0.15">
      <c r="A36" s="22"/>
      <c r="B36" s="35"/>
      <c r="C36" s="1242" t="s">
        <v>587</v>
      </c>
      <c r="D36" s="1243"/>
      <c r="E36" s="1244"/>
      <c r="F36" s="36">
        <v>5.03</v>
      </c>
      <c r="G36" s="37">
        <v>3.52</v>
      </c>
      <c r="H36" s="37">
        <v>4.6900000000000004</v>
      </c>
      <c r="I36" s="37">
        <v>5.49</v>
      </c>
      <c r="J36" s="38">
        <v>4.8499999999999996</v>
      </c>
      <c r="K36" s="22"/>
      <c r="L36" s="22"/>
      <c r="M36" s="22"/>
      <c r="N36" s="22"/>
      <c r="O36" s="22"/>
      <c r="P36" s="22"/>
    </row>
    <row r="37" spans="1:16" ht="39" customHeight="1" x14ac:dyDescent="0.15">
      <c r="A37" s="22"/>
      <c r="B37" s="35"/>
      <c r="C37" s="1242" t="s">
        <v>588</v>
      </c>
      <c r="D37" s="1243"/>
      <c r="E37" s="1244"/>
      <c r="F37" s="36">
        <v>3.01</v>
      </c>
      <c r="G37" s="37">
        <v>2.98</v>
      </c>
      <c r="H37" s="37">
        <v>2.97</v>
      </c>
      <c r="I37" s="37">
        <v>2.95</v>
      </c>
      <c r="J37" s="38">
        <v>2.94</v>
      </c>
      <c r="K37" s="22"/>
      <c r="L37" s="22"/>
      <c r="M37" s="22"/>
      <c r="N37" s="22"/>
      <c r="O37" s="22"/>
      <c r="P37" s="22"/>
    </row>
    <row r="38" spans="1:16" ht="39" customHeight="1" x14ac:dyDescent="0.15">
      <c r="A38" s="22"/>
      <c r="B38" s="35"/>
      <c r="C38" s="1242" t="s">
        <v>589</v>
      </c>
      <c r="D38" s="1243"/>
      <c r="E38" s="1244"/>
      <c r="F38" s="36">
        <v>0.42</v>
      </c>
      <c r="G38" s="37">
        <v>1.02</v>
      </c>
      <c r="H38" s="37">
        <v>0.39</v>
      </c>
      <c r="I38" s="37">
        <v>0.54</v>
      </c>
      <c r="J38" s="38">
        <v>0.92</v>
      </c>
      <c r="K38" s="22"/>
      <c r="L38" s="22"/>
      <c r="M38" s="22"/>
      <c r="N38" s="22"/>
      <c r="O38" s="22"/>
      <c r="P38" s="22"/>
    </row>
    <row r="39" spans="1:16" ht="39" customHeight="1" x14ac:dyDescent="0.15">
      <c r="A39" s="22"/>
      <c r="B39" s="35"/>
      <c r="C39" s="1242" t="s">
        <v>590</v>
      </c>
      <c r="D39" s="1243"/>
      <c r="E39" s="1244"/>
      <c r="F39" s="36">
        <v>0.05</v>
      </c>
      <c r="G39" s="37">
        <v>0.13</v>
      </c>
      <c r="H39" s="37">
        <v>0.09</v>
      </c>
      <c r="I39" s="37">
        <v>0.14000000000000001</v>
      </c>
      <c r="J39" s="38">
        <v>0.16</v>
      </c>
      <c r="K39" s="22"/>
      <c r="L39" s="22"/>
      <c r="M39" s="22"/>
      <c r="N39" s="22"/>
      <c r="O39" s="22"/>
      <c r="P39" s="22"/>
    </row>
    <row r="40" spans="1:16" ht="39" customHeight="1" x14ac:dyDescent="0.15">
      <c r="A40" s="22"/>
      <c r="B40" s="35"/>
      <c r="C40" s="1242" t="s">
        <v>591</v>
      </c>
      <c r="D40" s="1243"/>
      <c r="E40" s="1244"/>
      <c r="F40" s="36">
        <v>0.34</v>
      </c>
      <c r="G40" s="37">
        <v>0.26</v>
      </c>
      <c r="H40" s="37">
        <v>0.14000000000000001</v>
      </c>
      <c r="I40" s="37">
        <v>0.17</v>
      </c>
      <c r="J40" s="38">
        <v>0.15</v>
      </c>
      <c r="K40" s="22"/>
      <c r="L40" s="22"/>
      <c r="M40" s="22"/>
      <c r="N40" s="22"/>
      <c r="O40" s="22"/>
      <c r="P40" s="22"/>
    </row>
    <row r="41" spans="1:16" ht="39" customHeight="1" x14ac:dyDescent="0.15">
      <c r="A41" s="22"/>
      <c r="B41" s="35"/>
      <c r="C41" s="1242" t="s">
        <v>592</v>
      </c>
      <c r="D41" s="1243"/>
      <c r="E41" s="1244"/>
      <c r="F41" s="36">
        <v>1.75</v>
      </c>
      <c r="G41" s="37">
        <v>3.14</v>
      </c>
      <c r="H41" s="37">
        <v>1.61</v>
      </c>
      <c r="I41" s="37">
        <v>0.3</v>
      </c>
      <c r="J41" s="38">
        <v>0.06</v>
      </c>
      <c r="K41" s="22"/>
      <c r="L41" s="22"/>
      <c r="M41" s="22"/>
      <c r="N41" s="22"/>
      <c r="O41" s="22"/>
      <c r="P41" s="22"/>
    </row>
    <row r="42" spans="1:16" ht="39" customHeight="1" x14ac:dyDescent="0.15">
      <c r="A42" s="22"/>
      <c r="B42" s="39"/>
      <c r="C42" s="1242" t="s">
        <v>593</v>
      </c>
      <c r="D42" s="1243"/>
      <c r="E42" s="1244"/>
      <c r="F42" s="36" t="s">
        <v>533</v>
      </c>
      <c r="G42" s="37" t="s">
        <v>533</v>
      </c>
      <c r="H42" s="37" t="s">
        <v>533</v>
      </c>
      <c r="I42" s="37" t="s">
        <v>533</v>
      </c>
      <c r="J42" s="38" t="s">
        <v>533</v>
      </c>
      <c r="K42" s="22"/>
      <c r="L42" s="22"/>
      <c r="M42" s="22"/>
      <c r="N42" s="22"/>
      <c r="O42" s="22"/>
      <c r="P42" s="22"/>
    </row>
    <row r="43" spans="1:16" ht="39" customHeight="1" thickBot="1" x14ac:dyDescent="0.2">
      <c r="A43" s="22"/>
      <c r="B43" s="40"/>
      <c r="C43" s="1245" t="s">
        <v>594</v>
      </c>
      <c r="D43" s="1246"/>
      <c r="E43" s="1247"/>
      <c r="F43" s="41">
        <v>0.18</v>
      </c>
      <c r="G43" s="42">
        <v>0.16</v>
      </c>
      <c r="H43" s="42">
        <v>0.13</v>
      </c>
      <c r="I43" s="42">
        <v>0.11</v>
      </c>
      <c r="J43" s="43">
        <v>0.12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pnGp079rGUtlcdr2YBwUiz4sgmjlOmIp7WFU6tDbS5Pvpmj1lA2mSnZbB8eovOb/hdbQWk8dkatAPdTLRX0yQ==" saltValue="C9LsSR7LSlmA7GFiRIt1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12526</v>
      </c>
      <c r="L45" s="60">
        <v>11442</v>
      </c>
      <c r="M45" s="60">
        <v>10916</v>
      </c>
      <c r="N45" s="60">
        <v>10594</v>
      </c>
      <c r="O45" s="61">
        <v>10001</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533</v>
      </c>
      <c r="L46" s="64" t="s">
        <v>533</v>
      </c>
      <c r="M46" s="64" t="s">
        <v>533</v>
      </c>
      <c r="N46" s="64" t="s">
        <v>533</v>
      </c>
      <c r="O46" s="65" t="s">
        <v>533</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533</v>
      </c>
      <c r="L47" s="64" t="s">
        <v>533</v>
      </c>
      <c r="M47" s="64" t="s">
        <v>533</v>
      </c>
      <c r="N47" s="64" t="s">
        <v>533</v>
      </c>
      <c r="O47" s="65" t="s">
        <v>533</v>
      </c>
      <c r="P47" s="48"/>
      <c r="Q47" s="48"/>
      <c r="R47" s="48"/>
      <c r="S47" s="48"/>
      <c r="T47" s="48"/>
      <c r="U47" s="48"/>
    </row>
    <row r="48" spans="1:21" ht="30.75" customHeight="1" x14ac:dyDescent="0.15">
      <c r="A48" s="48"/>
      <c r="B48" s="1270"/>
      <c r="C48" s="1271"/>
      <c r="D48" s="62"/>
      <c r="E48" s="1252" t="s">
        <v>15</v>
      </c>
      <c r="F48" s="1252"/>
      <c r="G48" s="1252"/>
      <c r="H48" s="1252"/>
      <c r="I48" s="1252"/>
      <c r="J48" s="1253"/>
      <c r="K48" s="63">
        <v>1430</v>
      </c>
      <c r="L48" s="64">
        <v>1123</v>
      </c>
      <c r="M48" s="64">
        <v>1080</v>
      </c>
      <c r="N48" s="64">
        <v>1005</v>
      </c>
      <c r="O48" s="65">
        <v>813</v>
      </c>
      <c r="P48" s="48"/>
      <c r="Q48" s="48"/>
      <c r="R48" s="48"/>
      <c r="S48" s="48"/>
      <c r="T48" s="48"/>
      <c r="U48" s="48"/>
    </row>
    <row r="49" spans="1:21" ht="30.75" customHeight="1" x14ac:dyDescent="0.15">
      <c r="A49" s="48"/>
      <c r="B49" s="1270"/>
      <c r="C49" s="1271"/>
      <c r="D49" s="62"/>
      <c r="E49" s="1252" t="s">
        <v>16</v>
      </c>
      <c r="F49" s="1252"/>
      <c r="G49" s="1252"/>
      <c r="H49" s="1252"/>
      <c r="I49" s="1252"/>
      <c r="J49" s="1253"/>
      <c r="K49" s="63">
        <v>30</v>
      </c>
      <c r="L49" s="64">
        <v>46</v>
      </c>
      <c r="M49" s="64">
        <v>49</v>
      </c>
      <c r="N49" s="64">
        <v>91</v>
      </c>
      <c r="O49" s="65">
        <v>79</v>
      </c>
      <c r="P49" s="48"/>
      <c r="Q49" s="48"/>
      <c r="R49" s="48"/>
      <c r="S49" s="48"/>
      <c r="T49" s="48"/>
      <c r="U49" s="48"/>
    </row>
    <row r="50" spans="1:21" ht="30.75" customHeight="1" x14ac:dyDescent="0.15">
      <c r="A50" s="48"/>
      <c r="B50" s="1270"/>
      <c r="C50" s="1271"/>
      <c r="D50" s="62"/>
      <c r="E50" s="1252" t="s">
        <v>17</v>
      </c>
      <c r="F50" s="1252"/>
      <c r="G50" s="1252"/>
      <c r="H50" s="1252"/>
      <c r="I50" s="1252"/>
      <c r="J50" s="1253"/>
      <c r="K50" s="63">
        <v>1010</v>
      </c>
      <c r="L50" s="64">
        <v>780</v>
      </c>
      <c r="M50" s="64">
        <v>1173</v>
      </c>
      <c r="N50" s="64">
        <v>1522</v>
      </c>
      <c r="O50" s="65">
        <v>1024</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533</v>
      </c>
      <c r="L51" s="64" t="s">
        <v>533</v>
      </c>
      <c r="M51" s="64" t="s">
        <v>533</v>
      </c>
      <c r="N51" s="64" t="s">
        <v>533</v>
      </c>
      <c r="O51" s="65" t="s">
        <v>533</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10705</v>
      </c>
      <c r="L52" s="64">
        <v>11134</v>
      </c>
      <c r="M52" s="64">
        <v>11486</v>
      </c>
      <c r="N52" s="64">
        <v>11133</v>
      </c>
      <c r="O52" s="65">
        <v>11049</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4291</v>
      </c>
      <c r="L53" s="69">
        <v>2257</v>
      </c>
      <c r="M53" s="69">
        <v>1732</v>
      </c>
      <c r="N53" s="69">
        <v>2079</v>
      </c>
      <c r="O53" s="70">
        <v>868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595</v>
      </c>
      <c r="P55" s="48"/>
      <c r="Q55" s="48"/>
      <c r="R55" s="48"/>
      <c r="S55" s="48"/>
      <c r="T55" s="48"/>
      <c r="U55" s="48"/>
    </row>
    <row r="56" spans="1:21" ht="31.5" customHeight="1" thickBot="1" x14ac:dyDescent="0.2">
      <c r="A56" s="48"/>
      <c r="B56" s="76"/>
      <c r="C56" s="77"/>
      <c r="D56" s="77"/>
      <c r="E56" s="78"/>
      <c r="F56" s="78"/>
      <c r="G56" s="78"/>
      <c r="H56" s="78"/>
      <c r="I56" s="78"/>
      <c r="J56" s="79" t="s">
        <v>2</v>
      </c>
      <c r="K56" s="80" t="s">
        <v>596</v>
      </c>
      <c r="L56" s="81" t="s">
        <v>597</v>
      </c>
      <c r="M56" s="81" t="s">
        <v>598</v>
      </c>
      <c r="N56" s="81" t="s">
        <v>599</v>
      </c>
      <c r="O56" s="82" t="s">
        <v>600</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533</v>
      </c>
      <c r="L57" s="84" t="s">
        <v>533</v>
      </c>
      <c r="M57" s="84" t="s">
        <v>533</v>
      </c>
      <c r="N57" s="84" t="s">
        <v>533</v>
      </c>
      <c r="O57" s="85" t="s">
        <v>533</v>
      </c>
    </row>
    <row r="58" spans="1:21" ht="31.5" customHeight="1" thickBot="1" x14ac:dyDescent="0.2">
      <c r="B58" s="1260"/>
      <c r="C58" s="1261"/>
      <c r="D58" s="1265" t="s">
        <v>27</v>
      </c>
      <c r="E58" s="1266"/>
      <c r="F58" s="1266"/>
      <c r="G58" s="1266"/>
      <c r="H58" s="1266"/>
      <c r="I58" s="1266"/>
      <c r="J58" s="1267"/>
      <c r="K58" s="86" t="s">
        <v>533</v>
      </c>
      <c r="L58" s="87" t="s">
        <v>533</v>
      </c>
      <c r="M58" s="87" t="s">
        <v>533</v>
      </c>
      <c r="N58" s="87" t="s">
        <v>533</v>
      </c>
      <c r="O58" s="88" t="s">
        <v>533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gxlJPUUuLZMzqFiI0t5GkFhKXSCnOgjLEF39wpZ3K5PXdRX4D0+ctsg8+HEnLuHDF6NZMcK7lskv9hH5EWliw==" saltValue="uPDYRA7Y6TDYi73t/ls2K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575</v>
      </c>
      <c r="J40" s="100" t="s">
        <v>576</v>
      </c>
      <c r="K40" s="100" t="s">
        <v>577</v>
      </c>
      <c r="L40" s="100" t="s">
        <v>578</v>
      </c>
      <c r="M40" s="101" t="s">
        <v>579</v>
      </c>
    </row>
    <row r="41" spans="2:13" ht="27.75" customHeight="1" x14ac:dyDescent="0.15">
      <c r="B41" s="1288" t="s">
        <v>30</v>
      </c>
      <c r="C41" s="1289"/>
      <c r="D41" s="102"/>
      <c r="E41" s="1290" t="s">
        <v>31</v>
      </c>
      <c r="F41" s="1290"/>
      <c r="G41" s="1290"/>
      <c r="H41" s="1291"/>
      <c r="I41" s="103">
        <v>97222</v>
      </c>
      <c r="J41" s="104">
        <v>94998</v>
      </c>
      <c r="K41" s="104">
        <v>92384</v>
      </c>
      <c r="L41" s="104">
        <v>88561</v>
      </c>
      <c r="M41" s="105">
        <v>89275</v>
      </c>
    </row>
    <row r="42" spans="2:13" ht="27.75" customHeight="1" x14ac:dyDescent="0.15">
      <c r="B42" s="1278"/>
      <c r="C42" s="1279"/>
      <c r="D42" s="106"/>
      <c r="E42" s="1282" t="s">
        <v>32</v>
      </c>
      <c r="F42" s="1282"/>
      <c r="G42" s="1282"/>
      <c r="H42" s="1283"/>
      <c r="I42" s="107">
        <v>14386</v>
      </c>
      <c r="J42" s="108">
        <v>13564</v>
      </c>
      <c r="K42" s="108">
        <v>16876</v>
      </c>
      <c r="L42" s="108">
        <v>16512</v>
      </c>
      <c r="M42" s="109">
        <v>13033</v>
      </c>
    </row>
    <row r="43" spans="2:13" ht="27.75" customHeight="1" x14ac:dyDescent="0.15">
      <c r="B43" s="1278"/>
      <c r="C43" s="1279"/>
      <c r="D43" s="106"/>
      <c r="E43" s="1282" t="s">
        <v>33</v>
      </c>
      <c r="F43" s="1282"/>
      <c r="G43" s="1282"/>
      <c r="H43" s="1283"/>
      <c r="I43" s="107">
        <v>14871</v>
      </c>
      <c r="J43" s="108">
        <v>9848</v>
      </c>
      <c r="K43" s="108">
        <v>9918</v>
      </c>
      <c r="L43" s="108">
        <v>9039</v>
      </c>
      <c r="M43" s="109">
        <v>8310</v>
      </c>
    </row>
    <row r="44" spans="2:13" ht="27.75" customHeight="1" x14ac:dyDescent="0.15">
      <c r="B44" s="1278"/>
      <c r="C44" s="1279"/>
      <c r="D44" s="106"/>
      <c r="E44" s="1282" t="s">
        <v>34</v>
      </c>
      <c r="F44" s="1282"/>
      <c r="G44" s="1282"/>
      <c r="H44" s="1283"/>
      <c r="I44" s="107">
        <v>874</v>
      </c>
      <c r="J44" s="108">
        <v>843</v>
      </c>
      <c r="K44" s="108">
        <v>873</v>
      </c>
      <c r="L44" s="108">
        <v>782</v>
      </c>
      <c r="M44" s="109">
        <v>756</v>
      </c>
    </row>
    <row r="45" spans="2:13" ht="27.75" customHeight="1" x14ac:dyDescent="0.15">
      <c r="B45" s="1278"/>
      <c r="C45" s="1279"/>
      <c r="D45" s="106"/>
      <c r="E45" s="1282" t="s">
        <v>35</v>
      </c>
      <c r="F45" s="1282"/>
      <c r="G45" s="1282"/>
      <c r="H45" s="1283"/>
      <c r="I45" s="107">
        <v>18639</v>
      </c>
      <c r="J45" s="108">
        <v>18066</v>
      </c>
      <c r="K45" s="108">
        <v>17122</v>
      </c>
      <c r="L45" s="108">
        <v>16100</v>
      </c>
      <c r="M45" s="109">
        <v>16079</v>
      </c>
    </row>
    <row r="46" spans="2:13" ht="27.75" customHeight="1" x14ac:dyDescent="0.15">
      <c r="B46" s="1278"/>
      <c r="C46" s="1279"/>
      <c r="D46" s="110"/>
      <c r="E46" s="1282" t="s">
        <v>36</v>
      </c>
      <c r="F46" s="1282"/>
      <c r="G46" s="1282"/>
      <c r="H46" s="1283"/>
      <c r="I46" s="107">
        <v>880</v>
      </c>
      <c r="J46" s="108">
        <v>861</v>
      </c>
      <c r="K46" s="108">
        <v>861</v>
      </c>
      <c r="L46" s="108">
        <v>816</v>
      </c>
      <c r="M46" s="109">
        <v>793</v>
      </c>
    </row>
    <row r="47" spans="2:13" ht="27.75" customHeight="1" x14ac:dyDescent="0.15">
      <c r="B47" s="1278"/>
      <c r="C47" s="1279"/>
      <c r="D47" s="111"/>
      <c r="E47" s="1292" t="s">
        <v>37</v>
      </c>
      <c r="F47" s="1293"/>
      <c r="G47" s="1293"/>
      <c r="H47" s="1294"/>
      <c r="I47" s="107" t="s">
        <v>533</v>
      </c>
      <c r="J47" s="108" t="s">
        <v>533</v>
      </c>
      <c r="K47" s="108" t="s">
        <v>533</v>
      </c>
      <c r="L47" s="108" t="s">
        <v>533</v>
      </c>
      <c r="M47" s="109" t="s">
        <v>533</v>
      </c>
    </row>
    <row r="48" spans="2:13" ht="27.75" customHeight="1" x14ac:dyDescent="0.15">
      <c r="B48" s="1278"/>
      <c r="C48" s="1279"/>
      <c r="D48" s="106"/>
      <c r="E48" s="1282" t="s">
        <v>38</v>
      </c>
      <c r="F48" s="1282"/>
      <c r="G48" s="1282"/>
      <c r="H48" s="1283"/>
      <c r="I48" s="107" t="s">
        <v>533</v>
      </c>
      <c r="J48" s="108" t="s">
        <v>533</v>
      </c>
      <c r="K48" s="108" t="s">
        <v>533</v>
      </c>
      <c r="L48" s="108" t="s">
        <v>533</v>
      </c>
      <c r="M48" s="109" t="s">
        <v>533</v>
      </c>
    </row>
    <row r="49" spans="2:13" ht="27.75" customHeight="1" x14ac:dyDescent="0.15">
      <c r="B49" s="1280"/>
      <c r="C49" s="1281"/>
      <c r="D49" s="106"/>
      <c r="E49" s="1282" t="s">
        <v>39</v>
      </c>
      <c r="F49" s="1282"/>
      <c r="G49" s="1282"/>
      <c r="H49" s="1283"/>
      <c r="I49" s="107" t="s">
        <v>533</v>
      </c>
      <c r="J49" s="108" t="s">
        <v>533</v>
      </c>
      <c r="K49" s="108" t="s">
        <v>533</v>
      </c>
      <c r="L49" s="108" t="s">
        <v>533</v>
      </c>
      <c r="M49" s="109" t="s">
        <v>533</v>
      </c>
    </row>
    <row r="50" spans="2:13" ht="27.75" customHeight="1" x14ac:dyDescent="0.15">
      <c r="B50" s="1276" t="s">
        <v>40</v>
      </c>
      <c r="C50" s="1277"/>
      <c r="D50" s="112"/>
      <c r="E50" s="1282" t="s">
        <v>41</v>
      </c>
      <c r="F50" s="1282"/>
      <c r="G50" s="1282"/>
      <c r="H50" s="1283"/>
      <c r="I50" s="107">
        <v>27546</v>
      </c>
      <c r="J50" s="108">
        <v>30017</v>
      </c>
      <c r="K50" s="108">
        <v>33739</v>
      </c>
      <c r="L50" s="108">
        <v>39202</v>
      </c>
      <c r="M50" s="109">
        <v>41585</v>
      </c>
    </row>
    <row r="51" spans="2:13" ht="27.75" customHeight="1" x14ac:dyDescent="0.15">
      <c r="B51" s="1278"/>
      <c r="C51" s="1279"/>
      <c r="D51" s="106"/>
      <c r="E51" s="1282" t="s">
        <v>42</v>
      </c>
      <c r="F51" s="1282"/>
      <c r="G51" s="1282"/>
      <c r="H51" s="1283"/>
      <c r="I51" s="107">
        <v>21563</v>
      </c>
      <c r="J51" s="108">
        <v>19197</v>
      </c>
      <c r="K51" s="108">
        <v>19407</v>
      </c>
      <c r="L51" s="108">
        <v>20609</v>
      </c>
      <c r="M51" s="109">
        <v>19263</v>
      </c>
    </row>
    <row r="52" spans="2:13" ht="27.75" customHeight="1" x14ac:dyDescent="0.15">
      <c r="B52" s="1280"/>
      <c r="C52" s="1281"/>
      <c r="D52" s="106"/>
      <c r="E52" s="1282" t="s">
        <v>43</v>
      </c>
      <c r="F52" s="1282"/>
      <c r="G52" s="1282"/>
      <c r="H52" s="1283"/>
      <c r="I52" s="107">
        <v>96499</v>
      </c>
      <c r="J52" s="108">
        <v>96637</v>
      </c>
      <c r="K52" s="108">
        <v>94949</v>
      </c>
      <c r="L52" s="108">
        <v>93691</v>
      </c>
      <c r="M52" s="109">
        <v>91842</v>
      </c>
    </row>
    <row r="53" spans="2:13" ht="27.75" customHeight="1" thickBot="1" x14ac:dyDescent="0.2">
      <c r="B53" s="1284" t="s">
        <v>44</v>
      </c>
      <c r="C53" s="1285"/>
      <c r="D53" s="113"/>
      <c r="E53" s="1286" t="s">
        <v>45</v>
      </c>
      <c r="F53" s="1286"/>
      <c r="G53" s="1286"/>
      <c r="H53" s="1287"/>
      <c r="I53" s="114">
        <v>1264</v>
      </c>
      <c r="J53" s="115">
        <v>-7670</v>
      </c>
      <c r="K53" s="115">
        <v>-10062</v>
      </c>
      <c r="L53" s="115">
        <v>-21693</v>
      </c>
      <c r="M53" s="116">
        <v>-24444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Hck4aumoKrD/ktzyDJBeXiT3HTroi0olcSEbMuE1j6tolUyKQuQAD58LNKNmOwaU6DjLx2AcrEfwKiEWTHt5A==" saltValue="CouZg5sFGckZMrrCmQCI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577</v>
      </c>
      <c r="G54" s="125" t="s">
        <v>578</v>
      </c>
      <c r="H54" s="126" t="s">
        <v>579</v>
      </c>
    </row>
    <row r="55" spans="2:8" ht="52.5" customHeight="1" x14ac:dyDescent="0.15">
      <c r="B55" s="127"/>
      <c r="C55" s="1303" t="s">
        <v>48</v>
      </c>
      <c r="D55" s="1303"/>
      <c r="E55" s="1304"/>
      <c r="F55" s="128">
        <v>10514</v>
      </c>
      <c r="G55" s="128">
        <v>10518</v>
      </c>
      <c r="H55" s="129">
        <v>12722</v>
      </c>
    </row>
    <row r="56" spans="2:8" ht="52.5" customHeight="1" x14ac:dyDescent="0.15">
      <c r="B56" s="130"/>
      <c r="C56" s="1305" t="s">
        <v>49</v>
      </c>
      <c r="D56" s="1305"/>
      <c r="E56" s="1306"/>
      <c r="F56" s="131" t="s">
        <v>533</v>
      </c>
      <c r="G56" s="131" t="s">
        <v>533</v>
      </c>
      <c r="H56" s="132" t="s">
        <v>533</v>
      </c>
    </row>
    <row r="57" spans="2:8" ht="53.25" customHeight="1" x14ac:dyDescent="0.15">
      <c r="B57" s="130"/>
      <c r="C57" s="1307" t="s">
        <v>50</v>
      </c>
      <c r="D57" s="1307"/>
      <c r="E57" s="1308"/>
      <c r="F57" s="133">
        <v>19000</v>
      </c>
      <c r="G57" s="133">
        <v>22844</v>
      </c>
      <c r="H57" s="134">
        <v>22947</v>
      </c>
    </row>
    <row r="58" spans="2:8" ht="45.75" customHeight="1" x14ac:dyDescent="0.15">
      <c r="B58" s="135"/>
      <c r="C58" s="1295" t="s">
        <v>623</v>
      </c>
      <c r="D58" s="1296"/>
      <c r="E58" s="1297"/>
      <c r="F58" s="136">
        <v>13579</v>
      </c>
      <c r="G58" s="136">
        <v>17580</v>
      </c>
      <c r="H58" s="137">
        <v>17581</v>
      </c>
    </row>
    <row r="59" spans="2:8" ht="45.75" customHeight="1" x14ac:dyDescent="0.15">
      <c r="B59" s="135"/>
      <c r="C59" s="1295" t="s">
        <v>624</v>
      </c>
      <c r="D59" s="1296"/>
      <c r="E59" s="1297"/>
      <c r="F59" s="136">
        <v>3047</v>
      </c>
      <c r="G59" s="136">
        <v>2992</v>
      </c>
      <c r="H59" s="137">
        <v>2983</v>
      </c>
    </row>
    <row r="60" spans="2:8" ht="45.75" customHeight="1" x14ac:dyDescent="0.15">
      <c r="B60" s="135"/>
      <c r="C60" s="1295" t="s">
        <v>625</v>
      </c>
      <c r="D60" s="1296"/>
      <c r="E60" s="1297"/>
      <c r="F60" s="136">
        <v>2013</v>
      </c>
      <c r="G60" s="136">
        <v>1813</v>
      </c>
      <c r="H60" s="137">
        <v>1813</v>
      </c>
    </row>
    <row r="61" spans="2:8" ht="45.75" customHeight="1" x14ac:dyDescent="0.15">
      <c r="B61" s="135"/>
      <c r="C61" s="1295" t="s">
        <v>626</v>
      </c>
      <c r="D61" s="1296"/>
      <c r="E61" s="1297"/>
      <c r="F61" s="136">
        <v>356</v>
      </c>
      <c r="G61" s="136">
        <v>454</v>
      </c>
      <c r="H61" s="137">
        <v>548</v>
      </c>
    </row>
    <row r="62" spans="2:8" ht="45.75" customHeight="1" thickBot="1" x14ac:dyDescent="0.2">
      <c r="B62" s="138"/>
      <c r="C62" s="1298" t="s">
        <v>627</v>
      </c>
      <c r="D62" s="1299"/>
      <c r="E62" s="1300"/>
      <c r="F62" s="139">
        <v>0</v>
      </c>
      <c r="G62" s="139">
        <v>0</v>
      </c>
      <c r="H62" s="140">
        <v>16</v>
      </c>
    </row>
    <row r="63" spans="2:8" ht="52.5" customHeight="1" thickBot="1" x14ac:dyDescent="0.2">
      <c r="B63" s="141"/>
      <c r="C63" s="1301" t="s">
        <v>51</v>
      </c>
      <c r="D63" s="1301"/>
      <c r="E63" s="1302"/>
      <c r="F63" s="142">
        <v>29514</v>
      </c>
      <c r="G63" s="142">
        <v>33362</v>
      </c>
      <c r="H63" s="143">
        <v>35669</v>
      </c>
    </row>
    <row r="64" spans="2:8" ht="15" customHeight="1" x14ac:dyDescent="0.15"/>
  </sheetData>
  <sheetProtection algorithmName="SHA-512" hashValue="m0y/jSrGzxpJY1HxbMR1D0uU7XbRzGBBxTSlX779ukWaNiFvFyBP9Np5cvShAKvbmrIxCAcVNy+rVlos2sdxrw==" saltValue="65VbI7gZa7Q5X9p3Pu5c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7" zoomScaleNormal="100" zoomScaleSheetLayoutView="55" workbookViewId="0">
      <selection activeCell="AL63" sqref="AL63"/>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630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631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632</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633</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575</v>
      </c>
      <c r="BQ50" s="1322"/>
      <c r="BR50" s="1322"/>
      <c r="BS50" s="1322"/>
      <c r="BT50" s="1322"/>
      <c r="BU50" s="1322"/>
      <c r="BV50" s="1322"/>
      <c r="BW50" s="1322"/>
      <c r="BX50" s="1322" t="s">
        <v>576</v>
      </c>
      <c r="BY50" s="1322"/>
      <c r="BZ50" s="1322"/>
      <c r="CA50" s="1322"/>
      <c r="CB50" s="1322"/>
      <c r="CC50" s="1322"/>
      <c r="CD50" s="1322"/>
      <c r="CE50" s="1322"/>
      <c r="CF50" s="1322" t="s">
        <v>577</v>
      </c>
      <c r="CG50" s="1322"/>
      <c r="CH50" s="1322"/>
      <c r="CI50" s="1322"/>
      <c r="CJ50" s="1322"/>
      <c r="CK50" s="1322"/>
      <c r="CL50" s="1322"/>
      <c r="CM50" s="1322"/>
      <c r="CN50" s="1322" t="s">
        <v>578</v>
      </c>
      <c r="CO50" s="1322"/>
      <c r="CP50" s="1322"/>
      <c r="CQ50" s="1322"/>
      <c r="CR50" s="1322"/>
      <c r="CS50" s="1322"/>
      <c r="CT50" s="1322"/>
      <c r="CU50" s="1322"/>
      <c r="CV50" s="1322" t="s">
        <v>579</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634</v>
      </c>
      <c r="AO51" s="1325"/>
      <c r="AP51" s="1325"/>
      <c r="AQ51" s="1325"/>
      <c r="AR51" s="1325"/>
      <c r="AS51" s="1325"/>
      <c r="AT51" s="1325"/>
      <c r="AU51" s="1325"/>
      <c r="AV51" s="1325"/>
      <c r="AW51" s="1325"/>
      <c r="AX51" s="1325"/>
      <c r="AY51" s="1325"/>
      <c r="AZ51" s="1325"/>
      <c r="BA51" s="1325"/>
      <c r="BB51" s="1325" t="s">
        <v>635</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636</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59.9</v>
      </c>
      <c r="BY53" s="1323"/>
      <c r="BZ53" s="1323"/>
      <c r="CA53" s="1323"/>
      <c r="CB53" s="1323"/>
      <c r="CC53" s="1323"/>
      <c r="CD53" s="1323"/>
      <c r="CE53" s="1323"/>
      <c r="CF53" s="1323">
        <v>60.2</v>
      </c>
      <c r="CG53" s="1323"/>
      <c r="CH53" s="1323"/>
      <c r="CI53" s="1323"/>
      <c r="CJ53" s="1323"/>
      <c r="CK53" s="1323"/>
      <c r="CL53" s="1323"/>
      <c r="CM53" s="1323"/>
      <c r="CN53" s="1323">
        <v>61.3</v>
      </c>
      <c r="CO53" s="1323"/>
      <c r="CP53" s="1323"/>
      <c r="CQ53" s="1323"/>
      <c r="CR53" s="1323"/>
      <c r="CS53" s="1323"/>
      <c r="CT53" s="1323"/>
      <c r="CU53" s="1323"/>
      <c r="CV53" s="1323">
        <v>61.7</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637</v>
      </c>
      <c r="AO55" s="1322"/>
      <c r="AP55" s="1322"/>
      <c r="AQ55" s="1322"/>
      <c r="AR55" s="1322"/>
      <c r="AS55" s="1322"/>
      <c r="AT55" s="1322"/>
      <c r="AU55" s="1322"/>
      <c r="AV55" s="1322"/>
      <c r="AW55" s="1322"/>
      <c r="AX55" s="1322"/>
      <c r="AY55" s="1322"/>
      <c r="AZ55" s="1322"/>
      <c r="BA55" s="1322"/>
      <c r="BB55" s="1325" t="s">
        <v>635</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38.9</v>
      </c>
      <c r="BY55" s="1323"/>
      <c r="BZ55" s="1323"/>
      <c r="CA55" s="1323"/>
      <c r="CB55" s="1323"/>
      <c r="CC55" s="1323"/>
      <c r="CD55" s="1323"/>
      <c r="CE55" s="1323"/>
      <c r="CF55" s="1323">
        <v>37.6</v>
      </c>
      <c r="CG55" s="1323"/>
      <c r="CH55" s="1323"/>
      <c r="CI55" s="1323"/>
      <c r="CJ55" s="1323"/>
      <c r="CK55" s="1323"/>
      <c r="CL55" s="1323"/>
      <c r="CM55" s="1323"/>
      <c r="CN55" s="1323">
        <v>34</v>
      </c>
      <c r="CO55" s="1323"/>
      <c r="CP55" s="1323"/>
      <c r="CQ55" s="1323"/>
      <c r="CR55" s="1323"/>
      <c r="CS55" s="1323"/>
      <c r="CT55" s="1323"/>
      <c r="CU55" s="1323"/>
      <c r="CV55" s="1323">
        <v>33.9</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636</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59.3</v>
      </c>
      <c r="BY57" s="1323"/>
      <c r="BZ57" s="1323"/>
      <c r="CA57" s="1323"/>
      <c r="CB57" s="1323"/>
      <c r="CC57" s="1323"/>
      <c r="CD57" s="1323"/>
      <c r="CE57" s="1323"/>
      <c r="CF57" s="1323">
        <v>60</v>
      </c>
      <c r="CG57" s="1323"/>
      <c r="CH57" s="1323"/>
      <c r="CI57" s="1323"/>
      <c r="CJ57" s="1323"/>
      <c r="CK57" s="1323"/>
      <c r="CL57" s="1323"/>
      <c r="CM57" s="1323"/>
      <c r="CN57" s="1323">
        <v>61.1</v>
      </c>
      <c r="CO57" s="1323"/>
      <c r="CP57" s="1323"/>
      <c r="CQ57" s="1323"/>
      <c r="CR57" s="1323"/>
      <c r="CS57" s="1323"/>
      <c r="CT57" s="1323"/>
      <c r="CU57" s="1323"/>
      <c r="CV57" s="1323">
        <v>61.7</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638</v>
      </c>
    </row>
    <row r="64" spans="1:109" x14ac:dyDescent="0.15">
      <c r="B64" s="395"/>
      <c r="G64" s="402"/>
      <c r="I64" s="415"/>
      <c r="J64" s="415"/>
      <c r="K64" s="415"/>
      <c r="L64" s="415"/>
      <c r="M64" s="415"/>
      <c r="N64" s="416"/>
      <c r="AM64" s="402"/>
      <c r="AN64" s="402" t="s">
        <v>631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640</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633</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575</v>
      </c>
      <c r="BQ72" s="1322"/>
      <c r="BR72" s="1322"/>
      <c r="BS72" s="1322"/>
      <c r="BT72" s="1322"/>
      <c r="BU72" s="1322"/>
      <c r="BV72" s="1322"/>
      <c r="BW72" s="1322"/>
      <c r="BX72" s="1322" t="s">
        <v>576</v>
      </c>
      <c r="BY72" s="1322"/>
      <c r="BZ72" s="1322"/>
      <c r="CA72" s="1322"/>
      <c r="CB72" s="1322"/>
      <c r="CC72" s="1322"/>
      <c r="CD72" s="1322"/>
      <c r="CE72" s="1322"/>
      <c r="CF72" s="1322" t="s">
        <v>577</v>
      </c>
      <c r="CG72" s="1322"/>
      <c r="CH72" s="1322"/>
      <c r="CI72" s="1322"/>
      <c r="CJ72" s="1322"/>
      <c r="CK72" s="1322"/>
      <c r="CL72" s="1322"/>
      <c r="CM72" s="1322"/>
      <c r="CN72" s="1322" t="s">
        <v>578</v>
      </c>
      <c r="CO72" s="1322"/>
      <c r="CP72" s="1322"/>
      <c r="CQ72" s="1322"/>
      <c r="CR72" s="1322"/>
      <c r="CS72" s="1322"/>
      <c r="CT72" s="1322"/>
      <c r="CU72" s="1322"/>
      <c r="CV72" s="1322" t="s">
        <v>579</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634</v>
      </c>
      <c r="AO73" s="1325"/>
      <c r="AP73" s="1325"/>
      <c r="AQ73" s="1325"/>
      <c r="AR73" s="1325"/>
      <c r="AS73" s="1325"/>
      <c r="AT73" s="1325"/>
      <c r="AU73" s="1325"/>
      <c r="AV73" s="1325"/>
      <c r="AW73" s="1325"/>
      <c r="AX73" s="1325"/>
      <c r="AY73" s="1325"/>
      <c r="AZ73" s="1325"/>
      <c r="BA73" s="1325"/>
      <c r="BB73" s="1325" t="s">
        <v>635</v>
      </c>
      <c r="BC73" s="1325"/>
      <c r="BD73" s="1325"/>
      <c r="BE73" s="1325"/>
      <c r="BF73" s="1325"/>
      <c r="BG73" s="1325"/>
      <c r="BH73" s="1325"/>
      <c r="BI73" s="1325"/>
      <c r="BJ73" s="1325"/>
      <c r="BK73" s="1325"/>
      <c r="BL73" s="1325"/>
      <c r="BM73" s="1325"/>
      <c r="BN73" s="1325"/>
      <c r="BO73" s="1325"/>
      <c r="BP73" s="1323">
        <v>1.9</v>
      </c>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639</v>
      </c>
      <c r="BC75" s="1325"/>
      <c r="BD75" s="1325"/>
      <c r="BE75" s="1325"/>
      <c r="BF75" s="1325"/>
      <c r="BG75" s="1325"/>
      <c r="BH75" s="1325"/>
      <c r="BI75" s="1325"/>
      <c r="BJ75" s="1325"/>
      <c r="BK75" s="1325"/>
      <c r="BL75" s="1325"/>
      <c r="BM75" s="1325"/>
      <c r="BN75" s="1325"/>
      <c r="BO75" s="1325"/>
      <c r="BP75" s="1323">
        <v>5.3</v>
      </c>
      <c r="BQ75" s="1323"/>
      <c r="BR75" s="1323"/>
      <c r="BS75" s="1323"/>
      <c r="BT75" s="1323"/>
      <c r="BU75" s="1323"/>
      <c r="BV75" s="1323"/>
      <c r="BW75" s="1323"/>
      <c r="BX75" s="1323">
        <v>4.3</v>
      </c>
      <c r="BY75" s="1323"/>
      <c r="BZ75" s="1323"/>
      <c r="CA75" s="1323"/>
      <c r="CB75" s="1323"/>
      <c r="CC75" s="1323"/>
      <c r="CD75" s="1323"/>
      <c r="CE75" s="1323"/>
      <c r="CF75" s="1323">
        <v>4.0999999999999996</v>
      </c>
      <c r="CG75" s="1323"/>
      <c r="CH75" s="1323"/>
      <c r="CI75" s="1323"/>
      <c r="CJ75" s="1323"/>
      <c r="CK75" s="1323"/>
      <c r="CL75" s="1323"/>
      <c r="CM75" s="1323"/>
      <c r="CN75" s="1323">
        <v>2.9</v>
      </c>
      <c r="CO75" s="1323"/>
      <c r="CP75" s="1323"/>
      <c r="CQ75" s="1323"/>
      <c r="CR75" s="1323"/>
      <c r="CS75" s="1323"/>
      <c r="CT75" s="1323"/>
      <c r="CU75" s="1323"/>
      <c r="CV75" s="1323">
        <v>2.2000000000000002</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637</v>
      </c>
      <c r="AO77" s="1322"/>
      <c r="AP77" s="1322"/>
      <c r="AQ77" s="1322"/>
      <c r="AR77" s="1322"/>
      <c r="AS77" s="1322"/>
      <c r="AT77" s="1322"/>
      <c r="AU77" s="1322"/>
      <c r="AV77" s="1322"/>
      <c r="AW77" s="1322"/>
      <c r="AX77" s="1322"/>
      <c r="AY77" s="1322"/>
      <c r="AZ77" s="1322"/>
      <c r="BA77" s="1322"/>
      <c r="BB77" s="1325" t="s">
        <v>635</v>
      </c>
      <c r="BC77" s="1325"/>
      <c r="BD77" s="1325"/>
      <c r="BE77" s="1325"/>
      <c r="BF77" s="1325"/>
      <c r="BG77" s="1325"/>
      <c r="BH77" s="1325"/>
      <c r="BI77" s="1325"/>
      <c r="BJ77" s="1325"/>
      <c r="BK77" s="1325"/>
      <c r="BL77" s="1325"/>
      <c r="BM77" s="1325"/>
      <c r="BN77" s="1325"/>
      <c r="BO77" s="1325"/>
      <c r="BP77" s="1323">
        <v>41.4</v>
      </c>
      <c r="BQ77" s="1323"/>
      <c r="BR77" s="1323"/>
      <c r="BS77" s="1323"/>
      <c r="BT77" s="1323"/>
      <c r="BU77" s="1323"/>
      <c r="BV77" s="1323"/>
      <c r="BW77" s="1323"/>
      <c r="BX77" s="1323">
        <v>38.9</v>
      </c>
      <c r="BY77" s="1323"/>
      <c r="BZ77" s="1323"/>
      <c r="CA77" s="1323"/>
      <c r="CB77" s="1323"/>
      <c r="CC77" s="1323"/>
      <c r="CD77" s="1323"/>
      <c r="CE77" s="1323"/>
      <c r="CF77" s="1323">
        <v>37.6</v>
      </c>
      <c r="CG77" s="1323"/>
      <c r="CH77" s="1323"/>
      <c r="CI77" s="1323"/>
      <c r="CJ77" s="1323"/>
      <c r="CK77" s="1323"/>
      <c r="CL77" s="1323"/>
      <c r="CM77" s="1323"/>
      <c r="CN77" s="1323">
        <v>34</v>
      </c>
      <c r="CO77" s="1323"/>
      <c r="CP77" s="1323"/>
      <c r="CQ77" s="1323"/>
      <c r="CR77" s="1323"/>
      <c r="CS77" s="1323"/>
      <c r="CT77" s="1323"/>
      <c r="CU77" s="1323"/>
      <c r="CV77" s="1323">
        <v>33.9</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639</v>
      </c>
      <c r="BC79" s="1325"/>
      <c r="BD79" s="1325"/>
      <c r="BE79" s="1325"/>
      <c r="BF79" s="1325"/>
      <c r="BG79" s="1325"/>
      <c r="BH79" s="1325"/>
      <c r="BI79" s="1325"/>
      <c r="BJ79" s="1325"/>
      <c r="BK79" s="1325"/>
      <c r="BL79" s="1325"/>
      <c r="BM79" s="1325"/>
      <c r="BN79" s="1325"/>
      <c r="BO79" s="1325"/>
      <c r="BP79" s="1323">
        <v>6.7</v>
      </c>
      <c r="BQ79" s="1323"/>
      <c r="BR79" s="1323"/>
      <c r="BS79" s="1323"/>
      <c r="BT79" s="1323"/>
      <c r="BU79" s="1323"/>
      <c r="BV79" s="1323"/>
      <c r="BW79" s="1323"/>
      <c r="BX79" s="1323">
        <v>6.4</v>
      </c>
      <c r="BY79" s="1323"/>
      <c r="BZ79" s="1323"/>
      <c r="CA79" s="1323"/>
      <c r="CB79" s="1323"/>
      <c r="CC79" s="1323"/>
      <c r="CD79" s="1323"/>
      <c r="CE79" s="1323"/>
      <c r="CF79" s="1323">
        <v>6.1</v>
      </c>
      <c r="CG79" s="1323"/>
      <c r="CH79" s="1323"/>
      <c r="CI79" s="1323"/>
      <c r="CJ79" s="1323"/>
      <c r="CK79" s="1323"/>
      <c r="CL79" s="1323"/>
      <c r="CM79" s="1323"/>
      <c r="CN79" s="1323">
        <v>5.9</v>
      </c>
      <c r="CO79" s="1323"/>
      <c r="CP79" s="1323"/>
      <c r="CQ79" s="1323"/>
      <c r="CR79" s="1323"/>
      <c r="CS79" s="1323"/>
      <c r="CT79" s="1323"/>
      <c r="CU79" s="1323"/>
      <c r="CV79" s="1323">
        <v>5.7</v>
      </c>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tfFqorfqEmt4v8B6T5vcGnkXK7yjCsCDL6G3XLdOtOTMyBH26jgwkuUJw24nCnnAL9UciGjmpLG5XKHzGtmtKA==" saltValue="H+FodOPyYe9bqLpekybfo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B116" sqref="B11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521</v>
      </c>
    </row>
  </sheetData>
  <sheetProtection algorithmName="SHA-512" hashValue="ozAgeEp7xF04gJ3bQhghL65mS45MCplggFmriYAgCkYJnBG6Lp1/a3/z3n2aMUcgg1XuXFo2/PVGMG4W0wNQ8Q==" saltValue="b1ZKA9EfzMH9fdC92qjR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L113" sqref="BL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521</v>
      </c>
    </row>
  </sheetData>
  <sheetProtection algorithmName="SHA-512" hashValue="pEHD/pd7QXKf1Rq6ZwuXvElTktpzFAOnCm8giDpU3yjxJLSx3bYrz2pNU4l0mtnUkNnvEZMObGeGxkiuqOmy7A==" saltValue="ow0rS42jEPPzto4kXP2Yh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572</v>
      </c>
      <c r="G2" s="157"/>
      <c r="H2" s="158"/>
    </row>
    <row r="3" spans="1:8" x14ac:dyDescent="0.15">
      <c r="A3" s="154" t="s">
        <v>565</v>
      </c>
      <c r="B3" s="159"/>
      <c r="C3" s="160"/>
      <c r="D3" s="161">
        <v>40089</v>
      </c>
      <c r="E3" s="162"/>
      <c r="F3" s="163">
        <v>50880</v>
      </c>
      <c r="G3" s="164"/>
      <c r="H3" s="165"/>
    </row>
    <row r="4" spans="1:8" x14ac:dyDescent="0.15">
      <c r="A4" s="166"/>
      <c r="B4" s="167"/>
      <c r="C4" s="168"/>
      <c r="D4" s="169">
        <v>19616</v>
      </c>
      <c r="E4" s="170"/>
      <c r="F4" s="171">
        <v>27819</v>
      </c>
      <c r="G4" s="172"/>
      <c r="H4" s="173"/>
    </row>
    <row r="5" spans="1:8" x14ac:dyDescent="0.15">
      <c r="A5" s="154" t="s">
        <v>567</v>
      </c>
      <c r="B5" s="159"/>
      <c r="C5" s="160"/>
      <c r="D5" s="161">
        <v>31995</v>
      </c>
      <c r="E5" s="162"/>
      <c r="F5" s="163">
        <v>46395</v>
      </c>
      <c r="G5" s="164"/>
      <c r="H5" s="165"/>
    </row>
    <row r="6" spans="1:8" x14ac:dyDescent="0.15">
      <c r="A6" s="166"/>
      <c r="B6" s="167"/>
      <c r="C6" s="168"/>
      <c r="D6" s="169">
        <v>16928</v>
      </c>
      <c r="E6" s="170"/>
      <c r="F6" s="171">
        <v>26304</v>
      </c>
      <c r="G6" s="172"/>
      <c r="H6" s="173"/>
    </row>
    <row r="7" spans="1:8" x14ac:dyDescent="0.15">
      <c r="A7" s="154" t="s">
        <v>568</v>
      </c>
      <c r="B7" s="159"/>
      <c r="C7" s="160"/>
      <c r="D7" s="161">
        <v>37723</v>
      </c>
      <c r="E7" s="162"/>
      <c r="F7" s="163">
        <v>48088</v>
      </c>
      <c r="G7" s="164"/>
      <c r="H7" s="165"/>
    </row>
    <row r="8" spans="1:8" x14ac:dyDescent="0.15">
      <c r="A8" s="166"/>
      <c r="B8" s="167"/>
      <c r="C8" s="168"/>
      <c r="D8" s="169">
        <v>19289</v>
      </c>
      <c r="E8" s="170"/>
      <c r="F8" s="171">
        <v>25183</v>
      </c>
      <c r="G8" s="172"/>
      <c r="H8" s="173"/>
    </row>
    <row r="9" spans="1:8" x14ac:dyDescent="0.15">
      <c r="A9" s="154" t="s">
        <v>569</v>
      </c>
      <c r="B9" s="159"/>
      <c r="C9" s="160"/>
      <c r="D9" s="161">
        <v>27643</v>
      </c>
      <c r="E9" s="162"/>
      <c r="F9" s="163">
        <v>46457</v>
      </c>
      <c r="G9" s="164"/>
      <c r="H9" s="165"/>
    </row>
    <row r="10" spans="1:8" x14ac:dyDescent="0.15">
      <c r="A10" s="166"/>
      <c r="B10" s="167"/>
      <c r="C10" s="168"/>
      <c r="D10" s="169">
        <v>14879</v>
      </c>
      <c r="E10" s="170"/>
      <c r="F10" s="171">
        <v>24020</v>
      </c>
      <c r="G10" s="172"/>
      <c r="H10" s="173"/>
    </row>
    <row r="11" spans="1:8" x14ac:dyDescent="0.15">
      <c r="A11" s="154" t="s">
        <v>570</v>
      </c>
      <c r="B11" s="159"/>
      <c r="C11" s="160"/>
      <c r="D11" s="161">
        <v>36537</v>
      </c>
      <c r="E11" s="162"/>
      <c r="F11" s="163">
        <v>51849</v>
      </c>
      <c r="G11" s="164"/>
      <c r="H11" s="165"/>
    </row>
    <row r="12" spans="1:8" x14ac:dyDescent="0.15">
      <c r="A12" s="166"/>
      <c r="B12" s="167"/>
      <c r="C12" s="174"/>
      <c r="D12" s="169">
        <v>23404</v>
      </c>
      <c r="E12" s="170"/>
      <c r="F12" s="171">
        <v>26326</v>
      </c>
      <c r="G12" s="172"/>
      <c r="H12" s="173"/>
    </row>
    <row r="13" spans="1:8" x14ac:dyDescent="0.15">
      <c r="A13" s="154"/>
      <c r="B13" s="159"/>
      <c r="C13" s="175"/>
      <c r="D13" s="176">
        <v>34797</v>
      </c>
      <c r="E13" s="177"/>
      <c r="F13" s="178">
        <v>48734</v>
      </c>
      <c r="G13" s="179"/>
      <c r="H13" s="165"/>
    </row>
    <row r="14" spans="1:8" x14ac:dyDescent="0.15">
      <c r="A14" s="166"/>
      <c r="B14" s="167"/>
      <c r="C14" s="168"/>
      <c r="D14" s="169">
        <v>18823</v>
      </c>
      <c r="E14" s="170"/>
      <c r="F14" s="171">
        <v>25930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5.18</v>
      </c>
      <c r="C19" s="180">
        <f>ROUND(VALUE(SUBSTITUTE(実質収支比率等に係る経年分析!G$48,"▲","-")),2)</f>
        <v>3.72</v>
      </c>
      <c r="D19" s="180">
        <f>ROUND(VALUE(SUBSTITUTE(実質収支比率等に係る経年分析!H$48,"▲","-")),2)</f>
        <v>4.83</v>
      </c>
      <c r="E19" s="180">
        <f>ROUND(VALUE(SUBSTITUTE(実質収支比率等に係る経年分析!I$48,"▲","-")),2)</f>
        <v>5.68</v>
      </c>
      <c r="F19" s="180">
        <f>ROUND(VALUE(SUBSTITUTE(実質収支比率等に係る経年分析!J$48,"▲","-")),2)</f>
        <v>5.07</v>
      </c>
    </row>
    <row r="20" spans="1:11" x14ac:dyDescent="0.15">
      <c r="A20" s="180" t="s">
        <v>55</v>
      </c>
      <c r="B20" s="180">
        <f>ROUND(VALUE(SUBSTITUTE(実質収支比率等に係る経年分析!F$47,"▲","-")),2)</f>
        <v>14.03</v>
      </c>
      <c r="C20" s="180">
        <f>ROUND(VALUE(SUBSTITUTE(実質収支比率等に係る経年分析!G$47,"▲","-")),2)</f>
        <v>13.8</v>
      </c>
      <c r="D20" s="180">
        <f>ROUND(VALUE(SUBSTITUTE(実質収支比率等に係る経年分析!H$47,"▲","-")),2)</f>
        <v>13.67</v>
      </c>
      <c r="E20" s="180">
        <f>ROUND(VALUE(SUBSTITUTE(実質収支比率等に係る経年分析!I$47,"▲","-")),2)</f>
        <v>13.44</v>
      </c>
      <c r="F20" s="180">
        <f>ROUND(VALUE(SUBSTITUTE(実質収支比率等に係る経年分析!J$47,"▲","-")),2)</f>
        <v>16.149999999999999</v>
      </c>
    </row>
    <row r="21" spans="1:11" x14ac:dyDescent="0.15">
      <c r="A21" s="180" t="s">
        <v>56</v>
      </c>
      <c r="B21" s="180">
        <f>IF(ISNUMBER(VALUE(SUBSTITUTE(実質収支比率等に係る経年分析!F$49,"▲","-"))),ROUND(VALUE(SUBSTITUTE(実質収支比率等に係る経年分析!F$49,"▲","-")),2),NA())</f>
        <v>-5.84</v>
      </c>
      <c r="C21" s="180">
        <f>IF(ISNUMBER(VALUE(SUBSTITUTE(実質収支比率等に係る経年分析!G$49,"▲","-"))),ROUND(VALUE(SUBSTITUTE(実質収支比率等に係る経年分析!G$49,"▲","-")),2),NA())</f>
        <v>-3.69</v>
      </c>
      <c r="D21" s="180">
        <f>IF(ISNUMBER(VALUE(SUBSTITUTE(実質収支比率等に係る経年分析!H$49,"▲","-"))),ROUND(VALUE(SUBSTITUTE(実質収支比率等に係る経年分析!H$49,"▲","-")),2),NA())</f>
        <v>-0.67</v>
      </c>
      <c r="E21" s="180">
        <f>IF(ISNUMBER(VALUE(SUBSTITUTE(実質収支比率等に係る経年分析!I$49,"▲","-"))),ROUND(VALUE(SUBSTITUTE(実質収支比率等に係る経年分析!I$49,"▲","-")),2),NA())</f>
        <v>-1.49</v>
      </c>
      <c r="F21" s="180">
        <f>IF(ISNUMBER(VALUE(SUBSTITUTE(実質収支比率等に係る経年分析!J$49,"▲","-"))),ROUND(VALUE(SUBSTITUTE(実質収支比率等に係る経年分析!J$49,"▲","-")),2),NA())</f>
        <v>-0.56999999999999995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1.75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3.14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1.61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公設総合地方卸売市場事業特別会計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0.14000000000000001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15">
      <c r="A31" s="181" t="str">
        <f>IF(連結実質赤字比率に係る赤字・黒字の構成分析!C$39="",NA(),連結実質赤字比率に係る赤字・黒字の構成分析!C$39)</f>
        <v>柏都市計画事業北柏駅北口土地区画整理事業特別会計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0.92</v>
      </c>
    </row>
    <row r="33" spans="1:16" x14ac:dyDescent="0.15">
      <c r="A33" s="181" t="str">
        <f>IF(連結実質赤字比率に係る赤字・黒字の構成分析!C$37="",NA(),連結実質赤字比率に係る赤字・黒字の構成分析!C$37)</f>
        <v>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2.97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2.94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3.52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4.6900000000000004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4.8499999999999996</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5.18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5.65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6.97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11.86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12.74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10705</v>
      </c>
      <c r="E42" s="182"/>
      <c r="F42" s="182"/>
      <c r="G42" s="182">
        <f>'実質公債費比率（分子）の構造'!L$52</f>
        <v>11134</v>
      </c>
      <c r="H42" s="182"/>
      <c r="I42" s="182"/>
      <c r="J42" s="182">
        <f>'実質公債費比率（分子）の構造'!M$52</f>
        <v>11486</v>
      </c>
      <c r="K42" s="182"/>
      <c r="L42" s="182"/>
      <c r="M42" s="182">
        <f>'実質公債費比率（分子）の構造'!N$52</f>
        <v>11133</v>
      </c>
      <c r="N42" s="182"/>
      <c r="O42" s="182"/>
      <c r="P42" s="182">
        <f>'実質公債費比率（分子）の構造'!O$52</f>
        <v>11049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1010</v>
      </c>
      <c r="C44" s="182"/>
      <c r="D44" s="182"/>
      <c r="E44" s="182">
        <f>'実質公債費比率（分子）の構造'!L$50</f>
        <v>780</v>
      </c>
      <c r="F44" s="182"/>
      <c r="G44" s="182"/>
      <c r="H44" s="182">
        <f>'実質公債費比率（分子）の構造'!M$50</f>
        <v>1173</v>
      </c>
      <c r="I44" s="182"/>
      <c r="J44" s="182"/>
      <c r="K44" s="182">
        <f>'実質公債費比率（分子）の構造'!N$50</f>
        <v>1522</v>
      </c>
      <c r="L44" s="182"/>
      <c r="M44" s="182"/>
      <c r="N44" s="182">
        <f>'実質公債費比率（分子）の構造'!O$50</f>
        <v>1024</v>
      </c>
      <c r="O44" s="182"/>
      <c r="P44" s="182"/>
    </row>
    <row r="45" spans="1:16" x14ac:dyDescent="0.15">
      <c r="A45" s="182" t="s">
        <v>66</v>
      </c>
      <c r="B45" s="182">
        <f>'実質公債費比率（分子）の構造'!K$49</f>
        <v>30</v>
      </c>
      <c r="C45" s="182"/>
      <c r="D45" s="182"/>
      <c r="E45" s="182">
        <f>'実質公債費比率（分子）の構造'!L$49</f>
        <v>46</v>
      </c>
      <c r="F45" s="182"/>
      <c r="G45" s="182"/>
      <c r="H45" s="182">
        <f>'実質公債費比率（分子）の構造'!M$49</f>
        <v>49</v>
      </c>
      <c r="I45" s="182"/>
      <c r="J45" s="182"/>
      <c r="K45" s="182">
        <f>'実質公債費比率（分子）の構造'!N$49</f>
        <v>91</v>
      </c>
      <c r="L45" s="182"/>
      <c r="M45" s="182"/>
      <c r="N45" s="182">
        <f>'実質公債費比率（分子）の構造'!O$49</f>
        <v>79</v>
      </c>
      <c r="O45" s="182"/>
      <c r="P45" s="182"/>
    </row>
    <row r="46" spans="1:16" x14ac:dyDescent="0.15">
      <c r="A46" s="182" t="s">
        <v>67</v>
      </c>
      <c r="B46" s="182">
        <f>'実質公債費比率（分子）の構造'!K$48</f>
        <v>1430</v>
      </c>
      <c r="C46" s="182"/>
      <c r="D46" s="182"/>
      <c r="E46" s="182">
        <f>'実質公債費比率（分子）の構造'!L$48</f>
        <v>1123</v>
      </c>
      <c r="F46" s="182"/>
      <c r="G46" s="182"/>
      <c r="H46" s="182">
        <f>'実質公債費比率（分子）の構造'!M$48</f>
        <v>1080</v>
      </c>
      <c r="I46" s="182"/>
      <c r="J46" s="182"/>
      <c r="K46" s="182">
        <f>'実質公債費比率（分子）の構造'!N$48</f>
        <v>1005</v>
      </c>
      <c r="L46" s="182"/>
      <c r="M46" s="182"/>
      <c r="N46" s="182">
        <f>'実質公債費比率（分子）の構造'!O$48</f>
        <v>813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12526</v>
      </c>
      <c r="C49" s="182"/>
      <c r="D49" s="182"/>
      <c r="E49" s="182">
        <f>'実質公債費比率（分子）の構造'!L$45</f>
        <v>11442</v>
      </c>
      <c r="F49" s="182"/>
      <c r="G49" s="182"/>
      <c r="H49" s="182">
        <f>'実質公債費比率（分子）の構造'!M$45</f>
        <v>10916</v>
      </c>
      <c r="I49" s="182"/>
      <c r="J49" s="182"/>
      <c r="K49" s="182">
        <f>'実質公債費比率（分子）の構造'!N$45</f>
        <v>10594</v>
      </c>
      <c r="L49" s="182"/>
      <c r="M49" s="182"/>
      <c r="N49" s="182">
        <f>'実質公債費比率（分子）の構造'!O$45</f>
        <v>10001</v>
      </c>
      <c r="O49" s="182"/>
      <c r="P49" s="182"/>
    </row>
    <row r="50" spans="1:16" x14ac:dyDescent="0.15">
      <c r="A50" s="182" t="s">
        <v>71</v>
      </c>
      <c r="B50" s="182" t="e">
        <f>NA()</f>
        <v>#N/A</v>
      </c>
      <c r="C50" s="182">
        <f>IF(ISNUMBER('実質公債費比率（分子）の構造'!K$53),'実質公債費比率（分子）の構造'!K$53,NA())</f>
        <v>4291</v>
      </c>
      <c r="D50" s="182" t="e">
        <f>NA()</f>
        <v>#N/A</v>
      </c>
      <c r="E50" s="182" t="e">
        <f>NA()</f>
        <v>#N/A</v>
      </c>
      <c r="F50" s="182">
        <f>IF(ISNUMBER('実質公債費比率（分子）の構造'!L$53),'実質公債費比率（分子）の構造'!L$53,NA())</f>
        <v>2257</v>
      </c>
      <c r="G50" s="182" t="e">
        <f>NA()</f>
        <v>#N/A</v>
      </c>
      <c r="H50" s="182" t="e">
        <f>NA()</f>
        <v>#N/A</v>
      </c>
      <c r="I50" s="182">
        <f>IF(ISNUMBER('実質公債費比率（分子）の構造'!M$53),'実質公債費比率（分子）の構造'!M$53,NA())</f>
        <v>1732</v>
      </c>
      <c r="J50" s="182" t="e">
        <f>NA()</f>
        <v>#N/A</v>
      </c>
      <c r="K50" s="182" t="e">
        <f>NA()</f>
        <v>#N/A</v>
      </c>
      <c r="L50" s="182">
        <f>IF(ISNUMBER('実質公債費比率（分子）の構造'!N$53),'実質公債費比率（分子）の構造'!N$53,NA())</f>
        <v>2079</v>
      </c>
      <c r="M50" s="182" t="e">
        <f>NA()</f>
        <v>#N/A</v>
      </c>
      <c r="N50" s="182" t="e">
        <f>NA()</f>
        <v>#N/A</v>
      </c>
      <c r="O50" s="182">
        <f>IF(ISNUMBER('実質公債費比率（分子）の構造'!O$53),'実質公債費比率（分子）の構造'!O$53,NA())</f>
        <v>868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96499</v>
      </c>
      <c r="E56" s="181"/>
      <c r="F56" s="181"/>
      <c r="G56" s="181">
        <f>'将来負担比率（分子）の構造'!J$52</f>
        <v>96637</v>
      </c>
      <c r="H56" s="181"/>
      <c r="I56" s="181"/>
      <c r="J56" s="181">
        <f>'将来負担比率（分子）の構造'!K$52</f>
        <v>94949</v>
      </c>
      <c r="K56" s="181"/>
      <c r="L56" s="181"/>
      <c r="M56" s="181">
        <f>'将来負担比率（分子）の構造'!L$52</f>
        <v>93691</v>
      </c>
      <c r="N56" s="181"/>
      <c r="O56" s="181"/>
      <c r="P56" s="181">
        <f>'将来負担比率（分子）の構造'!M$52</f>
        <v>91842</v>
      </c>
    </row>
    <row r="57" spans="1:16" x14ac:dyDescent="0.15">
      <c r="A57" s="181" t="s">
        <v>42</v>
      </c>
      <c r="B57" s="181"/>
      <c r="C57" s="181"/>
      <c r="D57" s="181">
        <f>'将来負担比率（分子）の構造'!I$51</f>
        <v>21563</v>
      </c>
      <c r="E57" s="181"/>
      <c r="F57" s="181"/>
      <c r="G57" s="181">
        <f>'将来負担比率（分子）の構造'!J$51</f>
        <v>19197</v>
      </c>
      <c r="H57" s="181"/>
      <c r="I57" s="181"/>
      <c r="J57" s="181">
        <f>'将来負担比率（分子）の構造'!K$51</f>
        <v>19407</v>
      </c>
      <c r="K57" s="181"/>
      <c r="L57" s="181"/>
      <c r="M57" s="181">
        <f>'将来負担比率（分子）の構造'!L$51</f>
        <v>20609</v>
      </c>
      <c r="N57" s="181"/>
      <c r="O57" s="181"/>
      <c r="P57" s="181">
        <f>'将来負担比率（分子）の構造'!M$51</f>
        <v>19263</v>
      </c>
    </row>
    <row r="58" spans="1:16" x14ac:dyDescent="0.15">
      <c r="A58" s="181" t="s">
        <v>41</v>
      </c>
      <c r="B58" s="181"/>
      <c r="C58" s="181"/>
      <c r="D58" s="181">
        <f>'将来負担比率（分子）の構造'!I$50</f>
        <v>27546</v>
      </c>
      <c r="E58" s="181"/>
      <c r="F58" s="181"/>
      <c r="G58" s="181">
        <f>'将来負担比率（分子）の構造'!J$50</f>
        <v>30017</v>
      </c>
      <c r="H58" s="181"/>
      <c r="I58" s="181"/>
      <c r="J58" s="181">
        <f>'将来負担比率（分子）の構造'!K$50</f>
        <v>33739</v>
      </c>
      <c r="K58" s="181"/>
      <c r="L58" s="181"/>
      <c r="M58" s="181">
        <f>'将来負担比率（分子）の構造'!L$50</f>
        <v>39202</v>
      </c>
      <c r="N58" s="181"/>
      <c r="O58" s="181"/>
      <c r="P58" s="181">
        <f>'将来負担比率（分子）の構造'!M$50</f>
        <v>41585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880</v>
      </c>
      <c r="C61" s="181"/>
      <c r="D61" s="181"/>
      <c r="E61" s="181">
        <f>'将来負担比率（分子）の構造'!J$46</f>
        <v>861</v>
      </c>
      <c r="F61" s="181"/>
      <c r="G61" s="181"/>
      <c r="H61" s="181">
        <f>'将来負担比率（分子）の構造'!K$46</f>
        <v>861</v>
      </c>
      <c r="I61" s="181"/>
      <c r="J61" s="181"/>
      <c r="K61" s="181">
        <f>'将来負担比率（分子）の構造'!L$46</f>
        <v>816</v>
      </c>
      <c r="L61" s="181"/>
      <c r="M61" s="181"/>
      <c r="N61" s="181">
        <f>'将来負担比率（分子）の構造'!M$46</f>
        <v>793</v>
      </c>
      <c r="O61" s="181"/>
      <c r="P61" s="181"/>
    </row>
    <row r="62" spans="1:16" x14ac:dyDescent="0.15">
      <c r="A62" s="181" t="s">
        <v>35</v>
      </c>
      <c r="B62" s="181">
        <f>'将来負担比率（分子）の構造'!I$45</f>
        <v>18639</v>
      </c>
      <c r="C62" s="181"/>
      <c r="D62" s="181"/>
      <c r="E62" s="181">
        <f>'将来負担比率（分子）の構造'!J$45</f>
        <v>18066</v>
      </c>
      <c r="F62" s="181"/>
      <c r="G62" s="181"/>
      <c r="H62" s="181">
        <f>'将来負担比率（分子）の構造'!K$45</f>
        <v>17122</v>
      </c>
      <c r="I62" s="181"/>
      <c r="J62" s="181"/>
      <c r="K62" s="181">
        <f>'将来負担比率（分子）の構造'!L$45</f>
        <v>16100</v>
      </c>
      <c r="L62" s="181"/>
      <c r="M62" s="181"/>
      <c r="N62" s="181">
        <f>'将来負担比率（分子）の構造'!M$45</f>
        <v>16079</v>
      </c>
      <c r="O62" s="181"/>
      <c r="P62" s="181"/>
    </row>
    <row r="63" spans="1:16" x14ac:dyDescent="0.15">
      <c r="A63" s="181" t="s">
        <v>34</v>
      </c>
      <c r="B63" s="181">
        <f>'将来負担比率（分子）の構造'!I$44</f>
        <v>874</v>
      </c>
      <c r="C63" s="181"/>
      <c r="D63" s="181"/>
      <c r="E63" s="181">
        <f>'将来負担比率（分子）の構造'!J$44</f>
        <v>843</v>
      </c>
      <c r="F63" s="181"/>
      <c r="G63" s="181"/>
      <c r="H63" s="181">
        <f>'将来負担比率（分子）の構造'!K$44</f>
        <v>873</v>
      </c>
      <c r="I63" s="181"/>
      <c r="J63" s="181"/>
      <c r="K63" s="181">
        <f>'将来負担比率（分子）の構造'!L$44</f>
        <v>782</v>
      </c>
      <c r="L63" s="181"/>
      <c r="M63" s="181"/>
      <c r="N63" s="181">
        <f>'将来負担比率（分子）の構造'!M$44</f>
        <v>756</v>
      </c>
      <c r="O63" s="181"/>
      <c r="P63" s="181"/>
    </row>
    <row r="64" spans="1:16" x14ac:dyDescent="0.15">
      <c r="A64" s="181" t="s">
        <v>33</v>
      </c>
      <c r="B64" s="181">
        <f>'将来負担比率（分子）の構造'!I$43</f>
        <v>14871</v>
      </c>
      <c r="C64" s="181"/>
      <c r="D64" s="181"/>
      <c r="E64" s="181">
        <f>'将来負担比率（分子）の構造'!J$43</f>
        <v>9848</v>
      </c>
      <c r="F64" s="181"/>
      <c r="G64" s="181"/>
      <c r="H64" s="181">
        <f>'将来負担比率（分子）の構造'!K$43</f>
        <v>9918</v>
      </c>
      <c r="I64" s="181"/>
      <c r="J64" s="181"/>
      <c r="K64" s="181">
        <f>'将来負担比率（分子）の構造'!L$43</f>
        <v>9039</v>
      </c>
      <c r="L64" s="181"/>
      <c r="M64" s="181"/>
      <c r="N64" s="181">
        <f>'将来負担比率（分子）の構造'!M$43</f>
        <v>8310</v>
      </c>
      <c r="O64" s="181"/>
      <c r="P64" s="181"/>
    </row>
    <row r="65" spans="1:16" x14ac:dyDescent="0.15">
      <c r="A65" s="181" t="s">
        <v>32</v>
      </c>
      <c r="B65" s="181">
        <f>'将来負担比率（分子）の構造'!I$42</f>
        <v>14386</v>
      </c>
      <c r="C65" s="181"/>
      <c r="D65" s="181"/>
      <c r="E65" s="181">
        <f>'将来負担比率（分子）の構造'!J$42</f>
        <v>13564</v>
      </c>
      <c r="F65" s="181"/>
      <c r="G65" s="181"/>
      <c r="H65" s="181">
        <f>'将来負担比率（分子）の構造'!K$42</f>
        <v>16876</v>
      </c>
      <c r="I65" s="181"/>
      <c r="J65" s="181"/>
      <c r="K65" s="181">
        <f>'将来負担比率（分子）の構造'!L$42</f>
        <v>16512</v>
      </c>
      <c r="L65" s="181"/>
      <c r="M65" s="181"/>
      <c r="N65" s="181">
        <f>'将来負担比率（分子）の構造'!M$42</f>
        <v>13033</v>
      </c>
      <c r="O65" s="181"/>
      <c r="P65" s="181"/>
    </row>
    <row r="66" spans="1:16" x14ac:dyDescent="0.15">
      <c r="A66" s="181" t="s">
        <v>31</v>
      </c>
      <c r="B66" s="181">
        <f>'将来負担比率（分子）の構造'!I$41</f>
        <v>97222</v>
      </c>
      <c r="C66" s="181"/>
      <c r="D66" s="181"/>
      <c r="E66" s="181">
        <f>'将来負担比率（分子）の構造'!J$41</f>
        <v>94998</v>
      </c>
      <c r="F66" s="181"/>
      <c r="G66" s="181"/>
      <c r="H66" s="181">
        <f>'将来負担比率（分子）の構造'!K$41</f>
        <v>92384</v>
      </c>
      <c r="I66" s="181"/>
      <c r="J66" s="181"/>
      <c r="K66" s="181">
        <f>'将来負担比率（分子）の構造'!L$41</f>
        <v>88561</v>
      </c>
      <c r="L66" s="181"/>
      <c r="M66" s="181"/>
      <c r="N66" s="181">
        <f>'将来負担比率（分子）の構造'!M$41</f>
        <v>89275</v>
      </c>
      <c r="O66" s="181"/>
      <c r="P66" s="181"/>
    </row>
    <row r="67" spans="1:16" x14ac:dyDescent="0.15">
      <c r="A67" s="181" t="s">
        <v>75</v>
      </c>
      <c r="B67" s="181" t="e">
        <f>NA()</f>
        <v>#N/A</v>
      </c>
      <c r="C67" s="181">
        <f>IF(ISNUMBER('将来負担比率（分子）の構造'!I$53), IF('将来負担比率（分子）の構造'!I$53 &lt; 0, 0, '将来負担比率（分子）の構造'!I$53), NA())</f>
        <v>1264</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10514</v>
      </c>
      <c r="C72" s="185">
        <f>基金残高に係る経年分析!G55</f>
        <v>10518</v>
      </c>
      <c r="D72" s="185">
        <f>基金残高に係る経年分析!H55</f>
        <v>12722</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19000</v>
      </c>
      <c r="C74" s="185">
        <f>基金残高に係る経年分析!G57</f>
        <v>22844</v>
      </c>
      <c r="D74" s="185">
        <f>基金残高に係る経年分析!H57</f>
        <v>22947</v>
      </c>
    </row>
  </sheetData>
  <sheetProtection algorithmName="SHA-512" hashValue="N3j+RwcMo5peaSAorW7sLwfJSfJuYkInCAnh+kDLEDi6HI6SzBnFQ/I0Jywiti2btZ1m4oeCN11S27RK9PkBig==" saltValue="cvL16BcFq7UmNsyoTLkv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Q1" workbookViewId="0">
      <selection activeCell="AQ1" sqref="AQ1"/>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68620452</v>
      </c>
      <c r="S5" s="734"/>
      <c r="T5" s="734"/>
      <c r="U5" s="734"/>
      <c r="V5" s="734"/>
      <c r="W5" s="734"/>
      <c r="X5" s="734"/>
      <c r="Y5" s="777"/>
      <c r="Z5" s="795">
        <v>51.5</v>
      </c>
      <c r="AA5" s="795"/>
      <c r="AB5" s="795"/>
      <c r="AC5" s="795"/>
      <c r="AD5" s="796">
        <v>63271257</v>
      </c>
      <c r="AE5" s="796"/>
      <c r="AF5" s="796"/>
      <c r="AG5" s="796"/>
      <c r="AH5" s="796"/>
      <c r="AI5" s="796"/>
      <c r="AJ5" s="796"/>
      <c r="AK5" s="796"/>
      <c r="AL5" s="778">
        <v>82.5</v>
      </c>
      <c r="AM5" s="749"/>
      <c r="AN5" s="749"/>
      <c r="AO5" s="779"/>
      <c r="AP5" s="744" t="s">
        <v>225</v>
      </c>
      <c r="AQ5" s="745"/>
      <c r="AR5" s="745"/>
      <c r="AS5" s="745"/>
      <c r="AT5" s="745"/>
      <c r="AU5" s="745"/>
      <c r="AV5" s="745"/>
      <c r="AW5" s="745"/>
      <c r="AX5" s="745"/>
      <c r="AY5" s="745"/>
      <c r="AZ5" s="745"/>
      <c r="BA5" s="745"/>
      <c r="BB5" s="745"/>
      <c r="BC5" s="745"/>
      <c r="BD5" s="745"/>
      <c r="BE5" s="745"/>
      <c r="BF5" s="746"/>
      <c r="BG5" s="678">
        <v>61770609</v>
      </c>
      <c r="BH5" s="679"/>
      <c r="BI5" s="679"/>
      <c r="BJ5" s="679"/>
      <c r="BK5" s="679"/>
      <c r="BL5" s="679"/>
      <c r="BM5" s="679"/>
      <c r="BN5" s="680"/>
      <c r="BO5" s="715">
        <v>90</v>
      </c>
      <c r="BP5" s="715"/>
      <c r="BQ5" s="715"/>
      <c r="BR5" s="715"/>
      <c r="BS5" s="716">
        <v>466076</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826868</v>
      </c>
      <c r="S6" s="679"/>
      <c r="T6" s="679"/>
      <c r="U6" s="679"/>
      <c r="V6" s="679"/>
      <c r="W6" s="679"/>
      <c r="X6" s="679"/>
      <c r="Y6" s="680"/>
      <c r="Z6" s="715">
        <v>0.6</v>
      </c>
      <c r="AA6" s="715"/>
      <c r="AB6" s="715"/>
      <c r="AC6" s="715"/>
      <c r="AD6" s="716">
        <v>826868</v>
      </c>
      <c r="AE6" s="716"/>
      <c r="AF6" s="716"/>
      <c r="AG6" s="716"/>
      <c r="AH6" s="716"/>
      <c r="AI6" s="716"/>
      <c r="AJ6" s="716"/>
      <c r="AK6" s="716"/>
      <c r="AL6" s="681">
        <v>1.1000000000000001</v>
      </c>
      <c r="AM6" s="682"/>
      <c r="AN6" s="682"/>
      <c r="AO6" s="717"/>
      <c r="AP6" s="675" t="s">
        <v>230</v>
      </c>
      <c r="AQ6" s="676"/>
      <c r="AR6" s="676"/>
      <c r="AS6" s="676"/>
      <c r="AT6" s="676"/>
      <c r="AU6" s="676"/>
      <c r="AV6" s="676"/>
      <c r="AW6" s="676"/>
      <c r="AX6" s="676"/>
      <c r="AY6" s="676"/>
      <c r="AZ6" s="676"/>
      <c r="BA6" s="676"/>
      <c r="BB6" s="676"/>
      <c r="BC6" s="676"/>
      <c r="BD6" s="676"/>
      <c r="BE6" s="676"/>
      <c r="BF6" s="677"/>
      <c r="BG6" s="678">
        <v>61770609</v>
      </c>
      <c r="BH6" s="679"/>
      <c r="BI6" s="679"/>
      <c r="BJ6" s="679"/>
      <c r="BK6" s="679"/>
      <c r="BL6" s="679"/>
      <c r="BM6" s="679"/>
      <c r="BN6" s="680"/>
      <c r="BO6" s="715">
        <v>90</v>
      </c>
      <c r="BP6" s="715"/>
      <c r="BQ6" s="715"/>
      <c r="BR6" s="715"/>
      <c r="BS6" s="716">
        <v>466076</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655018</v>
      </c>
      <c r="CS6" s="679"/>
      <c r="CT6" s="679"/>
      <c r="CU6" s="679"/>
      <c r="CV6" s="679"/>
      <c r="CW6" s="679"/>
      <c r="CX6" s="679"/>
      <c r="CY6" s="680"/>
      <c r="CZ6" s="778">
        <v>0.5</v>
      </c>
      <c r="DA6" s="749"/>
      <c r="DB6" s="749"/>
      <c r="DC6" s="781"/>
      <c r="DD6" s="684" t="s">
        <v>126</v>
      </c>
      <c r="DE6" s="679"/>
      <c r="DF6" s="679"/>
      <c r="DG6" s="679"/>
      <c r="DH6" s="679"/>
      <c r="DI6" s="679"/>
      <c r="DJ6" s="679"/>
      <c r="DK6" s="679"/>
      <c r="DL6" s="679"/>
      <c r="DM6" s="679"/>
      <c r="DN6" s="679"/>
      <c r="DO6" s="679"/>
      <c r="DP6" s="680"/>
      <c r="DQ6" s="684">
        <v>654866</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50989</v>
      </c>
      <c r="S7" s="679"/>
      <c r="T7" s="679"/>
      <c r="U7" s="679"/>
      <c r="V7" s="679"/>
      <c r="W7" s="679"/>
      <c r="X7" s="679"/>
      <c r="Y7" s="680"/>
      <c r="Z7" s="715">
        <v>0</v>
      </c>
      <c r="AA7" s="715"/>
      <c r="AB7" s="715"/>
      <c r="AC7" s="715"/>
      <c r="AD7" s="716">
        <v>50989</v>
      </c>
      <c r="AE7" s="716"/>
      <c r="AF7" s="716"/>
      <c r="AG7" s="716"/>
      <c r="AH7" s="716"/>
      <c r="AI7" s="716"/>
      <c r="AJ7" s="716"/>
      <c r="AK7" s="716"/>
      <c r="AL7" s="681">
        <v>0.1</v>
      </c>
      <c r="AM7" s="682"/>
      <c r="AN7" s="682"/>
      <c r="AO7" s="717"/>
      <c r="AP7" s="675" t="s">
        <v>233</v>
      </c>
      <c r="AQ7" s="676"/>
      <c r="AR7" s="676"/>
      <c r="AS7" s="676"/>
      <c r="AT7" s="676"/>
      <c r="AU7" s="676"/>
      <c r="AV7" s="676"/>
      <c r="AW7" s="676"/>
      <c r="AX7" s="676"/>
      <c r="AY7" s="676"/>
      <c r="AZ7" s="676"/>
      <c r="BA7" s="676"/>
      <c r="BB7" s="676"/>
      <c r="BC7" s="676"/>
      <c r="BD7" s="676"/>
      <c r="BE7" s="676"/>
      <c r="BF7" s="677"/>
      <c r="BG7" s="678">
        <v>33103676</v>
      </c>
      <c r="BH7" s="679"/>
      <c r="BI7" s="679"/>
      <c r="BJ7" s="679"/>
      <c r="BK7" s="679"/>
      <c r="BL7" s="679"/>
      <c r="BM7" s="679"/>
      <c r="BN7" s="680"/>
      <c r="BO7" s="715">
        <v>48.2</v>
      </c>
      <c r="BP7" s="715"/>
      <c r="BQ7" s="715"/>
      <c r="BR7" s="715"/>
      <c r="BS7" s="716">
        <v>466076</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9418199</v>
      </c>
      <c r="CS7" s="679"/>
      <c r="CT7" s="679"/>
      <c r="CU7" s="679"/>
      <c r="CV7" s="679"/>
      <c r="CW7" s="679"/>
      <c r="CX7" s="679"/>
      <c r="CY7" s="680"/>
      <c r="CZ7" s="715">
        <v>7.4</v>
      </c>
      <c r="DA7" s="715"/>
      <c r="DB7" s="715"/>
      <c r="DC7" s="715"/>
      <c r="DD7" s="684">
        <v>424848</v>
      </c>
      <c r="DE7" s="679"/>
      <c r="DF7" s="679"/>
      <c r="DG7" s="679"/>
      <c r="DH7" s="679"/>
      <c r="DI7" s="679"/>
      <c r="DJ7" s="679"/>
      <c r="DK7" s="679"/>
      <c r="DL7" s="679"/>
      <c r="DM7" s="679"/>
      <c r="DN7" s="679"/>
      <c r="DO7" s="679"/>
      <c r="DP7" s="680"/>
      <c r="DQ7" s="684">
        <v>7706606</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354928</v>
      </c>
      <c r="S8" s="679"/>
      <c r="T8" s="679"/>
      <c r="U8" s="679"/>
      <c r="V8" s="679"/>
      <c r="W8" s="679"/>
      <c r="X8" s="679"/>
      <c r="Y8" s="680"/>
      <c r="Z8" s="715">
        <v>0.3</v>
      </c>
      <c r="AA8" s="715"/>
      <c r="AB8" s="715"/>
      <c r="AC8" s="715"/>
      <c r="AD8" s="716">
        <v>354928</v>
      </c>
      <c r="AE8" s="716"/>
      <c r="AF8" s="716"/>
      <c r="AG8" s="716"/>
      <c r="AH8" s="716"/>
      <c r="AI8" s="716"/>
      <c r="AJ8" s="716"/>
      <c r="AK8" s="716"/>
      <c r="AL8" s="681">
        <v>0.5</v>
      </c>
      <c r="AM8" s="682"/>
      <c r="AN8" s="682"/>
      <c r="AO8" s="717"/>
      <c r="AP8" s="675" t="s">
        <v>236</v>
      </c>
      <c r="AQ8" s="676"/>
      <c r="AR8" s="676"/>
      <c r="AS8" s="676"/>
      <c r="AT8" s="676"/>
      <c r="AU8" s="676"/>
      <c r="AV8" s="676"/>
      <c r="AW8" s="676"/>
      <c r="AX8" s="676"/>
      <c r="AY8" s="676"/>
      <c r="AZ8" s="676"/>
      <c r="BA8" s="676"/>
      <c r="BB8" s="676"/>
      <c r="BC8" s="676"/>
      <c r="BD8" s="676"/>
      <c r="BE8" s="676"/>
      <c r="BF8" s="677"/>
      <c r="BG8" s="678">
        <v>755266</v>
      </c>
      <c r="BH8" s="679"/>
      <c r="BI8" s="679"/>
      <c r="BJ8" s="679"/>
      <c r="BK8" s="679"/>
      <c r="BL8" s="679"/>
      <c r="BM8" s="679"/>
      <c r="BN8" s="680"/>
      <c r="BO8" s="715">
        <v>1.1000000000000001</v>
      </c>
      <c r="BP8" s="715"/>
      <c r="BQ8" s="715"/>
      <c r="BR8" s="715"/>
      <c r="BS8" s="684" t="s">
        <v>126</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56382046</v>
      </c>
      <c r="CS8" s="679"/>
      <c r="CT8" s="679"/>
      <c r="CU8" s="679"/>
      <c r="CV8" s="679"/>
      <c r="CW8" s="679"/>
      <c r="CX8" s="679"/>
      <c r="CY8" s="680"/>
      <c r="CZ8" s="715">
        <v>44.3</v>
      </c>
      <c r="DA8" s="715"/>
      <c r="DB8" s="715"/>
      <c r="DC8" s="715"/>
      <c r="DD8" s="684">
        <v>1663758</v>
      </c>
      <c r="DE8" s="679"/>
      <c r="DF8" s="679"/>
      <c r="DG8" s="679"/>
      <c r="DH8" s="679"/>
      <c r="DI8" s="679"/>
      <c r="DJ8" s="679"/>
      <c r="DK8" s="679"/>
      <c r="DL8" s="679"/>
      <c r="DM8" s="679"/>
      <c r="DN8" s="679"/>
      <c r="DO8" s="679"/>
      <c r="DP8" s="680"/>
      <c r="DQ8" s="684">
        <v>28780316</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233481</v>
      </c>
      <c r="S9" s="679"/>
      <c r="T9" s="679"/>
      <c r="U9" s="679"/>
      <c r="V9" s="679"/>
      <c r="W9" s="679"/>
      <c r="X9" s="679"/>
      <c r="Y9" s="680"/>
      <c r="Z9" s="715">
        <v>0.2</v>
      </c>
      <c r="AA9" s="715"/>
      <c r="AB9" s="715"/>
      <c r="AC9" s="715"/>
      <c r="AD9" s="716">
        <v>233481</v>
      </c>
      <c r="AE9" s="716"/>
      <c r="AF9" s="716"/>
      <c r="AG9" s="716"/>
      <c r="AH9" s="716"/>
      <c r="AI9" s="716"/>
      <c r="AJ9" s="716"/>
      <c r="AK9" s="716"/>
      <c r="AL9" s="681">
        <v>0.3</v>
      </c>
      <c r="AM9" s="682"/>
      <c r="AN9" s="682"/>
      <c r="AO9" s="717"/>
      <c r="AP9" s="675" t="s">
        <v>239</v>
      </c>
      <c r="AQ9" s="676"/>
      <c r="AR9" s="676"/>
      <c r="AS9" s="676"/>
      <c r="AT9" s="676"/>
      <c r="AU9" s="676"/>
      <c r="AV9" s="676"/>
      <c r="AW9" s="676"/>
      <c r="AX9" s="676"/>
      <c r="AY9" s="676"/>
      <c r="AZ9" s="676"/>
      <c r="BA9" s="676"/>
      <c r="BB9" s="676"/>
      <c r="BC9" s="676"/>
      <c r="BD9" s="676"/>
      <c r="BE9" s="676"/>
      <c r="BF9" s="677"/>
      <c r="BG9" s="678">
        <v>28120926</v>
      </c>
      <c r="BH9" s="679"/>
      <c r="BI9" s="679"/>
      <c r="BJ9" s="679"/>
      <c r="BK9" s="679"/>
      <c r="BL9" s="679"/>
      <c r="BM9" s="679"/>
      <c r="BN9" s="680"/>
      <c r="BO9" s="715">
        <v>41</v>
      </c>
      <c r="BP9" s="715"/>
      <c r="BQ9" s="715"/>
      <c r="BR9" s="715"/>
      <c r="BS9" s="684" t="s">
        <v>180</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12047164</v>
      </c>
      <c r="CS9" s="679"/>
      <c r="CT9" s="679"/>
      <c r="CU9" s="679"/>
      <c r="CV9" s="679"/>
      <c r="CW9" s="679"/>
      <c r="CX9" s="679"/>
      <c r="CY9" s="680"/>
      <c r="CZ9" s="715">
        <v>9.5</v>
      </c>
      <c r="DA9" s="715"/>
      <c r="DB9" s="715"/>
      <c r="DC9" s="715"/>
      <c r="DD9" s="684">
        <v>317285</v>
      </c>
      <c r="DE9" s="679"/>
      <c r="DF9" s="679"/>
      <c r="DG9" s="679"/>
      <c r="DH9" s="679"/>
      <c r="DI9" s="679"/>
      <c r="DJ9" s="679"/>
      <c r="DK9" s="679"/>
      <c r="DL9" s="679"/>
      <c r="DM9" s="679"/>
      <c r="DN9" s="679"/>
      <c r="DO9" s="679"/>
      <c r="DP9" s="680"/>
      <c r="DQ9" s="684">
        <v>10015100</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126</v>
      </c>
      <c r="S10" s="679"/>
      <c r="T10" s="679"/>
      <c r="U10" s="679"/>
      <c r="V10" s="679"/>
      <c r="W10" s="679"/>
      <c r="X10" s="679"/>
      <c r="Y10" s="680"/>
      <c r="Z10" s="715" t="s">
        <v>180</v>
      </c>
      <c r="AA10" s="715"/>
      <c r="AB10" s="715"/>
      <c r="AC10" s="715"/>
      <c r="AD10" s="716" t="s">
        <v>126</v>
      </c>
      <c r="AE10" s="716"/>
      <c r="AF10" s="716"/>
      <c r="AG10" s="716"/>
      <c r="AH10" s="716"/>
      <c r="AI10" s="716"/>
      <c r="AJ10" s="716"/>
      <c r="AK10" s="716"/>
      <c r="AL10" s="681" t="s">
        <v>180</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1267951</v>
      </c>
      <c r="BH10" s="679"/>
      <c r="BI10" s="679"/>
      <c r="BJ10" s="679"/>
      <c r="BK10" s="679"/>
      <c r="BL10" s="679"/>
      <c r="BM10" s="679"/>
      <c r="BN10" s="680"/>
      <c r="BO10" s="715">
        <v>1.8</v>
      </c>
      <c r="BP10" s="715"/>
      <c r="BQ10" s="715"/>
      <c r="BR10" s="715"/>
      <c r="BS10" s="684" t="s">
        <v>243</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69597</v>
      </c>
      <c r="CS10" s="679"/>
      <c r="CT10" s="679"/>
      <c r="CU10" s="679"/>
      <c r="CV10" s="679"/>
      <c r="CW10" s="679"/>
      <c r="CX10" s="679"/>
      <c r="CY10" s="680"/>
      <c r="CZ10" s="715">
        <v>0.1</v>
      </c>
      <c r="DA10" s="715"/>
      <c r="DB10" s="715"/>
      <c r="DC10" s="715"/>
      <c r="DD10" s="684" t="s">
        <v>243</v>
      </c>
      <c r="DE10" s="679"/>
      <c r="DF10" s="679"/>
      <c r="DG10" s="679"/>
      <c r="DH10" s="679"/>
      <c r="DI10" s="679"/>
      <c r="DJ10" s="679"/>
      <c r="DK10" s="679"/>
      <c r="DL10" s="679"/>
      <c r="DM10" s="679"/>
      <c r="DN10" s="679"/>
      <c r="DO10" s="679"/>
      <c r="DP10" s="680"/>
      <c r="DQ10" s="684">
        <v>64597</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7201308</v>
      </c>
      <c r="S11" s="679"/>
      <c r="T11" s="679"/>
      <c r="U11" s="679"/>
      <c r="V11" s="679"/>
      <c r="W11" s="679"/>
      <c r="X11" s="679"/>
      <c r="Y11" s="680"/>
      <c r="Z11" s="681">
        <v>5.4</v>
      </c>
      <c r="AA11" s="682"/>
      <c r="AB11" s="682"/>
      <c r="AC11" s="683"/>
      <c r="AD11" s="684">
        <v>7201308</v>
      </c>
      <c r="AE11" s="679"/>
      <c r="AF11" s="679"/>
      <c r="AG11" s="679"/>
      <c r="AH11" s="679"/>
      <c r="AI11" s="679"/>
      <c r="AJ11" s="679"/>
      <c r="AK11" s="680"/>
      <c r="AL11" s="681">
        <v>9.4</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2959533</v>
      </c>
      <c r="BH11" s="679"/>
      <c r="BI11" s="679"/>
      <c r="BJ11" s="679"/>
      <c r="BK11" s="679"/>
      <c r="BL11" s="679"/>
      <c r="BM11" s="679"/>
      <c r="BN11" s="680"/>
      <c r="BO11" s="715">
        <v>4.3</v>
      </c>
      <c r="BP11" s="715"/>
      <c r="BQ11" s="715"/>
      <c r="BR11" s="715"/>
      <c r="BS11" s="684">
        <v>466076</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817927</v>
      </c>
      <c r="CS11" s="679"/>
      <c r="CT11" s="679"/>
      <c r="CU11" s="679"/>
      <c r="CV11" s="679"/>
      <c r="CW11" s="679"/>
      <c r="CX11" s="679"/>
      <c r="CY11" s="680"/>
      <c r="CZ11" s="715">
        <v>0.6</v>
      </c>
      <c r="DA11" s="715"/>
      <c r="DB11" s="715"/>
      <c r="DC11" s="715"/>
      <c r="DD11" s="684">
        <v>192649</v>
      </c>
      <c r="DE11" s="679"/>
      <c r="DF11" s="679"/>
      <c r="DG11" s="679"/>
      <c r="DH11" s="679"/>
      <c r="DI11" s="679"/>
      <c r="DJ11" s="679"/>
      <c r="DK11" s="679"/>
      <c r="DL11" s="679"/>
      <c r="DM11" s="679"/>
      <c r="DN11" s="679"/>
      <c r="DO11" s="679"/>
      <c r="DP11" s="680"/>
      <c r="DQ11" s="684">
        <v>576440</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v>22218</v>
      </c>
      <c r="S12" s="679"/>
      <c r="T12" s="679"/>
      <c r="U12" s="679"/>
      <c r="V12" s="679"/>
      <c r="W12" s="679"/>
      <c r="X12" s="679"/>
      <c r="Y12" s="680"/>
      <c r="Z12" s="715">
        <v>0</v>
      </c>
      <c r="AA12" s="715"/>
      <c r="AB12" s="715"/>
      <c r="AC12" s="715"/>
      <c r="AD12" s="716">
        <v>22218</v>
      </c>
      <c r="AE12" s="716"/>
      <c r="AF12" s="716"/>
      <c r="AG12" s="716"/>
      <c r="AH12" s="716"/>
      <c r="AI12" s="716"/>
      <c r="AJ12" s="716"/>
      <c r="AK12" s="716"/>
      <c r="AL12" s="681">
        <v>0</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25704877</v>
      </c>
      <c r="BH12" s="679"/>
      <c r="BI12" s="679"/>
      <c r="BJ12" s="679"/>
      <c r="BK12" s="679"/>
      <c r="BL12" s="679"/>
      <c r="BM12" s="679"/>
      <c r="BN12" s="680"/>
      <c r="BO12" s="715">
        <v>37.5</v>
      </c>
      <c r="BP12" s="715"/>
      <c r="BQ12" s="715"/>
      <c r="BR12" s="715"/>
      <c r="BS12" s="684" t="s">
        <v>126</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1937162</v>
      </c>
      <c r="CS12" s="679"/>
      <c r="CT12" s="679"/>
      <c r="CU12" s="679"/>
      <c r="CV12" s="679"/>
      <c r="CW12" s="679"/>
      <c r="CX12" s="679"/>
      <c r="CY12" s="680"/>
      <c r="CZ12" s="715">
        <v>1.5</v>
      </c>
      <c r="DA12" s="715"/>
      <c r="DB12" s="715"/>
      <c r="DC12" s="715"/>
      <c r="DD12" s="684">
        <v>3632</v>
      </c>
      <c r="DE12" s="679"/>
      <c r="DF12" s="679"/>
      <c r="DG12" s="679"/>
      <c r="DH12" s="679"/>
      <c r="DI12" s="679"/>
      <c r="DJ12" s="679"/>
      <c r="DK12" s="679"/>
      <c r="DL12" s="679"/>
      <c r="DM12" s="679"/>
      <c r="DN12" s="679"/>
      <c r="DO12" s="679"/>
      <c r="DP12" s="680"/>
      <c r="DQ12" s="684">
        <v>359347</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126</v>
      </c>
      <c r="S13" s="679"/>
      <c r="T13" s="679"/>
      <c r="U13" s="679"/>
      <c r="V13" s="679"/>
      <c r="W13" s="679"/>
      <c r="X13" s="679"/>
      <c r="Y13" s="680"/>
      <c r="Z13" s="715" t="s">
        <v>126</v>
      </c>
      <c r="AA13" s="715"/>
      <c r="AB13" s="715"/>
      <c r="AC13" s="715"/>
      <c r="AD13" s="716" t="s">
        <v>126</v>
      </c>
      <c r="AE13" s="716"/>
      <c r="AF13" s="716"/>
      <c r="AG13" s="716"/>
      <c r="AH13" s="716"/>
      <c r="AI13" s="716"/>
      <c r="AJ13" s="716"/>
      <c r="AK13" s="716"/>
      <c r="AL13" s="681" t="s">
        <v>126</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25669547</v>
      </c>
      <c r="BH13" s="679"/>
      <c r="BI13" s="679"/>
      <c r="BJ13" s="679"/>
      <c r="BK13" s="679"/>
      <c r="BL13" s="679"/>
      <c r="BM13" s="679"/>
      <c r="BN13" s="680"/>
      <c r="BO13" s="715">
        <v>37.4</v>
      </c>
      <c r="BP13" s="715"/>
      <c r="BQ13" s="715"/>
      <c r="BR13" s="715"/>
      <c r="BS13" s="684" t="s">
        <v>126</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12083781</v>
      </c>
      <c r="CS13" s="679"/>
      <c r="CT13" s="679"/>
      <c r="CU13" s="679"/>
      <c r="CV13" s="679"/>
      <c r="CW13" s="679"/>
      <c r="CX13" s="679"/>
      <c r="CY13" s="680"/>
      <c r="CZ13" s="715">
        <v>9.5</v>
      </c>
      <c r="DA13" s="715"/>
      <c r="DB13" s="715"/>
      <c r="DC13" s="715"/>
      <c r="DD13" s="684">
        <v>5504682</v>
      </c>
      <c r="DE13" s="679"/>
      <c r="DF13" s="679"/>
      <c r="DG13" s="679"/>
      <c r="DH13" s="679"/>
      <c r="DI13" s="679"/>
      <c r="DJ13" s="679"/>
      <c r="DK13" s="679"/>
      <c r="DL13" s="679"/>
      <c r="DM13" s="679"/>
      <c r="DN13" s="679"/>
      <c r="DO13" s="679"/>
      <c r="DP13" s="680"/>
      <c r="DQ13" s="684">
        <v>8432880</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170899</v>
      </c>
      <c r="S14" s="679"/>
      <c r="T14" s="679"/>
      <c r="U14" s="679"/>
      <c r="V14" s="679"/>
      <c r="W14" s="679"/>
      <c r="X14" s="679"/>
      <c r="Y14" s="680"/>
      <c r="Z14" s="715">
        <v>0.1</v>
      </c>
      <c r="AA14" s="715"/>
      <c r="AB14" s="715"/>
      <c r="AC14" s="715"/>
      <c r="AD14" s="716">
        <v>170899</v>
      </c>
      <c r="AE14" s="716"/>
      <c r="AF14" s="716"/>
      <c r="AG14" s="716"/>
      <c r="AH14" s="716"/>
      <c r="AI14" s="716"/>
      <c r="AJ14" s="716"/>
      <c r="AK14" s="716"/>
      <c r="AL14" s="681">
        <v>0.2</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523093</v>
      </c>
      <c r="BH14" s="679"/>
      <c r="BI14" s="679"/>
      <c r="BJ14" s="679"/>
      <c r="BK14" s="679"/>
      <c r="BL14" s="679"/>
      <c r="BM14" s="679"/>
      <c r="BN14" s="680"/>
      <c r="BO14" s="715">
        <v>0.8</v>
      </c>
      <c r="BP14" s="715"/>
      <c r="BQ14" s="715"/>
      <c r="BR14" s="715"/>
      <c r="BS14" s="684" t="s">
        <v>180</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5017462</v>
      </c>
      <c r="CS14" s="679"/>
      <c r="CT14" s="679"/>
      <c r="CU14" s="679"/>
      <c r="CV14" s="679"/>
      <c r="CW14" s="679"/>
      <c r="CX14" s="679"/>
      <c r="CY14" s="680"/>
      <c r="CZ14" s="715">
        <v>3.9</v>
      </c>
      <c r="DA14" s="715"/>
      <c r="DB14" s="715"/>
      <c r="DC14" s="715"/>
      <c r="DD14" s="684">
        <v>528661</v>
      </c>
      <c r="DE14" s="679"/>
      <c r="DF14" s="679"/>
      <c r="DG14" s="679"/>
      <c r="DH14" s="679"/>
      <c r="DI14" s="679"/>
      <c r="DJ14" s="679"/>
      <c r="DK14" s="679"/>
      <c r="DL14" s="679"/>
      <c r="DM14" s="679"/>
      <c r="DN14" s="679"/>
      <c r="DO14" s="679"/>
      <c r="DP14" s="680"/>
      <c r="DQ14" s="684">
        <v>4756698</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126</v>
      </c>
      <c r="S15" s="679"/>
      <c r="T15" s="679"/>
      <c r="U15" s="679"/>
      <c r="V15" s="679"/>
      <c r="W15" s="679"/>
      <c r="X15" s="679"/>
      <c r="Y15" s="680"/>
      <c r="Z15" s="715" t="s">
        <v>126</v>
      </c>
      <c r="AA15" s="715"/>
      <c r="AB15" s="715"/>
      <c r="AC15" s="715"/>
      <c r="AD15" s="716" t="s">
        <v>180</v>
      </c>
      <c r="AE15" s="716"/>
      <c r="AF15" s="716"/>
      <c r="AG15" s="716"/>
      <c r="AH15" s="716"/>
      <c r="AI15" s="716"/>
      <c r="AJ15" s="716"/>
      <c r="AK15" s="716"/>
      <c r="AL15" s="681" t="s">
        <v>126</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2438963</v>
      </c>
      <c r="BH15" s="679"/>
      <c r="BI15" s="679"/>
      <c r="BJ15" s="679"/>
      <c r="BK15" s="679"/>
      <c r="BL15" s="679"/>
      <c r="BM15" s="679"/>
      <c r="BN15" s="680"/>
      <c r="BO15" s="715">
        <v>3.6</v>
      </c>
      <c r="BP15" s="715"/>
      <c r="BQ15" s="715"/>
      <c r="BR15" s="715"/>
      <c r="BS15" s="684" t="s">
        <v>126</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18896108</v>
      </c>
      <c r="CS15" s="679"/>
      <c r="CT15" s="679"/>
      <c r="CU15" s="679"/>
      <c r="CV15" s="679"/>
      <c r="CW15" s="679"/>
      <c r="CX15" s="679"/>
      <c r="CY15" s="680"/>
      <c r="CZ15" s="715">
        <v>14.8</v>
      </c>
      <c r="DA15" s="715"/>
      <c r="DB15" s="715"/>
      <c r="DC15" s="715"/>
      <c r="DD15" s="684">
        <v>6889630</v>
      </c>
      <c r="DE15" s="679"/>
      <c r="DF15" s="679"/>
      <c r="DG15" s="679"/>
      <c r="DH15" s="679"/>
      <c r="DI15" s="679"/>
      <c r="DJ15" s="679"/>
      <c r="DK15" s="679"/>
      <c r="DL15" s="679"/>
      <c r="DM15" s="679"/>
      <c r="DN15" s="679"/>
      <c r="DO15" s="679"/>
      <c r="DP15" s="680"/>
      <c r="DQ15" s="684">
        <v>12225436</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49940</v>
      </c>
      <c r="S16" s="679"/>
      <c r="T16" s="679"/>
      <c r="U16" s="679"/>
      <c r="V16" s="679"/>
      <c r="W16" s="679"/>
      <c r="X16" s="679"/>
      <c r="Y16" s="680"/>
      <c r="Z16" s="715">
        <v>0</v>
      </c>
      <c r="AA16" s="715"/>
      <c r="AB16" s="715"/>
      <c r="AC16" s="715"/>
      <c r="AD16" s="716">
        <v>49940</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126</v>
      </c>
      <c r="BH16" s="679"/>
      <c r="BI16" s="679"/>
      <c r="BJ16" s="679"/>
      <c r="BK16" s="679"/>
      <c r="BL16" s="679"/>
      <c r="BM16" s="679"/>
      <c r="BN16" s="680"/>
      <c r="BO16" s="715" t="s">
        <v>126</v>
      </c>
      <c r="BP16" s="715"/>
      <c r="BQ16" s="715"/>
      <c r="BR16" s="715"/>
      <c r="BS16" s="684" t="s">
        <v>180</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40677</v>
      </c>
      <c r="CS16" s="679"/>
      <c r="CT16" s="679"/>
      <c r="CU16" s="679"/>
      <c r="CV16" s="679"/>
      <c r="CW16" s="679"/>
      <c r="CX16" s="679"/>
      <c r="CY16" s="680"/>
      <c r="CZ16" s="715">
        <v>0</v>
      </c>
      <c r="DA16" s="715"/>
      <c r="DB16" s="715"/>
      <c r="DC16" s="715"/>
      <c r="DD16" s="684" t="s">
        <v>126</v>
      </c>
      <c r="DE16" s="679"/>
      <c r="DF16" s="679"/>
      <c r="DG16" s="679"/>
      <c r="DH16" s="679"/>
      <c r="DI16" s="679"/>
      <c r="DJ16" s="679"/>
      <c r="DK16" s="679"/>
      <c r="DL16" s="679"/>
      <c r="DM16" s="679"/>
      <c r="DN16" s="679"/>
      <c r="DO16" s="679"/>
      <c r="DP16" s="680"/>
      <c r="DQ16" s="684">
        <v>26429</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1171301</v>
      </c>
      <c r="S17" s="679"/>
      <c r="T17" s="679"/>
      <c r="U17" s="679"/>
      <c r="V17" s="679"/>
      <c r="W17" s="679"/>
      <c r="X17" s="679"/>
      <c r="Y17" s="680"/>
      <c r="Z17" s="715">
        <v>0.9</v>
      </c>
      <c r="AA17" s="715"/>
      <c r="AB17" s="715"/>
      <c r="AC17" s="715"/>
      <c r="AD17" s="716">
        <v>1171301</v>
      </c>
      <c r="AE17" s="716"/>
      <c r="AF17" s="716"/>
      <c r="AG17" s="716"/>
      <c r="AH17" s="716"/>
      <c r="AI17" s="716"/>
      <c r="AJ17" s="716"/>
      <c r="AK17" s="716"/>
      <c r="AL17" s="681">
        <v>1.5</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126</v>
      </c>
      <c r="BH17" s="679"/>
      <c r="BI17" s="679"/>
      <c r="BJ17" s="679"/>
      <c r="BK17" s="679"/>
      <c r="BL17" s="679"/>
      <c r="BM17" s="679"/>
      <c r="BN17" s="680"/>
      <c r="BO17" s="715" t="s">
        <v>180</v>
      </c>
      <c r="BP17" s="715"/>
      <c r="BQ17" s="715"/>
      <c r="BR17" s="715"/>
      <c r="BS17" s="684" t="s">
        <v>126</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9961257</v>
      </c>
      <c r="CS17" s="679"/>
      <c r="CT17" s="679"/>
      <c r="CU17" s="679"/>
      <c r="CV17" s="679"/>
      <c r="CW17" s="679"/>
      <c r="CX17" s="679"/>
      <c r="CY17" s="680"/>
      <c r="CZ17" s="715">
        <v>7.8</v>
      </c>
      <c r="DA17" s="715"/>
      <c r="DB17" s="715"/>
      <c r="DC17" s="715"/>
      <c r="DD17" s="684" t="s">
        <v>180</v>
      </c>
      <c r="DE17" s="679"/>
      <c r="DF17" s="679"/>
      <c r="DG17" s="679"/>
      <c r="DH17" s="679"/>
      <c r="DI17" s="679"/>
      <c r="DJ17" s="679"/>
      <c r="DK17" s="679"/>
      <c r="DL17" s="679"/>
      <c r="DM17" s="679"/>
      <c r="DN17" s="679"/>
      <c r="DO17" s="679"/>
      <c r="DP17" s="680"/>
      <c r="DQ17" s="684">
        <v>9916423</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476908</v>
      </c>
      <c r="S18" s="679"/>
      <c r="T18" s="679"/>
      <c r="U18" s="679"/>
      <c r="V18" s="679"/>
      <c r="W18" s="679"/>
      <c r="X18" s="679"/>
      <c r="Y18" s="680"/>
      <c r="Z18" s="715">
        <v>0.4</v>
      </c>
      <c r="AA18" s="715"/>
      <c r="AB18" s="715"/>
      <c r="AC18" s="715"/>
      <c r="AD18" s="716">
        <v>476908</v>
      </c>
      <c r="AE18" s="716"/>
      <c r="AF18" s="716"/>
      <c r="AG18" s="716"/>
      <c r="AH18" s="716"/>
      <c r="AI18" s="716"/>
      <c r="AJ18" s="716"/>
      <c r="AK18" s="716"/>
      <c r="AL18" s="681">
        <v>0.6</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126</v>
      </c>
      <c r="BH18" s="679"/>
      <c r="BI18" s="679"/>
      <c r="BJ18" s="679"/>
      <c r="BK18" s="679"/>
      <c r="BL18" s="679"/>
      <c r="BM18" s="679"/>
      <c r="BN18" s="680"/>
      <c r="BO18" s="715" t="s">
        <v>180</v>
      </c>
      <c r="BP18" s="715"/>
      <c r="BQ18" s="715"/>
      <c r="BR18" s="715"/>
      <c r="BS18" s="684" t="s">
        <v>126</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126</v>
      </c>
      <c r="CS18" s="679"/>
      <c r="CT18" s="679"/>
      <c r="CU18" s="679"/>
      <c r="CV18" s="679"/>
      <c r="CW18" s="679"/>
      <c r="CX18" s="679"/>
      <c r="CY18" s="680"/>
      <c r="CZ18" s="715" t="s">
        <v>180</v>
      </c>
      <c r="DA18" s="715"/>
      <c r="DB18" s="715"/>
      <c r="DC18" s="715"/>
      <c r="DD18" s="684" t="s">
        <v>180</v>
      </c>
      <c r="DE18" s="679"/>
      <c r="DF18" s="679"/>
      <c r="DG18" s="679"/>
      <c r="DH18" s="679"/>
      <c r="DI18" s="679"/>
      <c r="DJ18" s="679"/>
      <c r="DK18" s="679"/>
      <c r="DL18" s="679"/>
      <c r="DM18" s="679"/>
      <c r="DN18" s="679"/>
      <c r="DO18" s="679"/>
      <c r="DP18" s="680"/>
      <c r="DQ18" s="684" t="s">
        <v>180</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23629</v>
      </c>
      <c r="S19" s="679"/>
      <c r="T19" s="679"/>
      <c r="U19" s="679"/>
      <c r="V19" s="679"/>
      <c r="W19" s="679"/>
      <c r="X19" s="679"/>
      <c r="Y19" s="680"/>
      <c r="Z19" s="715">
        <v>0</v>
      </c>
      <c r="AA19" s="715"/>
      <c r="AB19" s="715"/>
      <c r="AC19" s="715"/>
      <c r="AD19" s="716">
        <v>23629</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6849843</v>
      </c>
      <c r="BH19" s="679"/>
      <c r="BI19" s="679"/>
      <c r="BJ19" s="679"/>
      <c r="BK19" s="679"/>
      <c r="BL19" s="679"/>
      <c r="BM19" s="679"/>
      <c r="BN19" s="680"/>
      <c r="BO19" s="715">
        <v>10</v>
      </c>
      <c r="BP19" s="715"/>
      <c r="BQ19" s="715"/>
      <c r="BR19" s="715"/>
      <c r="BS19" s="684" t="s">
        <v>180</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180</v>
      </c>
      <c r="CS19" s="679"/>
      <c r="CT19" s="679"/>
      <c r="CU19" s="679"/>
      <c r="CV19" s="679"/>
      <c r="CW19" s="679"/>
      <c r="CX19" s="679"/>
      <c r="CY19" s="680"/>
      <c r="CZ19" s="715" t="s">
        <v>243</v>
      </c>
      <c r="DA19" s="715"/>
      <c r="DB19" s="715"/>
      <c r="DC19" s="715"/>
      <c r="DD19" s="684" t="s">
        <v>126</v>
      </c>
      <c r="DE19" s="679"/>
      <c r="DF19" s="679"/>
      <c r="DG19" s="679"/>
      <c r="DH19" s="679"/>
      <c r="DI19" s="679"/>
      <c r="DJ19" s="679"/>
      <c r="DK19" s="679"/>
      <c r="DL19" s="679"/>
      <c r="DM19" s="679"/>
      <c r="DN19" s="679"/>
      <c r="DO19" s="679"/>
      <c r="DP19" s="680"/>
      <c r="DQ19" s="684" t="s">
        <v>180</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4443</v>
      </c>
      <c r="S20" s="679"/>
      <c r="T20" s="679"/>
      <c r="U20" s="679"/>
      <c r="V20" s="679"/>
      <c r="W20" s="679"/>
      <c r="X20" s="679"/>
      <c r="Y20" s="680"/>
      <c r="Z20" s="715">
        <v>0</v>
      </c>
      <c r="AA20" s="715"/>
      <c r="AB20" s="715"/>
      <c r="AC20" s="715"/>
      <c r="AD20" s="716">
        <v>4443</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6849843</v>
      </c>
      <c r="BH20" s="679"/>
      <c r="BI20" s="679"/>
      <c r="BJ20" s="679"/>
      <c r="BK20" s="679"/>
      <c r="BL20" s="679"/>
      <c r="BM20" s="679"/>
      <c r="BN20" s="680"/>
      <c r="BO20" s="715">
        <v>10</v>
      </c>
      <c r="BP20" s="715"/>
      <c r="BQ20" s="715"/>
      <c r="BR20" s="715"/>
      <c r="BS20" s="684" t="s">
        <v>126</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127326398</v>
      </c>
      <c r="CS20" s="679"/>
      <c r="CT20" s="679"/>
      <c r="CU20" s="679"/>
      <c r="CV20" s="679"/>
      <c r="CW20" s="679"/>
      <c r="CX20" s="679"/>
      <c r="CY20" s="680"/>
      <c r="CZ20" s="715">
        <v>100</v>
      </c>
      <c r="DA20" s="715"/>
      <c r="DB20" s="715"/>
      <c r="DC20" s="715"/>
      <c r="DD20" s="684">
        <v>15525145</v>
      </c>
      <c r="DE20" s="679"/>
      <c r="DF20" s="679"/>
      <c r="DG20" s="679"/>
      <c r="DH20" s="679"/>
      <c r="DI20" s="679"/>
      <c r="DJ20" s="679"/>
      <c r="DK20" s="679"/>
      <c r="DL20" s="679"/>
      <c r="DM20" s="679"/>
      <c r="DN20" s="679"/>
      <c r="DO20" s="679"/>
      <c r="DP20" s="680"/>
      <c r="DQ20" s="684">
        <v>83515138</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666321</v>
      </c>
      <c r="S21" s="679"/>
      <c r="T21" s="679"/>
      <c r="U21" s="679"/>
      <c r="V21" s="679"/>
      <c r="W21" s="679"/>
      <c r="X21" s="679"/>
      <c r="Y21" s="680"/>
      <c r="Z21" s="715">
        <v>0.5</v>
      </c>
      <c r="AA21" s="715"/>
      <c r="AB21" s="715"/>
      <c r="AC21" s="715"/>
      <c r="AD21" s="716">
        <v>666321</v>
      </c>
      <c r="AE21" s="716"/>
      <c r="AF21" s="716"/>
      <c r="AG21" s="716"/>
      <c r="AH21" s="716"/>
      <c r="AI21" s="716"/>
      <c r="AJ21" s="716"/>
      <c r="AK21" s="716"/>
      <c r="AL21" s="681">
        <v>0.9</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t="s">
        <v>180</v>
      </c>
      <c r="BH21" s="679"/>
      <c r="BI21" s="679"/>
      <c r="BJ21" s="679"/>
      <c r="BK21" s="679"/>
      <c r="BL21" s="679"/>
      <c r="BM21" s="679"/>
      <c r="BN21" s="680"/>
      <c r="BO21" s="715" t="s">
        <v>243</v>
      </c>
      <c r="BP21" s="715"/>
      <c r="BQ21" s="715"/>
      <c r="BR21" s="715"/>
      <c r="BS21" s="684" t="s">
        <v>126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3215077</v>
      </c>
      <c r="S22" s="679"/>
      <c r="T22" s="679"/>
      <c r="U22" s="679"/>
      <c r="V22" s="679"/>
      <c r="W22" s="679"/>
      <c r="X22" s="679"/>
      <c r="Y22" s="680"/>
      <c r="Z22" s="715">
        <v>2.4</v>
      </c>
      <c r="AA22" s="715"/>
      <c r="AB22" s="715"/>
      <c r="AC22" s="715"/>
      <c r="AD22" s="716">
        <v>2768956</v>
      </c>
      <c r="AE22" s="716"/>
      <c r="AF22" s="716"/>
      <c r="AG22" s="716"/>
      <c r="AH22" s="716"/>
      <c r="AI22" s="716"/>
      <c r="AJ22" s="716"/>
      <c r="AK22" s="716"/>
      <c r="AL22" s="681">
        <v>3.6</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v>1500648</v>
      </c>
      <c r="BH22" s="679"/>
      <c r="BI22" s="679"/>
      <c r="BJ22" s="679"/>
      <c r="BK22" s="679"/>
      <c r="BL22" s="679"/>
      <c r="BM22" s="679"/>
      <c r="BN22" s="680"/>
      <c r="BO22" s="715">
        <v>2.2000000000000002</v>
      </c>
      <c r="BP22" s="715"/>
      <c r="BQ22" s="715"/>
      <c r="BR22" s="715"/>
      <c r="BS22" s="684" t="s">
        <v>126</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2768956</v>
      </c>
      <c r="S23" s="679"/>
      <c r="T23" s="679"/>
      <c r="U23" s="679"/>
      <c r="V23" s="679"/>
      <c r="W23" s="679"/>
      <c r="X23" s="679"/>
      <c r="Y23" s="680"/>
      <c r="Z23" s="715">
        <v>2.1</v>
      </c>
      <c r="AA23" s="715"/>
      <c r="AB23" s="715"/>
      <c r="AC23" s="715"/>
      <c r="AD23" s="716">
        <v>2768956</v>
      </c>
      <c r="AE23" s="716"/>
      <c r="AF23" s="716"/>
      <c r="AG23" s="716"/>
      <c r="AH23" s="716"/>
      <c r="AI23" s="716"/>
      <c r="AJ23" s="716"/>
      <c r="AK23" s="716"/>
      <c r="AL23" s="681">
        <v>3.6</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v>5349195</v>
      </c>
      <c r="BH23" s="679"/>
      <c r="BI23" s="679"/>
      <c r="BJ23" s="679"/>
      <c r="BK23" s="679"/>
      <c r="BL23" s="679"/>
      <c r="BM23" s="679"/>
      <c r="BN23" s="680"/>
      <c r="BO23" s="715">
        <v>7.8</v>
      </c>
      <c r="BP23" s="715"/>
      <c r="BQ23" s="715"/>
      <c r="BR23" s="715"/>
      <c r="BS23" s="684" t="s">
        <v>126</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423328</v>
      </c>
      <c r="S24" s="679"/>
      <c r="T24" s="679"/>
      <c r="U24" s="679"/>
      <c r="V24" s="679"/>
      <c r="W24" s="679"/>
      <c r="X24" s="679"/>
      <c r="Y24" s="680"/>
      <c r="Z24" s="715">
        <v>0.3</v>
      </c>
      <c r="AA24" s="715"/>
      <c r="AB24" s="715"/>
      <c r="AC24" s="715"/>
      <c r="AD24" s="716" t="s">
        <v>126</v>
      </c>
      <c r="AE24" s="716"/>
      <c r="AF24" s="716"/>
      <c r="AG24" s="716"/>
      <c r="AH24" s="716"/>
      <c r="AI24" s="716"/>
      <c r="AJ24" s="716"/>
      <c r="AK24" s="716"/>
      <c r="AL24" s="681" t="s">
        <v>126</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126</v>
      </c>
      <c r="BH24" s="679"/>
      <c r="BI24" s="679"/>
      <c r="BJ24" s="679"/>
      <c r="BK24" s="679"/>
      <c r="BL24" s="679"/>
      <c r="BM24" s="679"/>
      <c r="BN24" s="680"/>
      <c r="BO24" s="715" t="s">
        <v>126</v>
      </c>
      <c r="BP24" s="715"/>
      <c r="BQ24" s="715"/>
      <c r="BR24" s="715"/>
      <c r="BS24" s="684" t="s">
        <v>126</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66300285</v>
      </c>
      <c r="CS24" s="734"/>
      <c r="CT24" s="734"/>
      <c r="CU24" s="734"/>
      <c r="CV24" s="734"/>
      <c r="CW24" s="734"/>
      <c r="CX24" s="734"/>
      <c r="CY24" s="777"/>
      <c r="CZ24" s="778">
        <v>52.1</v>
      </c>
      <c r="DA24" s="749"/>
      <c r="DB24" s="749"/>
      <c r="DC24" s="781"/>
      <c r="DD24" s="776">
        <v>40298034</v>
      </c>
      <c r="DE24" s="734"/>
      <c r="DF24" s="734"/>
      <c r="DG24" s="734"/>
      <c r="DH24" s="734"/>
      <c r="DI24" s="734"/>
      <c r="DJ24" s="734"/>
      <c r="DK24" s="777"/>
      <c r="DL24" s="776">
        <v>39867250</v>
      </c>
      <c r="DM24" s="734"/>
      <c r="DN24" s="734"/>
      <c r="DO24" s="734"/>
      <c r="DP24" s="734"/>
      <c r="DQ24" s="734"/>
      <c r="DR24" s="734"/>
      <c r="DS24" s="734"/>
      <c r="DT24" s="734"/>
      <c r="DU24" s="734"/>
      <c r="DV24" s="777"/>
      <c r="DW24" s="778">
        <v>50</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v>22793</v>
      </c>
      <c r="S25" s="679"/>
      <c r="T25" s="679"/>
      <c r="U25" s="679"/>
      <c r="V25" s="679"/>
      <c r="W25" s="679"/>
      <c r="X25" s="679"/>
      <c r="Y25" s="680"/>
      <c r="Z25" s="715">
        <v>0</v>
      </c>
      <c r="AA25" s="715"/>
      <c r="AB25" s="715"/>
      <c r="AC25" s="715"/>
      <c r="AD25" s="716" t="s">
        <v>180</v>
      </c>
      <c r="AE25" s="716"/>
      <c r="AF25" s="716"/>
      <c r="AG25" s="716"/>
      <c r="AH25" s="716"/>
      <c r="AI25" s="716"/>
      <c r="AJ25" s="716"/>
      <c r="AK25" s="716"/>
      <c r="AL25" s="681" t="s">
        <v>180</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126</v>
      </c>
      <c r="BH25" s="679"/>
      <c r="BI25" s="679"/>
      <c r="BJ25" s="679"/>
      <c r="BK25" s="679"/>
      <c r="BL25" s="679"/>
      <c r="BM25" s="679"/>
      <c r="BN25" s="680"/>
      <c r="BO25" s="715" t="s">
        <v>243</v>
      </c>
      <c r="BP25" s="715"/>
      <c r="BQ25" s="715"/>
      <c r="BR25" s="715"/>
      <c r="BS25" s="684" t="s">
        <v>126</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20165102</v>
      </c>
      <c r="CS25" s="697"/>
      <c r="CT25" s="697"/>
      <c r="CU25" s="697"/>
      <c r="CV25" s="697"/>
      <c r="CW25" s="697"/>
      <c r="CX25" s="697"/>
      <c r="CY25" s="698"/>
      <c r="CZ25" s="681">
        <v>15.8</v>
      </c>
      <c r="DA25" s="699"/>
      <c r="DB25" s="699"/>
      <c r="DC25" s="700"/>
      <c r="DD25" s="684">
        <v>18261087</v>
      </c>
      <c r="DE25" s="697"/>
      <c r="DF25" s="697"/>
      <c r="DG25" s="697"/>
      <c r="DH25" s="697"/>
      <c r="DI25" s="697"/>
      <c r="DJ25" s="697"/>
      <c r="DK25" s="698"/>
      <c r="DL25" s="684">
        <v>17834057</v>
      </c>
      <c r="DM25" s="697"/>
      <c r="DN25" s="697"/>
      <c r="DO25" s="697"/>
      <c r="DP25" s="697"/>
      <c r="DQ25" s="697"/>
      <c r="DR25" s="697"/>
      <c r="DS25" s="697"/>
      <c r="DT25" s="697"/>
      <c r="DU25" s="697"/>
      <c r="DV25" s="698"/>
      <c r="DW25" s="681">
        <v>22.4</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81917461</v>
      </c>
      <c r="S26" s="679"/>
      <c r="T26" s="679"/>
      <c r="U26" s="679"/>
      <c r="V26" s="679"/>
      <c r="W26" s="679"/>
      <c r="X26" s="679"/>
      <c r="Y26" s="680"/>
      <c r="Z26" s="715">
        <v>61.4</v>
      </c>
      <c r="AA26" s="715"/>
      <c r="AB26" s="715"/>
      <c r="AC26" s="715"/>
      <c r="AD26" s="716">
        <v>76122145</v>
      </c>
      <c r="AE26" s="716"/>
      <c r="AF26" s="716"/>
      <c r="AG26" s="716"/>
      <c r="AH26" s="716"/>
      <c r="AI26" s="716"/>
      <c r="AJ26" s="716"/>
      <c r="AK26" s="716"/>
      <c r="AL26" s="681">
        <v>99.3</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126</v>
      </c>
      <c r="BH26" s="679"/>
      <c r="BI26" s="679"/>
      <c r="BJ26" s="679"/>
      <c r="BK26" s="679"/>
      <c r="BL26" s="679"/>
      <c r="BM26" s="679"/>
      <c r="BN26" s="680"/>
      <c r="BO26" s="715" t="s">
        <v>180</v>
      </c>
      <c r="BP26" s="715"/>
      <c r="BQ26" s="715"/>
      <c r="BR26" s="715"/>
      <c r="BS26" s="684" t="s">
        <v>243</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14745836</v>
      </c>
      <c r="CS26" s="679"/>
      <c r="CT26" s="679"/>
      <c r="CU26" s="679"/>
      <c r="CV26" s="679"/>
      <c r="CW26" s="679"/>
      <c r="CX26" s="679"/>
      <c r="CY26" s="680"/>
      <c r="CZ26" s="681">
        <v>11.6</v>
      </c>
      <c r="DA26" s="699"/>
      <c r="DB26" s="699"/>
      <c r="DC26" s="700"/>
      <c r="DD26" s="684">
        <v>12910074</v>
      </c>
      <c r="DE26" s="679"/>
      <c r="DF26" s="679"/>
      <c r="DG26" s="679"/>
      <c r="DH26" s="679"/>
      <c r="DI26" s="679"/>
      <c r="DJ26" s="679"/>
      <c r="DK26" s="680"/>
      <c r="DL26" s="684" t="s">
        <v>126</v>
      </c>
      <c r="DM26" s="679"/>
      <c r="DN26" s="679"/>
      <c r="DO26" s="679"/>
      <c r="DP26" s="679"/>
      <c r="DQ26" s="679"/>
      <c r="DR26" s="679"/>
      <c r="DS26" s="679"/>
      <c r="DT26" s="679"/>
      <c r="DU26" s="679"/>
      <c r="DV26" s="680"/>
      <c r="DW26" s="681" t="s">
        <v>180</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46223</v>
      </c>
      <c r="S27" s="679"/>
      <c r="T27" s="679"/>
      <c r="U27" s="679"/>
      <c r="V27" s="679"/>
      <c r="W27" s="679"/>
      <c r="X27" s="679"/>
      <c r="Y27" s="680"/>
      <c r="Z27" s="715">
        <v>0</v>
      </c>
      <c r="AA27" s="715"/>
      <c r="AB27" s="715"/>
      <c r="AC27" s="715"/>
      <c r="AD27" s="716">
        <v>46223</v>
      </c>
      <c r="AE27" s="716"/>
      <c r="AF27" s="716"/>
      <c r="AG27" s="716"/>
      <c r="AH27" s="716"/>
      <c r="AI27" s="716"/>
      <c r="AJ27" s="716"/>
      <c r="AK27" s="716"/>
      <c r="AL27" s="681">
        <v>0.1</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68620452</v>
      </c>
      <c r="BH27" s="679"/>
      <c r="BI27" s="679"/>
      <c r="BJ27" s="679"/>
      <c r="BK27" s="679"/>
      <c r="BL27" s="679"/>
      <c r="BM27" s="679"/>
      <c r="BN27" s="680"/>
      <c r="BO27" s="715">
        <v>100</v>
      </c>
      <c r="BP27" s="715"/>
      <c r="BQ27" s="715"/>
      <c r="BR27" s="715"/>
      <c r="BS27" s="684">
        <v>466076</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36173930</v>
      </c>
      <c r="CS27" s="697"/>
      <c r="CT27" s="697"/>
      <c r="CU27" s="697"/>
      <c r="CV27" s="697"/>
      <c r="CW27" s="697"/>
      <c r="CX27" s="697"/>
      <c r="CY27" s="698"/>
      <c r="CZ27" s="681">
        <v>28.4</v>
      </c>
      <c r="DA27" s="699"/>
      <c r="DB27" s="699"/>
      <c r="DC27" s="700"/>
      <c r="DD27" s="684">
        <v>12120528</v>
      </c>
      <c r="DE27" s="697"/>
      <c r="DF27" s="697"/>
      <c r="DG27" s="697"/>
      <c r="DH27" s="697"/>
      <c r="DI27" s="697"/>
      <c r="DJ27" s="697"/>
      <c r="DK27" s="698"/>
      <c r="DL27" s="684">
        <v>12116774</v>
      </c>
      <c r="DM27" s="697"/>
      <c r="DN27" s="697"/>
      <c r="DO27" s="697"/>
      <c r="DP27" s="697"/>
      <c r="DQ27" s="697"/>
      <c r="DR27" s="697"/>
      <c r="DS27" s="697"/>
      <c r="DT27" s="697"/>
      <c r="DU27" s="697"/>
      <c r="DV27" s="698"/>
      <c r="DW27" s="681">
        <v>15.2</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1271739</v>
      </c>
      <c r="S28" s="679"/>
      <c r="T28" s="679"/>
      <c r="U28" s="679"/>
      <c r="V28" s="679"/>
      <c r="W28" s="679"/>
      <c r="X28" s="679"/>
      <c r="Y28" s="680"/>
      <c r="Z28" s="715">
        <v>1</v>
      </c>
      <c r="AA28" s="715"/>
      <c r="AB28" s="715"/>
      <c r="AC28" s="715"/>
      <c r="AD28" s="716" t="s">
        <v>126</v>
      </c>
      <c r="AE28" s="716"/>
      <c r="AF28" s="716"/>
      <c r="AG28" s="716"/>
      <c r="AH28" s="716"/>
      <c r="AI28" s="716"/>
      <c r="AJ28" s="716"/>
      <c r="AK28" s="716"/>
      <c r="AL28" s="681" t="s">
        <v>243</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9961253</v>
      </c>
      <c r="CS28" s="679"/>
      <c r="CT28" s="679"/>
      <c r="CU28" s="679"/>
      <c r="CV28" s="679"/>
      <c r="CW28" s="679"/>
      <c r="CX28" s="679"/>
      <c r="CY28" s="680"/>
      <c r="CZ28" s="681">
        <v>7.8</v>
      </c>
      <c r="DA28" s="699"/>
      <c r="DB28" s="699"/>
      <c r="DC28" s="700"/>
      <c r="DD28" s="684">
        <v>9916419</v>
      </c>
      <c r="DE28" s="679"/>
      <c r="DF28" s="679"/>
      <c r="DG28" s="679"/>
      <c r="DH28" s="679"/>
      <c r="DI28" s="679"/>
      <c r="DJ28" s="679"/>
      <c r="DK28" s="680"/>
      <c r="DL28" s="684">
        <v>9916419</v>
      </c>
      <c r="DM28" s="679"/>
      <c r="DN28" s="679"/>
      <c r="DO28" s="679"/>
      <c r="DP28" s="679"/>
      <c r="DQ28" s="679"/>
      <c r="DR28" s="679"/>
      <c r="DS28" s="679"/>
      <c r="DT28" s="679"/>
      <c r="DU28" s="679"/>
      <c r="DV28" s="680"/>
      <c r="DW28" s="681">
        <v>12.4</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1760052</v>
      </c>
      <c r="S29" s="679"/>
      <c r="T29" s="679"/>
      <c r="U29" s="679"/>
      <c r="V29" s="679"/>
      <c r="W29" s="679"/>
      <c r="X29" s="679"/>
      <c r="Y29" s="680"/>
      <c r="Z29" s="715">
        <v>1.3</v>
      </c>
      <c r="AA29" s="715"/>
      <c r="AB29" s="715"/>
      <c r="AC29" s="715"/>
      <c r="AD29" s="716">
        <v>227018</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302</v>
      </c>
      <c r="CE29" s="764"/>
      <c r="CF29" s="711" t="s">
        <v>303</v>
      </c>
      <c r="CG29" s="712"/>
      <c r="CH29" s="712"/>
      <c r="CI29" s="712"/>
      <c r="CJ29" s="712"/>
      <c r="CK29" s="712"/>
      <c r="CL29" s="712"/>
      <c r="CM29" s="712"/>
      <c r="CN29" s="712"/>
      <c r="CO29" s="712"/>
      <c r="CP29" s="712"/>
      <c r="CQ29" s="713"/>
      <c r="CR29" s="678">
        <v>9961253</v>
      </c>
      <c r="CS29" s="697"/>
      <c r="CT29" s="697"/>
      <c r="CU29" s="697"/>
      <c r="CV29" s="697"/>
      <c r="CW29" s="697"/>
      <c r="CX29" s="697"/>
      <c r="CY29" s="698"/>
      <c r="CZ29" s="681">
        <v>7.8</v>
      </c>
      <c r="DA29" s="699"/>
      <c r="DB29" s="699"/>
      <c r="DC29" s="700"/>
      <c r="DD29" s="684">
        <v>9916419</v>
      </c>
      <c r="DE29" s="697"/>
      <c r="DF29" s="697"/>
      <c r="DG29" s="697"/>
      <c r="DH29" s="697"/>
      <c r="DI29" s="697"/>
      <c r="DJ29" s="697"/>
      <c r="DK29" s="698"/>
      <c r="DL29" s="684">
        <v>9916419</v>
      </c>
      <c r="DM29" s="697"/>
      <c r="DN29" s="697"/>
      <c r="DO29" s="697"/>
      <c r="DP29" s="697"/>
      <c r="DQ29" s="697"/>
      <c r="DR29" s="697"/>
      <c r="DS29" s="697"/>
      <c r="DT29" s="697"/>
      <c r="DU29" s="697"/>
      <c r="DV29" s="698"/>
      <c r="DW29" s="681">
        <v>12.4</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1051596</v>
      </c>
      <c r="S30" s="679"/>
      <c r="T30" s="679"/>
      <c r="U30" s="679"/>
      <c r="V30" s="679"/>
      <c r="W30" s="679"/>
      <c r="X30" s="679"/>
      <c r="Y30" s="680"/>
      <c r="Z30" s="715">
        <v>0.8</v>
      </c>
      <c r="AA30" s="715"/>
      <c r="AB30" s="715"/>
      <c r="AC30" s="715"/>
      <c r="AD30" s="716">
        <v>2044</v>
      </c>
      <c r="AE30" s="716"/>
      <c r="AF30" s="716"/>
      <c r="AG30" s="716"/>
      <c r="AH30" s="716"/>
      <c r="AI30" s="716"/>
      <c r="AJ30" s="716"/>
      <c r="AK30" s="716"/>
      <c r="AL30" s="681">
        <v>0</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305</v>
      </c>
      <c r="BH30" s="752"/>
      <c r="BI30" s="752"/>
      <c r="BJ30" s="752"/>
      <c r="BK30" s="752"/>
      <c r="BL30" s="752"/>
      <c r="BM30" s="752"/>
      <c r="BN30" s="752"/>
      <c r="BO30" s="752"/>
      <c r="BP30" s="752"/>
      <c r="BQ30" s="753"/>
      <c r="BR30" s="739" t="s">
        <v>306</v>
      </c>
      <c r="BS30" s="752"/>
      <c r="BT30" s="752"/>
      <c r="BU30" s="752"/>
      <c r="BV30" s="752"/>
      <c r="BW30" s="752"/>
      <c r="BX30" s="752"/>
      <c r="BY30" s="752"/>
      <c r="BZ30" s="752"/>
      <c r="CA30" s="752"/>
      <c r="CB30" s="753"/>
      <c r="CD30" s="765"/>
      <c r="CE30" s="766"/>
      <c r="CF30" s="711" t="s">
        <v>307</v>
      </c>
      <c r="CG30" s="712"/>
      <c r="CH30" s="712"/>
      <c r="CI30" s="712"/>
      <c r="CJ30" s="712"/>
      <c r="CK30" s="712"/>
      <c r="CL30" s="712"/>
      <c r="CM30" s="712"/>
      <c r="CN30" s="712"/>
      <c r="CO30" s="712"/>
      <c r="CP30" s="712"/>
      <c r="CQ30" s="713"/>
      <c r="CR30" s="678">
        <v>9473803</v>
      </c>
      <c r="CS30" s="679"/>
      <c r="CT30" s="679"/>
      <c r="CU30" s="679"/>
      <c r="CV30" s="679"/>
      <c r="CW30" s="679"/>
      <c r="CX30" s="679"/>
      <c r="CY30" s="680"/>
      <c r="CZ30" s="681">
        <v>7.4</v>
      </c>
      <c r="DA30" s="699"/>
      <c r="DB30" s="699"/>
      <c r="DC30" s="700"/>
      <c r="DD30" s="684">
        <v>9428969</v>
      </c>
      <c r="DE30" s="679"/>
      <c r="DF30" s="679"/>
      <c r="DG30" s="679"/>
      <c r="DH30" s="679"/>
      <c r="DI30" s="679"/>
      <c r="DJ30" s="679"/>
      <c r="DK30" s="680"/>
      <c r="DL30" s="684">
        <v>9428969</v>
      </c>
      <c r="DM30" s="679"/>
      <c r="DN30" s="679"/>
      <c r="DO30" s="679"/>
      <c r="DP30" s="679"/>
      <c r="DQ30" s="679"/>
      <c r="DR30" s="679"/>
      <c r="DS30" s="679"/>
      <c r="DT30" s="679"/>
      <c r="DU30" s="679"/>
      <c r="DV30" s="680"/>
      <c r="DW30" s="681">
        <v>11.8</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22535437</v>
      </c>
      <c r="S31" s="679"/>
      <c r="T31" s="679"/>
      <c r="U31" s="679"/>
      <c r="V31" s="679"/>
      <c r="W31" s="679"/>
      <c r="X31" s="679"/>
      <c r="Y31" s="680"/>
      <c r="Z31" s="715">
        <v>16.899999999999999</v>
      </c>
      <c r="AA31" s="715"/>
      <c r="AB31" s="715"/>
      <c r="AC31" s="715"/>
      <c r="AD31" s="716" t="s">
        <v>126</v>
      </c>
      <c r="AE31" s="716"/>
      <c r="AF31" s="716"/>
      <c r="AG31" s="716"/>
      <c r="AH31" s="716"/>
      <c r="AI31" s="716"/>
      <c r="AJ31" s="716"/>
      <c r="AK31" s="716"/>
      <c r="AL31" s="681" t="s">
        <v>126</v>
      </c>
      <c r="AM31" s="682"/>
      <c r="AN31" s="682"/>
      <c r="AO31" s="717"/>
      <c r="AP31" s="754" t="s">
        <v>309</v>
      </c>
      <c r="AQ31" s="755"/>
      <c r="AR31" s="755"/>
      <c r="AS31" s="755"/>
      <c r="AT31" s="760" t="s">
        <v>310</v>
      </c>
      <c r="AU31" s="231"/>
      <c r="AV31" s="231"/>
      <c r="AW31" s="231"/>
      <c r="AX31" s="744" t="s">
        <v>183</v>
      </c>
      <c r="AY31" s="745"/>
      <c r="AZ31" s="745"/>
      <c r="BA31" s="745"/>
      <c r="BB31" s="745"/>
      <c r="BC31" s="745"/>
      <c r="BD31" s="745"/>
      <c r="BE31" s="745"/>
      <c r="BF31" s="746"/>
      <c r="BG31" s="747">
        <v>98.9</v>
      </c>
      <c r="BH31" s="748"/>
      <c r="BI31" s="748"/>
      <c r="BJ31" s="748"/>
      <c r="BK31" s="748"/>
      <c r="BL31" s="748"/>
      <c r="BM31" s="749">
        <v>97.1</v>
      </c>
      <c r="BN31" s="748"/>
      <c r="BO31" s="748"/>
      <c r="BP31" s="748"/>
      <c r="BQ31" s="750"/>
      <c r="BR31" s="747">
        <v>99</v>
      </c>
      <c r="BS31" s="748"/>
      <c r="BT31" s="748"/>
      <c r="BU31" s="748"/>
      <c r="BV31" s="748"/>
      <c r="BW31" s="748"/>
      <c r="BX31" s="749">
        <v>97.1</v>
      </c>
      <c r="BY31" s="748"/>
      <c r="BZ31" s="748"/>
      <c r="CA31" s="748"/>
      <c r="CB31" s="750"/>
      <c r="CD31" s="765"/>
      <c r="CE31" s="766"/>
      <c r="CF31" s="711" t="s">
        <v>311</v>
      </c>
      <c r="CG31" s="712"/>
      <c r="CH31" s="712"/>
      <c r="CI31" s="712"/>
      <c r="CJ31" s="712"/>
      <c r="CK31" s="712"/>
      <c r="CL31" s="712"/>
      <c r="CM31" s="712"/>
      <c r="CN31" s="712"/>
      <c r="CO31" s="712"/>
      <c r="CP31" s="712"/>
      <c r="CQ31" s="713"/>
      <c r="CR31" s="678">
        <v>487450</v>
      </c>
      <c r="CS31" s="697"/>
      <c r="CT31" s="697"/>
      <c r="CU31" s="697"/>
      <c r="CV31" s="697"/>
      <c r="CW31" s="697"/>
      <c r="CX31" s="697"/>
      <c r="CY31" s="698"/>
      <c r="CZ31" s="681">
        <v>0.4</v>
      </c>
      <c r="DA31" s="699"/>
      <c r="DB31" s="699"/>
      <c r="DC31" s="700"/>
      <c r="DD31" s="684">
        <v>487450</v>
      </c>
      <c r="DE31" s="697"/>
      <c r="DF31" s="697"/>
      <c r="DG31" s="697"/>
      <c r="DH31" s="697"/>
      <c r="DI31" s="697"/>
      <c r="DJ31" s="697"/>
      <c r="DK31" s="698"/>
      <c r="DL31" s="684">
        <v>487450</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9" t="s">
        <v>312</v>
      </c>
      <c r="C32" s="770"/>
      <c r="D32" s="770"/>
      <c r="E32" s="770"/>
      <c r="F32" s="770"/>
      <c r="G32" s="770"/>
      <c r="H32" s="770"/>
      <c r="I32" s="770"/>
      <c r="J32" s="770"/>
      <c r="K32" s="770"/>
      <c r="L32" s="770"/>
      <c r="M32" s="770"/>
      <c r="N32" s="770"/>
      <c r="O32" s="770"/>
      <c r="P32" s="770"/>
      <c r="Q32" s="771"/>
      <c r="R32" s="678">
        <v>152084</v>
      </c>
      <c r="S32" s="679"/>
      <c r="T32" s="679"/>
      <c r="U32" s="679"/>
      <c r="V32" s="679"/>
      <c r="W32" s="679"/>
      <c r="X32" s="679"/>
      <c r="Y32" s="680"/>
      <c r="Z32" s="715">
        <v>0.1</v>
      </c>
      <c r="AA32" s="715"/>
      <c r="AB32" s="715"/>
      <c r="AC32" s="715"/>
      <c r="AD32" s="716">
        <v>152084</v>
      </c>
      <c r="AE32" s="716"/>
      <c r="AF32" s="716"/>
      <c r="AG32" s="716"/>
      <c r="AH32" s="716"/>
      <c r="AI32" s="716"/>
      <c r="AJ32" s="716"/>
      <c r="AK32" s="716"/>
      <c r="AL32" s="681">
        <v>0.2</v>
      </c>
      <c r="AM32" s="682"/>
      <c r="AN32" s="682"/>
      <c r="AO32" s="717"/>
      <c r="AP32" s="756"/>
      <c r="AQ32" s="757"/>
      <c r="AR32" s="757"/>
      <c r="AS32" s="757"/>
      <c r="AT32" s="761"/>
      <c r="AU32" s="230" t="s">
        <v>313</v>
      </c>
      <c r="AV32" s="230"/>
      <c r="AW32" s="230"/>
      <c r="AX32" s="675" t="s">
        <v>314</v>
      </c>
      <c r="AY32" s="676"/>
      <c r="AZ32" s="676"/>
      <c r="BA32" s="676"/>
      <c r="BB32" s="676"/>
      <c r="BC32" s="676"/>
      <c r="BD32" s="676"/>
      <c r="BE32" s="676"/>
      <c r="BF32" s="677"/>
      <c r="BG32" s="751">
        <v>98.6</v>
      </c>
      <c r="BH32" s="697"/>
      <c r="BI32" s="697"/>
      <c r="BJ32" s="697"/>
      <c r="BK32" s="697"/>
      <c r="BL32" s="697"/>
      <c r="BM32" s="682">
        <v>96.4</v>
      </c>
      <c r="BN32" s="743"/>
      <c r="BO32" s="743"/>
      <c r="BP32" s="743"/>
      <c r="BQ32" s="721"/>
      <c r="BR32" s="751">
        <v>98.7</v>
      </c>
      <c r="BS32" s="697"/>
      <c r="BT32" s="697"/>
      <c r="BU32" s="697"/>
      <c r="BV32" s="697"/>
      <c r="BW32" s="697"/>
      <c r="BX32" s="682">
        <v>96.6</v>
      </c>
      <c r="BY32" s="743"/>
      <c r="BZ32" s="743"/>
      <c r="CA32" s="743"/>
      <c r="CB32" s="721"/>
      <c r="CD32" s="767"/>
      <c r="CE32" s="768"/>
      <c r="CF32" s="711" t="s">
        <v>315</v>
      </c>
      <c r="CG32" s="712"/>
      <c r="CH32" s="712"/>
      <c r="CI32" s="712"/>
      <c r="CJ32" s="712"/>
      <c r="CK32" s="712"/>
      <c r="CL32" s="712"/>
      <c r="CM32" s="712"/>
      <c r="CN32" s="712"/>
      <c r="CO32" s="712"/>
      <c r="CP32" s="712"/>
      <c r="CQ32" s="713"/>
      <c r="CR32" s="678" t="s">
        <v>126</v>
      </c>
      <c r="CS32" s="679"/>
      <c r="CT32" s="679"/>
      <c r="CU32" s="679"/>
      <c r="CV32" s="679"/>
      <c r="CW32" s="679"/>
      <c r="CX32" s="679"/>
      <c r="CY32" s="680"/>
      <c r="CZ32" s="681" t="s">
        <v>180</v>
      </c>
      <c r="DA32" s="699"/>
      <c r="DB32" s="699"/>
      <c r="DC32" s="700"/>
      <c r="DD32" s="684" t="s">
        <v>126</v>
      </c>
      <c r="DE32" s="679"/>
      <c r="DF32" s="679"/>
      <c r="DG32" s="679"/>
      <c r="DH32" s="679"/>
      <c r="DI32" s="679"/>
      <c r="DJ32" s="679"/>
      <c r="DK32" s="680"/>
      <c r="DL32" s="684" t="s">
        <v>243</v>
      </c>
      <c r="DM32" s="679"/>
      <c r="DN32" s="679"/>
      <c r="DO32" s="679"/>
      <c r="DP32" s="679"/>
      <c r="DQ32" s="679"/>
      <c r="DR32" s="679"/>
      <c r="DS32" s="679"/>
      <c r="DT32" s="679"/>
      <c r="DU32" s="679"/>
      <c r="DV32" s="680"/>
      <c r="DW32" s="681" t="s">
        <v>180</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7860944</v>
      </c>
      <c r="S33" s="679"/>
      <c r="T33" s="679"/>
      <c r="U33" s="679"/>
      <c r="V33" s="679"/>
      <c r="W33" s="679"/>
      <c r="X33" s="679"/>
      <c r="Y33" s="680"/>
      <c r="Z33" s="715">
        <v>5.9</v>
      </c>
      <c r="AA33" s="715"/>
      <c r="AB33" s="715"/>
      <c r="AC33" s="715"/>
      <c r="AD33" s="716" t="s">
        <v>126</v>
      </c>
      <c r="AE33" s="716"/>
      <c r="AF33" s="716"/>
      <c r="AG33" s="716"/>
      <c r="AH33" s="716"/>
      <c r="AI33" s="716"/>
      <c r="AJ33" s="716"/>
      <c r="AK33" s="716"/>
      <c r="AL33" s="681" t="s">
        <v>126</v>
      </c>
      <c r="AM33" s="682"/>
      <c r="AN33" s="682"/>
      <c r="AO33" s="717"/>
      <c r="AP33" s="758"/>
      <c r="AQ33" s="759"/>
      <c r="AR33" s="759"/>
      <c r="AS33" s="759"/>
      <c r="AT33" s="762"/>
      <c r="AU33" s="232"/>
      <c r="AV33" s="232"/>
      <c r="AW33" s="232"/>
      <c r="AX33" s="659" t="s">
        <v>317</v>
      </c>
      <c r="AY33" s="660"/>
      <c r="AZ33" s="660"/>
      <c r="BA33" s="660"/>
      <c r="BB33" s="660"/>
      <c r="BC33" s="660"/>
      <c r="BD33" s="660"/>
      <c r="BE33" s="660"/>
      <c r="BF33" s="661"/>
      <c r="BG33" s="742">
        <v>99</v>
      </c>
      <c r="BH33" s="663"/>
      <c r="BI33" s="663"/>
      <c r="BJ33" s="663"/>
      <c r="BK33" s="663"/>
      <c r="BL33" s="663"/>
      <c r="BM33" s="706">
        <v>97.6</v>
      </c>
      <c r="BN33" s="663"/>
      <c r="BO33" s="663"/>
      <c r="BP33" s="663"/>
      <c r="BQ33" s="727"/>
      <c r="BR33" s="742">
        <v>99.2</v>
      </c>
      <c r="BS33" s="663"/>
      <c r="BT33" s="663"/>
      <c r="BU33" s="663"/>
      <c r="BV33" s="663"/>
      <c r="BW33" s="663"/>
      <c r="BX33" s="706">
        <v>97.6</v>
      </c>
      <c r="BY33" s="663"/>
      <c r="BZ33" s="663"/>
      <c r="CA33" s="663"/>
      <c r="CB33" s="727"/>
      <c r="CD33" s="711" t="s">
        <v>318</v>
      </c>
      <c r="CE33" s="712"/>
      <c r="CF33" s="712"/>
      <c r="CG33" s="712"/>
      <c r="CH33" s="712"/>
      <c r="CI33" s="712"/>
      <c r="CJ33" s="712"/>
      <c r="CK33" s="712"/>
      <c r="CL33" s="712"/>
      <c r="CM33" s="712"/>
      <c r="CN33" s="712"/>
      <c r="CO33" s="712"/>
      <c r="CP33" s="712"/>
      <c r="CQ33" s="713"/>
      <c r="CR33" s="678">
        <v>45460291</v>
      </c>
      <c r="CS33" s="697"/>
      <c r="CT33" s="697"/>
      <c r="CU33" s="697"/>
      <c r="CV33" s="697"/>
      <c r="CW33" s="697"/>
      <c r="CX33" s="697"/>
      <c r="CY33" s="698"/>
      <c r="CZ33" s="681">
        <v>35.700000000000003</v>
      </c>
      <c r="DA33" s="699"/>
      <c r="DB33" s="699"/>
      <c r="DC33" s="700"/>
      <c r="DD33" s="684">
        <v>37931565</v>
      </c>
      <c r="DE33" s="697"/>
      <c r="DF33" s="697"/>
      <c r="DG33" s="697"/>
      <c r="DH33" s="697"/>
      <c r="DI33" s="697"/>
      <c r="DJ33" s="697"/>
      <c r="DK33" s="698"/>
      <c r="DL33" s="684">
        <v>32906166</v>
      </c>
      <c r="DM33" s="697"/>
      <c r="DN33" s="697"/>
      <c r="DO33" s="697"/>
      <c r="DP33" s="697"/>
      <c r="DQ33" s="697"/>
      <c r="DR33" s="697"/>
      <c r="DS33" s="697"/>
      <c r="DT33" s="697"/>
      <c r="DU33" s="697"/>
      <c r="DV33" s="698"/>
      <c r="DW33" s="681">
        <v>41.2</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103131</v>
      </c>
      <c r="S34" s="679"/>
      <c r="T34" s="679"/>
      <c r="U34" s="679"/>
      <c r="V34" s="679"/>
      <c r="W34" s="679"/>
      <c r="X34" s="679"/>
      <c r="Y34" s="680"/>
      <c r="Z34" s="715">
        <v>0.1</v>
      </c>
      <c r="AA34" s="715"/>
      <c r="AB34" s="715"/>
      <c r="AC34" s="715"/>
      <c r="AD34" s="716">
        <v>64441</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23428941</v>
      </c>
      <c r="CS34" s="679"/>
      <c r="CT34" s="679"/>
      <c r="CU34" s="679"/>
      <c r="CV34" s="679"/>
      <c r="CW34" s="679"/>
      <c r="CX34" s="679"/>
      <c r="CY34" s="680"/>
      <c r="CZ34" s="681">
        <v>18.399999999999999</v>
      </c>
      <c r="DA34" s="699"/>
      <c r="DB34" s="699"/>
      <c r="DC34" s="700"/>
      <c r="DD34" s="684">
        <v>19784459</v>
      </c>
      <c r="DE34" s="679"/>
      <c r="DF34" s="679"/>
      <c r="DG34" s="679"/>
      <c r="DH34" s="679"/>
      <c r="DI34" s="679"/>
      <c r="DJ34" s="679"/>
      <c r="DK34" s="680"/>
      <c r="DL34" s="684">
        <v>18432385</v>
      </c>
      <c r="DM34" s="679"/>
      <c r="DN34" s="679"/>
      <c r="DO34" s="679"/>
      <c r="DP34" s="679"/>
      <c r="DQ34" s="679"/>
      <c r="DR34" s="679"/>
      <c r="DS34" s="679"/>
      <c r="DT34" s="679"/>
      <c r="DU34" s="679"/>
      <c r="DV34" s="680"/>
      <c r="DW34" s="681">
        <v>23.1</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159099</v>
      </c>
      <c r="S35" s="679"/>
      <c r="T35" s="679"/>
      <c r="U35" s="679"/>
      <c r="V35" s="679"/>
      <c r="W35" s="679"/>
      <c r="X35" s="679"/>
      <c r="Y35" s="680"/>
      <c r="Z35" s="715">
        <v>0.1</v>
      </c>
      <c r="AA35" s="715"/>
      <c r="AB35" s="715"/>
      <c r="AC35" s="715"/>
      <c r="AD35" s="716" t="s">
        <v>126</v>
      </c>
      <c r="AE35" s="716"/>
      <c r="AF35" s="716"/>
      <c r="AG35" s="716"/>
      <c r="AH35" s="716"/>
      <c r="AI35" s="716"/>
      <c r="AJ35" s="716"/>
      <c r="AK35" s="716"/>
      <c r="AL35" s="681" t="s">
        <v>126</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1210537</v>
      </c>
      <c r="CS35" s="697"/>
      <c r="CT35" s="697"/>
      <c r="CU35" s="697"/>
      <c r="CV35" s="697"/>
      <c r="CW35" s="697"/>
      <c r="CX35" s="697"/>
      <c r="CY35" s="698"/>
      <c r="CZ35" s="681">
        <v>1</v>
      </c>
      <c r="DA35" s="699"/>
      <c r="DB35" s="699"/>
      <c r="DC35" s="700"/>
      <c r="DD35" s="684">
        <v>1190032</v>
      </c>
      <c r="DE35" s="697"/>
      <c r="DF35" s="697"/>
      <c r="DG35" s="697"/>
      <c r="DH35" s="697"/>
      <c r="DI35" s="697"/>
      <c r="DJ35" s="697"/>
      <c r="DK35" s="698"/>
      <c r="DL35" s="684">
        <v>1190032</v>
      </c>
      <c r="DM35" s="697"/>
      <c r="DN35" s="697"/>
      <c r="DO35" s="697"/>
      <c r="DP35" s="697"/>
      <c r="DQ35" s="697"/>
      <c r="DR35" s="697"/>
      <c r="DS35" s="697"/>
      <c r="DT35" s="697"/>
      <c r="DU35" s="697"/>
      <c r="DV35" s="698"/>
      <c r="DW35" s="681">
        <v>1.5</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73110</v>
      </c>
      <c r="S36" s="679"/>
      <c r="T36" s="679"/>
      <c r="U36" s="679"/>
      <c r="V36" s="679"/>
      <c r="W36" s="679"/>
      <c r="X36" s="679"/>
      <c r="Y36" s="680"/>
      <c r="Z36" s="715">
        <v>0.1</v>
      </c>
      <c r="AA36" s="715"/>
      <c r="AB36" s="715"/>
      <c r="AC36" s="715"/>
      <c r="AD36" s="716" t="s">
        <v>126</v>
      </c>
      <c r="AE36" s="716"/>
      <c r="AF36" s="716"/>
      <c r="AG36" s="716"/>
      <c r="AH36" s="716"/>
      <c r="AI36" s="716"/>
      <c r="AJ36" s="716"/>
      <c r="AK36" s="716"/>
      <c r="AL36" s="681" t="s">
        <v>180</v>
      </c>
      <c r="AM36" s="682"/>
      <c r="AN36" s="682"/>
      <c r="AO36" s="717"/>
      <c r="AP36" s="235"/>
      <c r="AQ36" s="730" t="s">
        <v>326</v>
      </c>
      <c r="AR36" s="731"/>
      <c r="AS36" s="731"/>
      <c r="AT36" s="731"/>
      <c r="AU36" s="731"/>
      <c r="AV36" s="731"/>
      <c r="AW36" s="731"/>
      <c r="AX36" s="731"/>
      <c r="AY36" s="732"/>
      <c r="AZ36" s="733">
        <v>13919143</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48348</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6812551</v>
      </c>
      <c r="CS36" s="679"/>
      <c r="CT36" s="679"/>
      <c r="CU36" s="679"/>
      <c r="CV36" s="679"/>
      <c r="CW36" s="679"/>
      <c r="CX36" s="679"/>
      <c r="CY36" s="680"/>
      <c r="CZ36" s="681">
        <v>5.4</v>
      </c>
      <c r="DA36" s="699"/>
      <c r="DB36" s="699"/>
      <c r="DC36" s="700"/>
      <c r="DD36" s="684">
        <v>6326476</v>
      </c>
      <c r="DE36" s="679"/>
      <c r="DF36" s="679"/>
      <c r="DG36" s="679"/>
      <c r="DH36" s="679"/>
      <c r="DI36" s="679"/>
      <c r="DJ36" s="679"/>
      <c r="DK36" s="680"/>
      <c r="DL36" s="684">
        <v>4593367</v>
      </c>
      <c r="DM36" s="679"/>
      <c r="DN36" s="679"/>
      <c r="DO36" s="679"/>
      <c r="DP36" s="679"/>
      <c r="DQ36" s="679"/>
      <c r="DR36" s="679"/>
      <c r="DS36" s="679"/>
      <c r="DT36" s="679"/>
      <c r="DU36" s="679"/>
      <c r="DV36" s="680"/>
      <c r="DW36" s="681">
        <v>5.8</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3419459</v>
      </c>
      <c r="S37" s="679"/>
      <c r="T37" s="679"/>
      <c r="U37" s="679"/>
      <c r="V37" s="679"/>
      <c r="W37" s="679"/>
      <c r="X37" s="679"/>
      <c r="Y37" s="680"/>
      <c r="Z37" s="715">
        <v>2.6</v>
      </c>
      <c r="AA37" s="715"/>
      <c r="AB37" s="715"/>
      <c r="AC37" s="715"/>
      <c r="AD37" s="716" t="s">
        <v>180</v>
      </c>
      <c r="AE37" s="716"/>
      <c r="AF37" s="716"/>
      <c r="AG37" s="716"/>
      <c r="AH37" s="716"/>
      <c r="AI37" s="716"/>
      <c r="AJ37" s="716"/>
      <c r="AK37" s="716"/>
      <c r="AL37" s="681" t="s">
        <v>126</v>
      </c>
      <c r="AM37" s="682"/>
      <c r="AN37" s="682"/>
      <c r="AO37" s="717"/>
      <c r="AQ37" s="718" t="s">
        <v>330</v>
      </c>
      <c r="AR37" s="719"/>
      <c r="AS37" s="719"/>
      <c r="AT37" s="719"/>
      <c r="AU37" s="719"/>
      <c r="AV37" s="719"/>
      <c r="AW37" s="719"/>
      <c r="AX37" s="719"/>
      <c r="AY37" s="720"/>
      <c r="AZ37" s="678">
        <v>2700000</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-50259</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1196803</v>
      </c>
      <c r="CS37" s="697"/>
      <c r="CT37" s="697"/>
      <c r="CU37" s="697"/>
      <c r="CV37" s="697"/>
      <c r="CW37" s="697"/>
      <c r="CX37" s="697"/>
      <c r="CY37" s="698"/>
      <c r="CZ37" s="681">
        <v>0.9</v>
      </c>
      <c r="DA37" s="699"/>
      <c r="DB37" s="699"/>
      <c r="DC37" s="700"/>
      <c r="DD37" s="684">
        <v>1196803</v>
      </c>
      <c r="DE37" s="697"/>
      <c r="DF37" s="697"/>
      <c r="DG37" s="697"/>
      <c r="DH37" s="697"/>
      <c r="DI37" s="697"/>
      <c r="DJ37" s="697"/>
      <c r="DK37" s="698"/>
      <c r="DL37" s="684">
        <v>1183373</v>
      </c>
      <c r="DM37" s="697"/>
      <c r="DN37" s="697"/>
      <c r="DO37" s="697"/>
      <c r="DP37" s="697"/>
      <c r="DQ37" s="697"/>
      <c r="DR37" s="697"/>
      <c r="DS37" s="697"/>
      <c r="DT37" s="697"/>
      <c r="DU37" s="697"/>
      <c r="DV37" s="698"/>
      <c r="DW37" s="681">
        <v>1.5</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2753782</v>
      </c>
      <c r="S38" s="679"/>
      <c r="T38" s="679"/>
      <c r="U38" s="679"/>
      <c r="V38" s="679"/>
      <c r="W38" s="679"/>
      <c r="X38" s="679"/>
      <c r="Y38" s="680"/>
      <c r="Z38" s="715">
        <v>2.1</v>
      </c>
      <c r="AA38" s="715"/>
      <c r="AB38" s="715"/>
      <c r="AC38" s="715"/>
      <c r="AD38" s="716">
        <v>79162</v>
      </c>
      <c r="AE38" s="716"/>
      <c r="AF38" s="716"/>
      <c r="AG38" s="716"/>
      <c r="AH38" s="716"/>
      <c r="AI38" s="716"/>
      <c r="AJ38" s="716"/>
      <c r="AK38" s="716"/>
      <c r="AL38" s="681">
        <v>0.1</v>
      </c>
      <c r="AM38" s="682"/>
      <c r="AN38" s="682"/>
      <c r="AO38" s="717"/>
      <c r="AQ38" s="718" t="s">
        <v>334</v>
      </c>
      <c r="AR38" s="719"/>
      <c r="AS38" s="719"/>
      <c r="AT38" s="719"/>
      <c r="AU38" s="719"/>
      <c r="AV38" s="719"/>
      <c r="AW38" s="719"/>
      <c r="AX38" s="719"/>
      <c r="AY38" s="720"/>
      <c r="AZ38" s="678">
        <v>331324</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57114</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10778547</v>
      </c>
      <c r="CS38" s="679"/>
      <c r="CT38" s="679"/>
      <c r="CU38" s="679"/>
      <c r="CV38" s="679"/>
      <c r="CW38" s="679"/>
      <c r="CX38" s="679"/>
      <c r="CY38" s="680"/>
      <c r="CZ38" s="681">
        <v>8.5</v>
      </c>
      <c r="DA38" s="699"/>
      <c r="DB38" s="699"/>
      <c r="DC38" s="700"/>
      <c r="DD38" s="684">
        <v>8937482</v>
      </c>
      <c r="DE38" s="679"/>
      <c r="DF38" s="679"/>
      <c r="DG38" s="679"/>
      <c r="DH38" s="679"/>
      <c r="DI38" s="679"/>
      <c r="DJ38" s="679"/>
      <c r="DK38" s="680"/>
      <c r="DL38" s="684">
        <v>8564261</v>
      </c>
      <c r="DM38" s="679"/>
      <c r="DN38" s="679"/>
      <c r="DO38" s="679"/>
      <c r="DP38" s="679"/>
      <c r="DQ38" s="679"/>
      <c r="DR38" s="679"/>
      <c r="DS38" s="679"/>
      <c r="DT38" s="679"/>
      <c r="DU38" s="679"/>
      <c r="DV38" s="680"/>
      <c r="DW38" s="681">
        <v>10.7</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10226200</v>
      </c>
      <c r="S39" s="679"/>
      <c r="T39" s="679"/>
      <c r="U39" s="679"/>
      <c r="V39" s="679"/>
      <c r="W39" s="679"/>
      <c r="X39" s="679"/>
      <c r="Y39" s="680"/>
      <c r="Z39" s="715">
        <v>7.7</v>
      </c>
      <c r="AA39" s="715"/>
      <c r="AB39" s="715"/>
      <c r="AC39" s="715"/>
      <c r="AD39" s="716" t="s">
        <v>126</v>
      </c>
      <c r="AE39" s="716"/>
      <c r="AF39" s="716"/>
      <c r="AG39" s="716"/>
      <c r="AH39" s="716"/>
      <c r="AI39" s="716"/>
      <c r="AJ39" s="716"/>
      <c r="AK39" s="716"/>
      <c r="AL39" s="681" t="s">
        <v>126</v>
      </c>
      <c r="AM39" s="682"/>
      <c r="AN39" s="682"/>
      <c r="AO39" s="717"/>
      <c r="AQ39" s="718" t="s">
        <v>338</v>
      </c>
      <c r="AR39" s="719"/>
      <c r="AS39" s="719"/>
      <c r="AT39" s="719"/>
      <c r="AU39" s="719"/>
      <c r="AV39" s="719"/>
      <c r="AW39" s="719"/>
      <c r="AX39" s="719"/>
      <c r="AY39" s="720"/>
      <c r="AZ39" s="678">
        <v>109272</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87051</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179628</v>
      </c>
      <c r="CS39" s="697"/>
      <c r="CT39" s="697"/>
      <c r="CU39" s="697"/>
      <c r="CV39" s="697"/>
      <c r="CW39" s="697"/>
      <c r="CX39" s="697"/>
      <c r="CY39" s="698"/>
      <c r="CZ39" s="681">
        <v>0.1</v>
      </c>
      <c r="DA39" s="699"/>
      <c r="DB39" s="699"/>
      <c r="DC39" s="700"/>
      <c r="DD39" s="684">
        <v>16167</v>
      </c>
      <c r="DE39" s="697"/>
      <c r="DF39" s="697"/>
      <c r="DG39" s="697"/>
      <c r="DH39" s="697"/>
      <c r="DI39" s="697"/>
      <c r="DJ39" s="697"/>
      <c r="DK39" s="698"/>
      <c r="DL39" s="684" t="s">
        <v>126</v>
      </c>
      <c r="DM39" s="697"/>
      <c r="DN39" s="697"/>
      <c r="DO39" s="697"/>
      <c r="DP39" s="697"/>
      <c r="DQ39" s="697"/>
      <c r="DR39" s="697"/>
      <c r="DS39" s="697"/>
      <c r="DT39" s="697"/>
      <c r="DU39" s="697"/>
      <c r="DV39" s="698"/>
      <c r="DW39" s="681" t="s">
        <v>126</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126</v>
      </c>
      <c r="S40" s="679"/>
      <c r="T40" s="679"/>
      <c r="U40" s="679"/>
      <c r="V40" s="679"/>
      <c r="W40" s="679"/>
      <c r="X40" s="679"/>
      <c r="Y40" s="680"/>
      <c r="Z40" s="715" t="s">
        <v>180</v>
      </c>
      <c r="AA40" s="715"/>
      <c r="AB40" s="715"/>
      <c r="AC40" s="715"/>
      <c r="AD40" s="716" t="s">
        <v>126</v>
      </c>
      <c r="AE40" s="716"/>
      <c r="AF40" s="716"/>
      <c r="AG40" s="716"/>
      <c r="AH40" s="716"/>
      <c r="AI40" s="716"/>
      <c r="AJ40" s="716"/>
      <c r="AK40" s="716"/>
      <c r="AL40" s="681" t="s">
        <v>180</v>
      </c>
      <c r="AM40" s="682"/>
      <c r="AN40" s="682"/>
      <c r="AO40" s="717"/>
      <c r="AQ40" s="718" t="s">
        <v>342</v>
      </c>
      <c r="AR40" s="719"/>
      <c r="AS40" s="719"/>
      <c r="AT40" s="719"/>
      <c r="AU40" s="719"/>
      <c r="AV40" s="719"/>
      <c r="AW40" s="719"/>
      <c r="AX40" s="719"/>
      <c r="AY40" s="720"/>
      <c r="AZ40" s="678">
        <v>105000</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98</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3050087</v>
      </c>
      <c r="CS40" s="679"/>
      <c r="CT40" s="679"/>
      <c r="CU40" s="679"/>
      <c r="CV40" s="679"/>
      <c r="CW40" s="679"/>
      <c r="CX40" s="679"/>
      <c r="CY40" s="680"/>
      <c r="CZ40" s="681">
        <v>2.4</v>
      </c>
      <c r="DA40" s="699"/>
      <c r="DB40" s="699"/>
      <c r="DC40" s="700"/>
      <c r="DD40" s="684">
        <v>1676949</v>
      </c>
      <c r="DE40" s="679"/>
      <c r="DF40" s="679"/>
      <c r="DG40" s="679"/>
      <c r="DH40" s="679"/>
      <c r="DI40" s="679"/>
      <c r="DJ40" s="679"/>
      <c r="DK40" s="680"/>
      <c r="DL40" s="684">
        <v>126121</v>
      </c>
      <c r="DM40" s="679"/>
      <c r="DN40" s="679"/>
      <c r="DO40" s="679"/>
      <c r="DP40" s="679"/>
      <c r="DQ40" s="679"/>
      <c r="DR40" s="679"/>
      <c r="DS40" s="679"/>
      <c r="DT40" s="679"/>
      <c r="DU40" s="679"/>
      <c r="DV40" s="680"/>
      <c r="DW40" s="681">
        <v>0.2</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3100000</v>
      </c>
      <c r="S41" s="679"/>
      <c r="T41" s="679"/>
      <c r="U41" s="679"/>
      <c r="V41" s="679"/>
      <c r="W41" s="679"/>
      <c r="X41" s="679"/>
      <c r="Y41" s="680"/>
      <c r="Z41" s="715">
        <v>2.2999999999999998</v>
      </c>
      <c r="AA41" s="715"/>
      <c r="AB41" s="715"/>
      <c r="AC41" s="715"/>
      <c r="AD41" s="716" t="s">
        <v>126</v>
      </c>
      <c r="AE41" s="716"/>
      <c r="AF41" s="716"/>
      <c r="AG41" s="716"/>
      <c r="AH41" s="716"/>
      <c r="AI41" s="716"/>
      <c r="AJ41" s="716"/>
      <c r="AK41" s="716"/>
      <c r="AL41" s="681" t="s">
        <v>180</v>
      </c>
      <c r="AM41" s="682"/>
      <c r="AN41" s="682"/>
      <c r="AO41" s="717"/>
      <c r="AQ41" s="718" t="s">
        <v>347</v>
      </c>
      <c r="AR41" s="719"/>
      <c r="AS41" s="719"/>
      <c r="AT41" s="719"/>
      <c r="AU41" s="719"/>
      <c r="AV41" s="719"/>
      <c r="AW41" s="719"/>
      <c r="AX41" s="719"/>
      <c r="AY41" s="720"/>
      <c r="AZ41" s="678">
        <v>2402785</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126</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180</v>
      </c>
      <c r="CS41" s="697"/>
      <c r="CT41" s="697"/>
      <c r="CU41" s="697"/>
      <c r="CV41" s="697"/>
      <c r="CW41" s="697"/>
      <c r="CX41" s="697"/>
      <c r="CY41" s="698"/>
      <c r="CZ41" s="681" t="s">
        <v>180</v>
      </c>
      <c r="DA41" s="699"/>
      <c r="DB41" s="699"/>
      <c r="DC41" s="700"/>
      <c r="DD41" s="684" t="s">
        <v>243</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133330317</v>
      </c>
      <c r="S42" s="701"/>
      <c r="T42" s="701"/>
      <c r="U42" s="701"/>
      <c r="V42" s="701"/>
      <c r="W42" s="701"/>
      <c r="X42" s="701"/>
      <c r="Y42" s="703"/>
      <c r="Z42" s="704">
        <v>100</v>
      </c>
      <c r="AA42" s="704"/>
      <c r="AB42" s="704"/>
      <c r="AC42" s="704"/>
      <c r="AD42" s="705">
        <v>76693117</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8270762</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294</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15565822</v>
      </c>
      <c r="CS42" s="679"/>
      <c r="CT42" s="679"/>
      <c r="CU42" s="679"/>
      <c r="CV42" s="679"/>
      <c r="CW42" s="679"/>
      <c r="CX42" s="679"/>
      <c r="CY42" s="680"/>
      <c r="CZ42" s="681">
        <v>12.2</v>
      </c>
      <c r="DA42" s="682"/>
      <c r="DB42" s="682"/>
      <c r="DC42" s="683"/>
      <c r="DD42" s="684">
        <v>5285539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767903</v>
      </c>
      <c r="CS43" s="697"/>
      <c r="CT43" s="697"/>
      <c r="CU43" s="697"/>
      <c r="CV43" s="697"/>
      <c r="CW43" s="697"/>
      <c r="CX43" s="697"/>
      <c r="CY43" s="698"/>
      <c r="CZ43" s="681">
        <v>0.6</v>
      </c>
      <c r="DA43" s="699"/>
      <c r="DB43" s="699"/>
      <c r="DC43" s="700"/>
      <c r="DD43" s="684">
        <v>767903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355</v>
      </c>
      <c r="CG44" s="676"/>
      <c r="CH44" s="676"/>
      <c r="CI44" s="676"/>
      <c r="CJ44" s="676"/>
      <c r="CK44" s="676"/>
      <c r="CL44" s="676"/>
      <c r="CM44" s="676"/>
      <c r="CN44" s="676"/>
      <c r="CO44" s="676"/>
      <c r="CP44" s="676"/>
      <c r="CQ44" s="677"/>
      <c r="CR44" s="678">
        <v>15525145</v>
      </c>
      <c r="CS44" s="679"/>
      <c r="CT44" s="679"/>
      <c r="CU44" s="679"/>
      <c r="CV44" s="679"/>
      <c r="CW44" s="679"/>
      <c r="CX44" s="679"/>
      <c r="CY44" s="680"/>
      <c r="CZ44" s="681">
        <v>12.2</v>
      </c>
      <c r="DA44" s="682"/>
      <c r="DB44" s="682"/>
      <c r="DC44" s="683"/>
      <c r="DD44" s="684">
        <v>5259110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5046434</v>
      </c>
      <c r="CS45" s="697"/>
      <c r="CT45" s="697"/>
      <c r="CU45" s="697"/>
      <c r="CV45" s="697"/>
      <c r="CW45" s="697"/>
      <c r="CX45" s="697"/>
      <c r="CY45" s="698"/>
      <c r="CZ45" s="681">
        <v>4</v>
      </c>
      <c r="DA45" s="699"/>
      <c r="DB45" s="699"/>
      <c r="DC45" s="700"/>
      <c r="DD45" s="684">
        <v>875975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9944990</v>
      </c>
      <c r="CS46" s="679"/>
      <c r="CT46" s="679"/>
      <c r="CU46" s="679"/>
      <c r="CV46" s="679"/>
      <c r="CW46" s="679"/>
      <c r="CX46" s="679"/>
      <c r="CY46" s="680"/>
      <c r="CZ46" s="681">
        <v>7.8</v>
      </c>
      <c r="DA46" s="682"/>
      <c r="DB46" s="682"/>
      <c r="DC46" s="683"/>
      <c r="DD46" s="684">
        <v>4327096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40677</v>
      </c>
      <c r="CS47" s="697"/>
      <c r="CT47" s="697"/>
      <c r="CU47" s="697"/>
      <c r="CV47" s="697"/>
      <c r="CW47" s="697"/>
      <c r="CX47" s="697"/>
      <c r="CY47" s="698"/>
      <c r="CZ47" s="681">
        <v>0</v>
      </c>
      <c r="DA47" s="699"/>
      <c r="DB47" s="699"/>
      <c r="DC47" s="700"/>
      <c r="DD47" s="684">
        <v>26429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243</v>
      </c>
      <c r="CS48" s="679"/>
      <c r="CT48" s="679"/>
      <c r="CU48" s="679"/>
      <c r="CV48" s="679"/>
      <c r="CW48" s="679"/>
      <c r="CX48" s="679"/>
      <c r="CY48" s="680"/>
      <c r="CZ48" s="681" t="s">
        <v>243</v>
      </c>
      <c r="DA48" s="682"/>
      <c r="DB48" s="682"/>
      <c r="DC48" s="683"/>
      <c r="DD48" s="684" t="s">
        <v>180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127326398</v>
      </c>
      <c r="CS49" s="663"/>
      <c r="CT49" s="663"/>
      <c r="CU49" s="663"/>
      <c r="CV49" s="663"/>
      <c r="CW49" s="663"/>
      <c r="CX49" s="663"/>
      <c r="CY49" s="664"/>
      <c r="CZ49" s="665">
        <v>100</v>
      </c>
      <c r="DA49" s="666"/>
      <c r="DB49" s="666"/>
      <c r="DC49" s="667"/>
      <c r="DD49" s="668">
        <v>83515138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NCPiapwPkKSSUMStaSfWBFtuez5Th6agS5lhSyL4M3557pGwwb8pDF7Uq28YaN8R5ZE6NbVrZrKh3QDtzrwEMA==" saltValue="8AU/1E5Eu3z74BeYXfSee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386</v>
      </c>
      <c r="C7" s="1144"/>
      <c r="D7" s="1144"/>
      <c r="E7" s="1144"/>
      <c r="F7" s="1144"/>
      <c r="G7" s="1144"/>
      <c r="H7" s="1144"/>
      <c r="I7" s="1144"/>
      <c r="J7" s="1144"/>
      <c r="K7" s="1144"/>
      <c r="L7" s="1144"/>
      <c r="M7" s="1144"/>
      <c r="N7" s="1144"/>
      <c r="O7" s="1144"/>
      <c r="P7" s="1145"/>
      <c r="Q7" s="1197">
        <v>134299</v>
      </c>
      <c r="R7" s="1198"/>
      <c r="S7" s="1198"/>
      <c r="T7" s="1198"/>
      <c r="U7" s="1198"/>
      <c r="V7" s="1198">
        <v>128474</v>
      </c>
      <c r="W7" s="1198"/>
      <c r="X7" s="1198"/>
      <c r="Y7" s="1198"/>
      <c r="Z7" s="1198"/>
      <c r="AA7" s="1198">
        <v>5825</v>
      </c>
      <c r="AB7" s="1198"/>
      <c r="AC7" s="1198"/>
      <c r="AD7" s="1198"/>
      <c r="AE7" s="1199"/>
      <c r="AF7" s="1200">
        <v>3824</v>
      </c>
      <c r="AG7" s="1201"/>
      <c r="AH7" s="1201"/>
      <c r="AI7" s="1201"/>
      <c r="AJ7" s="1202"/>
      <c r="AK7" s="1184">
        <v>73</v>
      </c>
      <c r="AL7" s="1185"/>
      <c r="AM7" s="1185"/>
      <c r="AN7" s="1185"/>
      <c r="AO7" s="1185"/>
      <c r="AP7" s="1185">
        <v>86689</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615</v>
      </c>
      <c r="BT7" s="1189"/>
      <c r="BU7" s="1189"/>
      <c r="BV7" s="1189"/>
      <c r="BW7" s="1189"/>
      <c r="BX7" s="1189"/>
      <c r="BY7" s="1189"/>
      <c r="BZ7" s="1189"/>
      <c r="CA7" s="1189"/>
      <c r="CB7" s="1189"/>
      <c r="CC7" s="1189"/>
      <c r="CD7" s="1189"/>
      <c r="CE7" s="1189"/>
      <c r="CF7" s="1189"/>
      <c r="CG7" s="1190"/>
      <c r="CH7" s="1181">
        <v>-56</v>
      </c>
      <c r="CI7" s="1182"/>
      <c r="CJ7" s="1182"/>
      <c r="CK7" s="1182"/>
      <c r="CL7" s="1183"/>
      <c r="CM7" s="1181">
        <v>1297</v>
      </c>
      <c r="CN7" s="1182"/>
      <c r="CO7" s="1182"/>
      <c r="CP7" s="1182"/>
      <c r="CQ7" s="1183"/>
      <c r="CR7" s="1181">
        <v>100</v>
      </c>
      <c r="CS7" s="1182"/>
      <c r="CT7" s="1182"/>
      <c r="CU7" s="1182"/>
      <c r="CV7" s="1183"/>
      <c r="CW7" s="1181" t="s">
        <v>603</v>
      </c>
      <c r="CX7" s="1182"/>
      <c r="CY7" s="1182"/>
      <c r="CZ7" s="1182"/>
      <c r="DA7" s="1183"/>
      <c r="DB7" s="1181" t="s">
        <v>614</v>
      </c>
      <c r="DC7" s="1182"/>
      <c r="DD7" s="1182"/>
      <c r="DE7" s="1182"/>
      <c r="DF7" s="1183"/>
      <c r="DG7" s="1181" t="s">
        <v>614</v>
      </c>
      <c r="DH7" s="1182"/>
      <c r="DI7" s="1182"/>
      <c r="DJ7" s="1182"/>
      <c r="DK7" s="1183"/>
      <c r="DL7" s="1181" t="s">
        <v>614</v>
      </c>
      <c r="DM7" s="1182"/>
      <c r="DN7" s="1182"/>
      <c r="DO7" s="1182"/>
      <c r="DP7" s="1183"/>
      <c r="DQ7" s="1181" t="s">
        <v>614</v>
      </c>
      <c r="DR7" s="1182"/>
      <c r="DS7" s="1182"/>
      <c r="DT7" s="1182"/>
      <c r="DU7" s="1183"/>
      <c r="DV7" s="1208"/>
      <c r="DW7" s="1209"/>
      <c r="DX7" s="1209"/>
      <c r="DY7" s="1209"/>
      <c r="DZ7" s="1210"/>
      <c r="EA7" s="255"/>
    </row>
    <row r="8" spans="1:131" s="256" customFormat="1" ht="26.25" customHeight="1" x14ac:dyDescent="0.15">
      <c r="A8" s="262">
        <v>2</v>
      </c>
      <c r="B8" s="1130" t="s">
        <v>387</v>
      </c>
      <c r="C8" s="1131"/>
      <c r="D8" s="1131"/>
      <c r="E8" s="1131"/>
      <c r="F8" s="1131"/>
      <c r="G8" s="1131"/>
      <c r="H8" s="1131"/>
      <c r="I8" s="1131"/>
      <c r="J8" s="1131"/>
      <c r="K8" s="1131"/>
      <c r="L8" s="1131"/>
      <c r="M8" s="1131"/>
      <c r="N8" s="1131"/>
      <c r="O8" s="1131"/>
      <c r="P8" s="1132"/>
      <c r="Q8" s="1136">
        <v>1241</v>
      </c>
      <c r="R8" s="1137"/>
      <c r="S8" s="1137"/>
      <c r="T8" s="1137"/>
      <c r="U8" s="1137"/>
      <c r="V8" s="1137">
        <v>1108</v>
      </c>
      <c r="W8" s="1137"/>
      <c r="X8" s="1137"/>
      <c r="Y8" s="1137"/>
      <c r="Z8" s="1137"/>
      <c r="AA8" s="1137">
        <v>133</v>
      </c>
      <c r="AB8" s="1137"/>
      <c r="AC8" s="1137"/>
      <c r="AD8" s="1137"/>
      <c r="AE8" s="1138"/>
      <c r="AF8" s="1112">
        <v>127</v>
      </c>
      <c r="AG8" s="1113"/>
      <c r="AH8" s="1113"/>
      <c r="AI8" s="1113"/>
      <c r="AJ8" s="1114"/>
      <c r="AK8" s="1179">
        <v>326</v>
      </c>
      <c r="AL8" s="1180"/>
      <c r="AM8" s="1180"/>
      <c r="AN8" s="1180"/>
      <c r="AO8" s="1180"/>
      <c r="AP8" s="1180">
        <v>2452</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t="s">
        <v>616</v>
      </c>
      <c r="BS8" s="1107" t="s">
        <v>617</v>
      </c>
      <c r="BT8" s="1108"/>
      <c r="BU8" s="1108"/>
      <c r="BV8" s="1108"/>
      <c r="BW8" s="1108"/>
      <c r="BX8" s="1108"/>
      <c r="BY8" s="1108"/>
      <c r="BZ8" s="1108"/>
      <c r="CA8" s="1108"/>
      <c r="CB8" s="1108"/>
      <c r="CC8" s="1108"/>
      <c r="CD8" s="1108"/>
      <c r="CE8" s="1108"/>
      <c r="CF8" s="1108"/>
      <c r="CG8" s="1109"/>
      <c r="CH8" s="1082">
        <v>103</v>
      </c>
      <c r="CI8" s="1083"/>
      <c r="CJ8" s="1083"/>
      <c r="CK8" s="1083"/>
      <c r="CL8" s="1084"/>
      <c r="CM8" s="1082">
        <v>2087</v>
      </c>
      <c r="CN8" s="1083"/>
      <c r="CO8" s="1083"/>
      <c r="CP8" s="1083"/>
      <c r="CQ8" s="1084"/>
      <c r="CR8" s="1082">
        <v>500</v>
      </c>
      <c r="CS8" s="1083"/>
      <c r="CT8" s="1083"/>
      <c r="CU8" s="1083"/>
      <c r="CV8" s="1084"/>
      <c r="CW8" s="1082">
        <v>24</v>
      </c>
      <c r="CX8" s="1083"/>
      <c r="CY8" s="1083"/>
      <c r="CZ8" s="1083"/>
      <c r="DA8" s="1084"/>
      <c r="DB8" s="1082" t="s">
        <v>603</v>
      </c>
      <c r="DC8" s="1083"/>
      <c r="DD8" s="1083"/>
      <c r="DE8" s="1083"/>
      <c r="DF8" s="1084"/>
      <c r="DG8" s="1082" t="s">
        <v>603</v>
      </c>
      <c r="DH8" s="1083"/>
      <c r="DI8" s="1083"/>
      <c r="DJ8" s="1083"/>
      <c r="DK8" s="1084"/>
      <c r="DL8" s="1082" t="s">
        <v>603</v>
      </c>
      <c r="DM8" s="1083"/>
      <c r="DN8" s="1083"/>
      <c r="DO8" s="1083"/>
      <c r="DP8" s="1084"/>
      <c r="DQ8" s="1082">
        <v>10</v>
      </c>
      <c r="DR8" s="1083"/>
      <c r="DS8" s="1083"/>
      <c r="DT8" s="1083"/>
      <c r="DU8" s="1084"/>
      <c r="DV8" s="1085"/>
      <c r="DW8" s="1086"/>
      <c r="DX8" s="1086"/>
      <c r="DY8" s="1086"/>
      <c r="DZ8" s="1087"/>
      <c r="EA8" s="255"/>
    </row>
    <row r="9" spans="1:131" s="256" customFormat="1" ht="26.25" customHeight="1" x14ac:dyDescent="0.15">
      <c r="A9" s="262">
        <v>3</v>
      </c>
      <c r="B9" s="1130" t="s">
        <v>388</v>
      </c>
      <c r="C9" s="1131"/>
      <c r="D9" s="1131"/>
      <c r="E9" s="1131"/>
      <c r="F9" s="1131"/>
      <c r="G9" s="1131"/>
      <c r="H9" s="1131"/>
      <c r="I9" s="1131"/>
      <c r="J9" s="1131"/>
      <c r="K9" s="1131"/>
      <c r="L9" s="1131"/>
      <c r="M9" s="1131"/>
      <c r="N9" s="1131"/>
      <c r="O9" s="1131"/>
      <c r="P9" s="1132"/>
      <c r="Q9" s="1136">
        <v>453</v>
      </c>
      <c r="R9" s="1137"/>
      <c r="S9" s="1137"/>
      <c r="T9" s="1137"/>
      <c r="U9" s="1137"/>
      <c r="V9" s="1137">
        <v>427</v>
      </c>
      <c r="W9" s="1137"/>
      <c r="X9" s="1137"/>
      <c r="Y9" s="1137"/>
      <c r="Z9" s="1137"/>
      <c r="AA9" s="1137">
        <v>25</v>
      </c>
      <c r="AB9" s="1137"/>
      <c r="AC9" s="1137"/>
      <c r="AD9" s="1137"/>
      <c r="AE9" s="1138"/>
      <c r="AF9" s="1112">
        <v>25</v>
      </c>
      <c r="AG9" s="1113"/>
      <c r="AH9" s="1113"/>
      <c r="AI9" s="1113"/>
      <c r="AJ9" s="1114"/>
      <c r="AK9" s="1179">
        <v>213</v>
      </c>
      <c r="AL9" s="1180"/>
      <c r="AM9" s="1180"/>
      <c r="AN9" s="1180"/>
      <c r="AO9" s="1180"/>
      <c r="AP9" s="1180">
        <v>3</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t="s">
        <v>616</v>
      </c>
      <c r="BS9" s="1107" t="s">
        <v>618</v>
      </c>
      <c r="BT9" s="1108"/>
      <c r="BU9" s="1108"/>
      <c r="BV9" s="1108"/>
      <c r="BW9" s="1108"/>
      <c r="BX9" s="1108"/>
      <c r="BY9" s="1108"/>
      <c r="BZ9" s="1108"/>
      <c r="CA9" s="1108"/>
      <c r="CB9" s="1108"/>
      <c r="CC9" s="1108"/>
      <c r="CD9" s="1108"/>
      <c r="CE9" s="1108"/>
      <c r="CF9" s="1108"/>
      <c r="CG9" s="1109"/>
      <c r="CH9" s="1082">
        <v>62</v>
      </c>
      <c r="CI9" s="1083"/>
      <c r="CJ9" s="1083"/>
      <c r="CK9" s="1083"/>
      <c r="CL9" s="1084"/>
      <c r="CM9" s="1082">
        <v>3144</v>
      </c>
      <c r="CN9" s="1083"/>
      <c r="CO9" s="1083"/>
      <c r="CP9" s="1083"/>
      <c r="CQ9" s="1084"/>
      <c r="CR9" s="1082">
        <v>501</v>
      </c>
      <c r="CS9" s="1083"/>
      <c r="CT9" s="1083"/>
      <c r="CU9" s="1083"/>
      <c r="CV9" s="1084"/>
      <c r="CW9" s="1082">
        <v>259</v>
      </c>
      <c r="CX9" s="1083"/>
      <c r="CY9" s="1083"/>
      <c r="CZ9" s="1083"/>
      <c r="DA9" s="1084"/>
      <c r="DB9" s="1082" t="s">
        <v>603</v>
      </c>
      <c r="DC9" s="1083"/>
      <c r="DD9" s="1083"/>
      <c r="DE9" s="1083"/>
      <c r="DF9" s="1084"/>
      <c r="DG9" s="1082" t="s">
        <v>603</v>
      </c>
      <c r="DH9" s="1083"/>
      <c r="DI9" s="1083"/>
      <c r="DJ9" s="1083"/>
      <c r="DK9" s="1084"/>
      <c r="DL9" s="1082" t="s">
        <v>603</v>
      </c>
      <c r="DM9" s="1083"/>
      <c r="DN9" s="1083"/>
      <c r="DO9" s="1083"/>
      <c r="DP9" s="1084"/>
      <c r="DQ9" s="1082">
        <v>680</v>
      </c>
      <c r="DR9" s="1083"/>
      <c r="DS9" s="1083"/>
      <c r="DT9" s="1083"/>
      <c r="DU9" s="1084"/>
      <c r="DV9" s="1085"/>
      <c r="DW9" s="1086"/>
      <c r="DX9" s="1086"/>
      <c r="DY9" s="1086"/>
      <c r="DZ9" s="1087"/>
      <c r="EA9" s="255"/>
    </row>
    <row r="10" spans="1:131" s="256" customFormat="1" ht="26.25" customHeight="1" x14ac:dyDescent="0.15">
      <c r="A10" s="262">
        <v>4</v>
      </c>
      <c r="B10" s="1130" t="s">
        <v>389</v>
      </c>
      <c r="C10" s="1131"/>
      <c r="D10" s="1131"/>
      <c r="E10" s="1131"/>
      <c r="F10" s="1131"/>
      <c r="G10" s="1131"/>
      <c r="H10" s="1131"/>
      <c r="I10" s="1131"/>
      <c r="J10" s="1131"/>
      <c r="K10" s="1131"/>
      <c r="L10" s="1131"/>
      <c r="M10" s="1131"/>
      <c r="N10" s="1131"/>
      <c r="O10" s="1131"/>
      <c r="P10" s="1132"/>
      <c r="Q10" s="1136">
        <v>48</v>
      </c>
      <c r="R10" s="1137"/>
      <c r="S10" s="1137"/>
      <c r="T10" s="1137"/>
      <c r="U10" s="1137"/>
      <c r="V10" s="1137">
        <v>28</v>
      </c>
      <c r="W10" s="1137"/>
      <c r="X10" s="1137"/>
      <c r="Y10" s="1137"/>
      <c r="Z10" s="1137"/>
      <c r="AA10" s="1137">
        <v>20</v>
      </c>
      <c r="AB10" s="1137"/>
      <c r="AC10" s="1137"/>
      <c r="AD10" s="1137"/>
      <c r="AE10" s="1138"/>
      <c r="AF10" s="1112">
        <v>20</v>
      </c>
      <c r="AG10" s="1113"/>
      <c r="AH10" s="1113"/>
      <c r="AI10" s="1113"/>
      <c r="AJ10" s="1114"/>
      <c r="AK10" s="1179">
        <v>7</v>
      </c>
      <c r="AL10" s="1180"/>
      <c r="AM10" s="1180"/>
      <c r="AN10" s="1180"/>
      <c r="AO10" s="1180"/>
      <c r="AP10" s="1180">
        <v>131</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619</v>
      </c>
      <c r="BT10" s="1108"/>
      <c r="BU10" s="1108"/>
      <c r="BV10" s="1108"/>
      <c r="BW10" s="1108"/>
      <c r="BX10" s="1108"/>
      <c r="BY10" s="1108"/>
      <c r="BZ10" s="1108"/>
      <c r="CA10" s="1108"/>
      <c r="CB10" s="1108"/>
      <c r="CC10" s="1108"/>
      <c r="CD10" s="1108"/>
      <c r="CE10" s="1108"/>
      <c r="CF10" s="1108"/>
      <c r="CG10" s="1109"/>
      <c r="CH10" s="1082">
        <v>82</v>
      </c>
      <c r="CI10" s="1083"/>
      <c r="CJ10" s="1083"/>
      <c r="CK10" s="1083"/>
      <c r="CL10" s="1084"/>
      <c r="CM10" s="1082">
        <v>1645</v>
      </c>
      <c r="CN10" s="1083"/>
      <c r="CO10" s="1083"/>
      <c r="CP10" s="1083"/>
      <c r="CQ10" s="1084"/>
      <c r="CR10" s="1082">
        <v>4</v>
      </c>
      <c r="CS10" s="1083"/>
      <c r="CT10" s="1083"/>
      <c r="CU10" s="1083"/>
      <c r="CV10" s="1084"/>
      <c r="CW10" s="1082" t="s">
        <v>603</v>
      </c>
      <c r="CX10" s="1083"/>
      <c r="CY10" s="1083"/>
      <c r="CZ10" s="1083"/>
      <c r="DA10" s="1084"/>
      <c r="DB10" s="1082" t="s">
        <v>603</v>
      </c>
      <c r="DC10" s="1083"/>
      <c r="DD10" s="1083"/>
      <c r="DE10" s="1083"/>
      <c r="DF10" s="1084"/>
      <c r="DG10" s="1082" t="s">
        <v>603</v>
      </c>
      <c r="DH10" s="1083"/>
      <c r="DI10" s="1083"/>
      <c r="DJ10" s="1083"/>
      <c r="DK10" s="1084"/>
      <c r="DL10" s="1082" t="s">
        <v>603</v>
      </c>
      <c r="DM10" s="1083"/>
      <c r="DN10" s="1083"/>
      <c r="DO10" s="1083"/>
      <c r="DP10" s="1084"/>
      <c r="DQ10" s="1082" t="s">
        <v>603</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620</v>
      </c>
      <c r="BT11" s="1108"/>
      <c r="BU11" s="1108"/>
      <c r="BV11" s="1108"/>
      <c r="BW11" s="1108"/>
      <c r="BX11" s="1108"/>
      <c r="BY11" s="1108"/>
      <c r="BZ11" s="1108"/>
      <c r="CA11" s="1108"/>
      <c r="CB11" s="1108"/>
      <c r="CC11" s="1108"/>
      <c r="CD11" s="1108"/>
      <c r="CE11" s="1108"/>
      <c r="CF11" s="1108"/>
      <c r="CG11" s="1109"/>
      <c r="CH11" s="1082">
        <v>24</v>
      </c>
      <c r="CI11" s="1083"/>
      <c r="CJ11" s="1083"/>
      <c r="CK11" s="1083"/>
      <c r="CL11" s="1084"/>
      <c r="CM11" s="1082">
        <v>1052</v>
      </c>
      <c r="CN11" s="1083"/>
      <c r="CO11" s="1083"/>
      <c r="CP11" s="1083"/>
      <c r="CQ11" s="1084"/>
      <c r="CR11" s="1082">
        <v>10</v>
      </c>
      <c r="CS11" s="1083"/>
      <c r="CT11" s="1083"/>
      <c r="CU11" s="1083"/>
      <c r="CV11" s="1084"/>
      <c r="CW11" s="1082" t="s">
        <v>614</v>
      </c>
      <c r="CX11" s="1083"/>
      <c r="CY11" s="1083"/>
      <c r="CZ11" s="1083"/>
      <c r="DA11" s="1084"/>
      <c r="DB11" s="1082">
        <v>4171</v>
      </c>
      <c r="DC11" s="1083"/>
      <c r="DD11" s="1083"/>
      <c r="DE11" s="1083"/>
      <c r="DF11" s="1084"/>
      <c r="DG11" s="1082">
        <v>2600</v>
      </c>
      <c r="DH11" s="1083"/>
      <c r="DI11" s="1083"/>
      <c r="DJ11" s="1083"/>
      <c r="DK11" s="1084"/>
      <c r="DL11" s="1082" t="s">
        <v>622</v>
      </c>
      <c r="DM11" s="1083"/>
      <c r="DN11" s="1083"/>
      <c r="DO11" s="1083"/>
      <c r="DP11" s="1084"/>
      <c r="DQ11" s="1082" t="s">
        <v>622</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621</v>
      </c>
      <c r="BT12" s="1108"/>
      <c r="BU12" s="1108"/>
      <c r="BV12" s="1108"/>
      <c r="BW12" s="1108"/>
      <c r="BX12" s="1108"/>
      <c r="BY12" s="1108"/>
      <c r="BZ12" s="1108"/>
      <c r="CA12" s="1108"/>
      <c r="CB12" s="1108"/>
      <c r="CC12" s="1108"/>
      <c r="CD12" s="1108"/>
      <c r="CE12" s="1108"/>
      <c r="CF12" s="1108"/>
      <c r="CG12" s="1109"/>
      <c r="CH12" s="1082">
        <v>3</v>
      </c>
      <c r="CI12" s="1083"/>
      <c r="CJ12" s="1083"/>
      <c r="CK12" s="1083"/>
      <c r="CL12" s="1084"/>
      <c r="CM12" s="1082">
        <v>51</v>
      </c>
      <c r="CN12" s="1083"/>
      <c r="CO12" s="1083"/>
      <c r="CP12" s="1083"/>
      <c r="CQ12" s="1084"/>
      <c r="CR12" s="1082">
        <v>14</v>
      </c>
      <c r="CS12" s="1083"/>
      <c r="CT12" s="1083"/>
      <c r="CU12" s="1083"/>
      <c r="CV12" s="1084"/>
      <c r="CW12" s="1082">
        <v>2</v>
      </c>
      <c r="CX12" s="1083"/>
      <c r="CY12" s="1083"/>
      <c r="CZ12" s="1083"/>
      <c r="DA12" s="1084"/>
      <c r="DB12" s="1082" t="s">
        <v>603</v>
      </c>
      <c r="DC12" s="1083"/>
      <c r="DD12" s="1083"/>
      <c r="DE12" s="1083"/>
      <c r="DF12" s="1084"/>
      <c r="DG12" s="1082" t="s">
        <v>603</v>
      </c>
      <c r="DH12" s="1083"/>
      <c r="DI12" s="1083"/>
      <c r="DJ12" s="1083"/>
      <c r="DK12" s="1084"/>
      <c r="DL12" s="1082" t="s">
        <v>603</v>
      </c>
      <c r="DM12" s="1083"/>
      <c r="DN12" s="1083"/>
      <c r="DO12" s="1083"/>
      <c r="DP12" s="1084"/>
      <c r="DQ12" s="1082" t="s">
        <v>603</v>
      </c>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391</v>
      </c>
      <c r="B23" s="1037" t="s">
        <v>392</v>
      </c>
      <c r="C23" s="1038"/>
      <c r="D23" s="1038"/>
      <c r="E23" s="1038"/>
      <c r="F23" s="1038"/>
      <c r="G23" s="1038"/>
      <c r="H23" s="1038"/>
      <c r="I23" s="1038"/>
      <c r="J23" s="1038"/>
      <c r="K23" s="1038"/>
      <c r="L23" s="1038"/>
      <c r="M23" s="1038"/>
      <c r="N23" s="1038"/>
      <c r="O23" s="1038"/>
      <c r="P23" s="1039"/>
      <c r="Q23" s="1161">
        <v>133330</v>
      </c>
      <c r="R23" s="1162"/>
      <c r="S23" s="1162"/>
      <c r="T23" s="1162"/>
      <c r="U23" s="1162"/>
      <c r="V23" s="1162">
        <v>127326</v>
      </c>
      <c r="W23" s="1162"/>
      <c r="X23" s="1162"/>
      <c r="Y23" s="1162"/>
      <c r="Z23" s="1162"/>
      <c r="AA23" s="1162">
        <v>6004</v>
      </c>
      <c r="AB23" s="1162"/>
      <c r="AC23" s="1162"/>
      <c r="AD23" s="1162"/>
      <c r="AE23" s="1163"/>
      <c r="AF23" s="1164">
        <v>3996</v>
      </c>
      <c r="AG23" s="1162"/>
      <c r="AH23" s="1162"/>
      <c r="AI23" s="1162"/>
      <c r="AJ23" s="1165"/>
      <c r="AK23" s="1166"/>
      <c r="AL23" s="1167"/>
      <c r="AM23" s="1167"/>
      <c r="AN23" s="1167"/>
      <c r="AO23" s="1167"/>
      <c r="AP23" s="1162">
        <v>89275</v>
      </c>
      <c r="AQ23" s="1162"/>
      <c r="AR23" s="1162"/>
      <c r="AS23" s="1162"/>
      <c r="AT23" s="1162"/>
      <c r="AU23" s="1168"/>
      <c r="AV23" s="1168"/>
      <c r="AW23" s="1168"/>
      <c r="AX23" s="1168"/>
      <c r="AY23" s="1169"/>
      <c r="AZ23" s="1158" t="s">
        <v>393</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404</v>
      </c>
      <c r="C28" s="1144"/>
      <c r="D28" s="1144"/>
      <c r="E28" s="1144"/>
      <c r="F28" s="1144"/>
      <c r="G28" s="1144"/>
      <c r="H28" s="1144"/>
      <c r="I28" s="1144"/>
      <c r="J28" s="1144"/>
      <c r="K28" s="1144"/>
      <c r="L28" s="1144"/>
      <c r="M28" s="1144"/>
      <c r="N28" s="1144"/>
      <c r="O28" s="1144"/>
      <c r="P28" s="1145"/>
      <c r="Q28" s="1146">
        <v>37486</v>
      </c>
      <c r="R28" s="1147"/>
      <c r="S28" s="1147"/>
      <c r="T28" s="1147"/>
      <c r="U28" s="1147"/>
      <c r="V28" s="1147">
        <v>37438</v>
      </c>
      <c r="W28" s="1147"/>
      <c r="X28" s="1147"/>
      <c r="Y28" s="1147"/>
      <c r="Z28" s="1147"/>
      <c r="AA28" s="1147">
        <v>48</v>
      </c>
      <c r="AB28" s="1147"/>
      <c r="AC28" s="1147"/>
      <c r="AD28" s="1147"/>
      <c r="AE28" s="1148"/>
      <c r="AF28" s="1149">
        <v>48</v>
      </c>
      <c r="AG28" s="1147"/>
      <c r="AH28" s="1147"/>
      <c r="AI28" s="1147"/>
      <c r="AJ28" s="1150"/>
      <c r="AK28" s="1151">
        <v>2730</v>
      </c>
      <c r="AL28" s="1139"/>
      <c r="AM28" s="1139"/>
      <c r="AN28" s="1139"/>
      <c r="AO28" s="1139"/>
      <c r="AP28" s="1139" t="s">
        <v>601</v>
      </c>
      <c r="AQ28" s="1139"/>
      <c r="AR28" s="1139"/>
      <c r="AS28" s="1139"/>
      <c r="AT28" s="1139"/>
      <c r="AU28" s="1139" t="s">
        <v>602</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405</v>
      </c>
      <c r="C29" s="1131"/>
      <c r="D29" s="1131"/>
      <c r="E29" s="1131"/>
      <c r="F29" s="1131"/>
      <c r="G29" s="1131"/>
      <c r="H29" s="1131"/>
      <c r="I29" s="1131"/>
      <c r="J29" s="1131"/>
      <c r="K29" s="1131"/>
      <c r="L29" s="1131"/>
      <c r="M29" s="1131"/>
      <c r="N29" s="1131"/>
      <c r="O29" s="1131"/>
      <c r="P29" s="1132"/>
      <c r="Q29" s="1136">
        <v>27783</v>
      </c>
      <c r="R29" s="1137"/>
      <c r="S29" s="1137"/>
      <c r="T29" s="1137"/>
      <c r="U29" s="1137"/>
      <c r="V29" s="1137">
        <v>27057</v>
      </c>
      <c r="W29" s="1137"/>
      <c r="X29" s="1137"/>
      <c r="Y29" s="1137"/>
      <c r="Z29" s="1137"/>
      <c r="AA29" s="1137">
        <v>726</v>
      </c>
      <c r="AB29" s="1137"/>
      <c r="AC29" s="1137"/>
      <c r="AD29" s="1137"/>
      <c r="AE29" s="1138"/>
      <c r="AF29" s="1112">
        <v>725</v>
      </c>
      <c r="AG29" s="1113"/>
      <c r="AH29" s="1113"/>
      <c r="AI29" s="1113"/>
      <c r="AJ29" s="1114"/>
      <c r="AK29" s="1073">
        <v>4117</v>
      </c>
      <c r="AL29" s="1064"/>
      <c r="AM29" s="1064"/>
      <c r="AN29" s="1064"/>
      <c r="AO29" s="1064"/>
      <c r="AP29" s="1064" t="s">
        <v>601</v>
      </c>
      <c r="AQ29" s="1064"/>
      <c r="AR29" s="1064"/>
      <c r="AS29" s="1064"/>
      <c r="AT29" s="1064"/>
      <c r="AU29" s="1064" t="s">
        <v>602</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406</v>
      </c>
      <c r="C30" s="1131"/>
      <c r="D30" s="1131"/>
      <c r="E30" s="1131"/>
      <c r="F30" s="1131"/>
      <c r="G30" s="1131"/>
      <c r="H30" s="1131"/>
      <c r="I30" s="1131"/>
      <c r="J30" s="1131"/>
      <c r="K30" s="1131"/>
      <c r="L30" s="1131"/>
      <c r="M30" s="1131"/>
      <c r="N30" s="1131"/>
      <c r="O30" s="1131"/>
      <c r="P30" s="1132"/>
      <c r="Q30" s="1136">
        <v>5299</v>
      </c>
      <c r="R30" s="1137"/>
      <c r="S30" s="1137"/>
      <c r="T30" s="1137"/>
      <c r="U30" s="1137"/>
      <c r="V30" s="1137">
        <v>5254</v>
      </c>
      <c r="W30" s="1137"/>
      <c r="X30" s="1137"/>
      <c r="Y30" s="1137"/>
      <c r="Z30" s="1137"/>
      <c r="AA30" s="1137">
        <v>45</v>
      </c>
      <c r="AB30" s="1137"/>
      <c r="AC30" s="1137"/>
      <c r="AD30" s="1137"/>
      <c r="AE30" s="1138"/>
      <c r="AF30" s="1112">
        <v>45</v>
      </c>
      <c r="AG30" s="1113"/>
      <c r="AH30" s="1113"/>
      <c r="AI30" s="1113"/>
      <c r="AJ30" s="1114"/>
      <c r="AK30" s="1073">
        <v>777</v>
      </c>
      <c r="AL30" s="1064"/>
      <c r="AM30" s="1064"/>
      <c r="AN30" s="1064"/>
      <c r="AO30" s="1064"/>
      <c r="AP30" s="1064" t="s">
        <v>601</v>
      </c>
      <c r="AQ30" s="1064"/>
      <c r="AR30" s="1064"/>
      <c r="AS30" s="1064"/>
      <c r="AT30" s="1064"/>
      <c r="AU30" s="1064" t="s">
        <v>601</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407</v>
      </c>
      <c r="C31" s="1131"/>
      <c r="D31" s="1131"/>
      <c r="E31" s="1131"/>
      <c r="F31" s="1131"/>
      <c r="G31" s="1131"/>
      <c r="H31" s="1131"/>
      <c r="I31" s="1131"/>
      <c r="J31" s="1131"/>
      <c r="K31" s="1131"/>
      <c r="L31" s="1131"/>
      <c r="M31" s="1131"/>
      <c r="N31" s="1131"/>
      <c r="O31" s="1131"/>
      <c r="P31" s="1132"/>
      <c r="Q31" s="1136">
        <v>182</v>
      </c>
      <c r="R31" s="1137"/>
      <c r="S31" s="1137"/>
      <c r="T31" s="1137"/>
      <c r="U31" s="1137"/>
      <c r="V31" s="1137">
        <v>174</v>
      </c>
      <c r="W31" s="1137"/>
      <c r="X31" s="1137"/>
      <c r="Y31" s="1137"/>
      <c r="Z31" s="1137"/>
      <c r="AA31" s="1137">
        <v>8</v>
      </c>
      <c r="AB31" s="1137"/>
      <c r="AC31" s="1137"/>
      <c r="AD31" s="1137"/>
      <c r="AE31" s="1138"/>
      <c r="AF31" s="1112">
        <v>8</v>
      </c>
      <c r="AG31" s="1113"/>
      <c r="AH31" s="1113"/>
      <c r="AI31" s="1113"/>
      <c r="AJ31" s="1114"/>
      <c r="AK31" s="1073">
        <v>105</v>
      </c>
      <c r="AL31" s="1064"/>
      <c r="AM31" s="1064"/>
      <c r="AN31" s="1064"/>
      <c r="AO31" s="1064"/>
      <c r="AP31" s="1064">
        <v>775</v>
      </c>
      <c r="AQ31" s="1064"/>
      <c r="AR31" s="1064"/>
      <c r="AS31" s="1064"/>
      <c r="AT31" s="1064"/>
      <c r="AU31" s="1064">
        <v>612</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408</v>
      </c>
      <c r="C32" s="1131"/>
      <c r="D32" s="1131"/>
      <c r="E32" s="1131"/>
      <c r="F32" s="1131"/>
      <c r="G32" s="1131"/>
      <c r="H32" s="1131"/>
      <c r="I32" s="1131"/>
      <c r="J32" s="1131"/>
      <c r="K32" s="1131"/>
      <c r="L32" s="1131"/>
      <c r="M32" s="1131"/>
      <c r="N32" s="1131"/>
      <c r="O32" s="1131"/>
      <c r="P32" s="1132"/>
      <c r="Q32" s="1136">
        <v>8247</v>
      </c>
      <c r="R32" s="1137"/>
      <c r="S32" s="1137"/>
      <c r="T32" s="1137"/>
      <c r="U32" s="1137"/>
      <c r="V32" s="1137">
        <v>6523</v>
      </c>
      <c r="W32" s="1137"/>
      <c r="X32" s="1137"/>
      <c r="Y32" s="1137"/>
      <c r="Z32" s="1137"/>
      <c r="AA32" s="1137">
        <v>1724</v>
      </c>
      <c r="AB32" s="1137"/>
      <c r="AC32" s="1137"/>
      <c r="AD32" s="1137"/>
      <c r="AE32" s="1138"/>
      <c r="AF32" s="1112">
        <v>10035</v>
      </c>
      <c r="AG32" s="1113"/>
      <c r="AH32" s="1113"/>
      <c r="AI32" s="1113"/>
      <c r="AJ32" s="1114"/>
      <c r="AK32" s="1073">
        <v>8</v>
      </c>
      <c r="AL32" s="1064"/>
      <c r="AM32" s="1064"/>
      <c r="AN32" s="1064"/>
      <c r="AO32" s="1064"/>
      <c r="AP32" s="1064">
        <v>4557</v>
      </c>
      <c r="AQ32" s="1064"/>
      <c r="AR32" s="1064"/>
      <c r="AS32" s="1064"/>
      <c r="AT32" s="1064"/>
      <c r="AU32" s="1064">
        <v>5</v>
      </c>
      <c r="AV32" s="1064"/>
      <c r="AW32" s="1064"/>
      <c r="AX32" s="1064"/>
      <c r="AY32" s="1064"/>
      <c r="AZ32" s="1135"/>
      <c r="BA32" s="1135"/>
      <c r="BB32" s="1135"/>
      <c r="BC32" s="1135"/>
      <c r="BD32" s="1135"/>
      <c r="BE32" s="1125" t="s">
        <v>409</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410</v>
      </c>
      <c r="C33" s="1131"/>
      <c r="D33" s="1131"/>
      <c r="E33" s="1131"/>
      <c r="F33" s="1131"/>
      <c r="G33" s="1131"/>
      <c r="H33" s="1131"/>
      <c r="I33" s="1131"/>
      <c r="J33" s="1131"/>
      <c r="K33" s="1131"/>
      <c r="L33" s="1131"/>
      <c r="M33" s="1131"/>
      <c r="N33" s="1131"/>
      <c r="O33" s="1131"/>
      <c r="P33" s="1132"/>
      <c r="Q33" s="1136">
        <v>9377</v>
      </c>
      <c r="R33" s="1137"/>
      <c r="S33" s="1137"/>
      <c r="T33" s="1137"/>
      <c r="U33" s="1137"/>
      <c r="V33" s="1137">
        <v>8911</v>
      </c>
      <c r="W33" s="1137"/>
      <c r="X33" s="1137"/>
      <c r="Y33" s="1137"/>
      <c r="Z33" s="1137"/>
      <c r="AA33" s="1137">
        <v>466</v>
      </c>
      <c r="AB33" s="1137"/>
      <c r="AC33" s="1137"/>
      <c r="AD33" s="1137"/>
      <c r="AE33" s="1138"/>
      <c r="AF33" s="1112">
        <v>5490</v>
      </c>
      <c r="AG33" s="1113"/>
      <c r="AH33" s="1113"/>
      <c r="AI33" s="1113"/>
      <c r="AJ33" s="1114"/>
      <c r="AK33" s="1073">
        <v>1225</v>
      </c>
      <c r="AL33" s="1064"/>
      <c r="AM33" s="1064"/>
      <c r="AN33" s="1064"/>
      <c r="AO33" s="1064"/>
      <c r="AP33" s="1064">
        <v>35541</v>
      </c>
      <c r="AQ33" s="1064"/>
      <c r="AR33" s="1064"/>
      <c r="AS33" s="1064"/>
      <c r="AT33" s="1064"/>
      <c r="AU33" s="1064">
        <v>6824</v>
      </c>
      <c r="AV33" s="1064"/>
      <c r="AW33" s="1064"/>
      <c r="AX33" s="1064"/>
      <c r="AY33" s="1064"/>
      <c r="AZ33" s="1135"/>
      <c r="BA33" s="1135"/>
      <c r="BB33" s="1135"/>
      <c r="BC33" s="1135"/>
      <c r="BD33" s="1135"/>
      <c r="BE33" s="1125" t="s">
        <v>409</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411</v>
      </c>
      <c r="C34" s="1131"/>
      <c r="D34" s="1131"/>
      <c r="E34" s="1131"/>
      <c r="F34" s="1131"/>
      <c r="G34" s="1131"/>
      <c r="H34" s="1131"/>
      <c r="I34" s="1131"/>
      <c r="J34" s="1131"/>
      <c r="K34" s="1131"/>
      <c r="L34" s="1131"/>
      <c r="M34" s="1131"/>
      <c r="N34" s="1131"/>
      <c r="O34" s="1131"/>
      <c r="P34" s="1132"/>
      <c r="Q34" s="1136">
        <v>328</v>
      </c>
      <c r="R34" s="1137"/>
      <c r="S34" s="1137"/>
      <c r="T34" s="1137"/>
      <c r="U34" s="1137"/>
      <c r="V34" s="1137">
        <v>328</v>
      </c>
      <c r="W34" s="1137"/>
      <c r="X34" s="1137"/>
      <c r="Y34" s="1137"/>
      <c r="Z34" s="1137"/>
      <c r="AA34" s="1137" t="s">
        <v>603</v>
      </c>
      <c r="AB34" s="1137"/>
      <c r="AC34" s="1137"/>
      <c r="AD34" s="1137"/>
      <c r="AE34" s="1138"/>
      <c r="AF34" s="1112">
        <v>2323</v>
      </c>
      <c r="AG34" s="1113"/>
      <c r="AH34" s="1113"/>
      <c r="AI34" s="1113"/>
      <c r="AJ34" s="1114"/>
      <c r="AK34" s="1073">
        <v>224</v>
      </c>
      <c r="AL34" s="1064"/>
      <c r="AM34" s="1064"/>
      <c r="AN34" s="1064"/>
      <c r="AO34" s="1064"/>
      <c r="AP34" s="1064">
        <v>818</v>
      </c>
      <c r="AQ34" s="1064"/>
      <c r="AR34" s="1064"/>
      <c r="AS34" s="1064"/>
      <c r="AT34" s="1064"/>
      <c r="AU34" s="1064">
        <v>451</v>
      </c>
      <c r="AV34" s="1064"/>
      <c r="AW34" s="1064"/>
      <c r="AX34" s="1064"/>
      <c r="AY34" s="1064"/>
      <c r="AZ34" s="1135"/>
      <c r="BA34" s="1135"/>
      <c r="BB34" s="1135"/>
      <c r="BC34" s="1135"/>
      <c r="BD34" s="1135"/>
      <c r="BE34" s="1125" t="s">
        <v>409</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412</v>
      </c>
      <c r="C35" s="1131"/>
      <c r="D35" s="1131"/>
      <c r="E35" s="1131"/>
      <c r="F35" s="1131"/>
      <c r="G35" s="1131"/>
      <c r="H35" s="1131"/>
      <c r="I35" s="1131"/>
      <c r="J35" s="1131"/>
      <c r="K35" s="1131"/>
      <c r="L35" s="1131"/>
      <c r="M35" s="1131"/>
      <c r="N35" s="1131"/>
      <c r="O35" s="1131"/>
      <c r="P35" s="1132"/>
      <c r="Q35" s="1136">
        <v>725</v>
      </c>
      <c r="R35" s="1137"/>
      <c r="S35" s="1137"/>
      <c r="T35" s="1137"/>
      <c r="U35" s="1137"/>
      <c r="V35" s="1137">
        <v>604</v>
      </c>
      <c r="W35" s="1137"/>
      <c r="X35" s="1137"/>
      <c r="Y35" s="1137"/>
      <c r="Z35" s="1137"/>
      <c r="AA35" s="1137">
        <v>121</v>
      </c>
      <c r="AB35" s="1137"/>
      <c r="AC35" s="1137"/>
      <c r="AD35" s="1137"/>
      <c r="AE35" s="1138"/>
      <c r="AF35" s="1112">
        <v>121</v>
      </c>
      <c r="AG35" s="1113"/>
      <c r="AH35" s="1113"/>
      <c r="AI35" s="1113"/>
      <c r="AJ35" s="1114"/>
      <c r="AK35" s="1073">
        <v>56</v>
      </c>
      <c r="AL35" s="1064"/>
      <c r="AM35" s="1064"/>
      <c r="AN35" s="1064"/>
      <c r="AO35" s="1064"/>
      <c r="AP35" s="1064">
        <v>601</v>
      </c>
      <c r="AQ35" s="1064"/>
      <c r="AR35" s="1064"/>
      <c r="AS35" s="1064"/>
      <c r="AT35" s="1064"/>
      <c r="AU35" s="1064">
        <v>325</v>
      </c>
      <c r="AV35" s="1064"/>
      <c r="AW35" s="1064"/>
      <c r="AX35" s="1064"/>
      <c r="AY35" s="1064"/>
      <c r="AZ35" s="1135"/>
      <c r="BA35" s="1135"/>
      <c r="BB35" s="1135"/>
      <c r="BC35" s="1135"/>
      <c r="BD35" s="1135"/>
      <c r="BE35" s="1125" t="s">
        <v>413</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391</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18795</v>
      </c>
      <c r="AG63" s="1052"/>
      <c r="AH63" s="1052"/>
      <c r="AI63" s="1052"/>
      <c r="AJ63" s="1123"/>
      <c r="AK63" s="1124"/>
      <c r="AL63" s="1056"/>
      <c r="AM63" s="1056"/>
      <c r="AN63" s="1056"/>
      <c r="AO63" s="1056"/>
      <c r="AP63" s="1052">
        <v>42292</v>
      </c>
      <c r="AQ63" s="1052"/>
      <c r="AR63" s="1052"/>
      <c r="AS63" s="1052"/>
      <c r="AT63" s="1052"/>
      <c r="AU63" s="1052">
        <v>8217</v>
      </c>
      <c r="AV63" s="1052"/>
      <c r="AW63" s="1052"/>
      <c r="AX63" s="1052"/>
      <c r="AY63" s="1052"/>
      <c r="AZ63" s="1118"/>
      <c r="BA63" s="1118"/>
      <c r="BB63" s="1118"/>
      <c r="BC63" s="1118"/>
      <c r="BD63" s="1118"/>
      <c r="BE63" s="1053"/>
      <c r="BF63" s="1053"/>
      <c r="BG63" s="1053"/>
      <c r="BH63" s="1053"/>
      <c r="BI63" s="1054"/>
      <c r="BJ63" s="1119" t="s">
        <v>416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418</v>
      </c>
      <c r="B66" s="1089"/>
      <c r="C66" s="1089"/>
      <c r="D66" s="1089"/>
      <c r="E66" s="1089"/>
      <c r="F66" s="1089"/>
      <c r="G66" s="1089"/>
      <c r="H66" s="1089"/>
      <c r="I66" s="1089"/>
      <c r="J66" s="1089"/>
      <c r="K66" s="1089"/>
      <c r="L66" s="1089"/>
      <c r="M66" s="1089"/>
      <c r="N66" s="1089"/>
      <c r="O66" s="1089"/>
      <c r="P66" s="1090"/>
      <c r="Q66" s="1094" t="s">
        <v>419</v>
      </c>
      <c r="R66" s="1095"/>
      <c r="S66" s="1095"/>
      <c r="T66" s="1095"/>
      <c r="U66" s="1096"/>
      <c r="V66" s="1094" t="s">
        <v>420</v>
      </c>
      <c r="W66" s="1095"/>
      <c r="X66" s="1095"/>
      <c r="Y66" s="1095"/>
      <c r="Z66" s="1096"/>
      <c r="AA66" s="1094" t="s">
        <v>421</v>
      </c>
      <c r="AB66" s="1095"/>
      <c r="AC66" s="1095"/>
      <c r="AD66" s="1095"/>
      <c r="AE66" s="1096"/>
      <c r="AF66" s="1100" t="s">
        <v>422</v>
      </c>
      <c r="AG66" s="1101"/>
      <c r="AH66" s="1101"/>
      <c r="AI66" s="1101"/>
      <c r="AJ66" s="1102"/>
      <c r="AK66" s="1094" t="s">
        <v>423</v>
      </c>
      <c r="AL66" s="1089"/>
      <c r="AM66" s="1089"/>
      <c r="AN66" s="1089"/>
      <c r="AO66" s="1090"/>
      <c r="AP66" s="1094" t="s">
        <v>424</v>
      </c>
      <c r="AQ66" s="1095"/>
      <c r="AR66" s="1095"/>
      <c r="AS66" s="1095"/>
      <c r="AT66" s="1096"/>
      <c r="AU66" s="1094" t="s">
        <v>425</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604</v>
      </c>
      <c r="C68" s="1079"/>
      <c r="D68" s="1079"/>
      <c r="E68" s="1079"/>
      <c r="F68" s="1079"/>
      <c r="G68" s="1079"/>
      <c r="H68" s="1079"/>
      <c r="I68" s="1079"/>
      <c r="J68" s="1079"/>
      <c r="K68" s="1079"/>
      <c r="L68" s="1079"/>
      <c r="M68" s="1079"/>
      <c r="N68" s="1079"/>
      <c r="O68" s="1079"/>
      <c r="P68" s="1080"/>
      <c r="Q68" s="1081">
        <v>22428</v>
      </c>
      <c r="R68" s="1075"/>
      <c r="S68" s="1075"/>
      <c r="T68" s="1075"/>
      <c r="U68" s="1075"/>
      <c r="V68" s="1075">
        <v>21660</v>
      </c>
      <c r="W68" s="1075"/>
      <c r="X68" s="1075"/>
      <c r="Y68" s="1075"/>
      <c r="Z68" s="1075"/>
      <c r="AA68" s="1075">
        <v>768</v>
      </c>
      <c r="AB68" s="1075"/>
      <c r="AC68" s="1075"/>
      <c r="AD68" s="1075"/>
      <c r="AE68" s="1075"/>
      <c r="AF68" s="1075">
        <v>768</v>
      </c>
      <c r="AG68" s="1075"/>
      <c r="AH68" s="1075"/>
      <c r="AI68" s="1075"/>
      <c r="AJ68" s="1075"/>
      <c r="AK68" s="1075">
        <v>28</v>
      </c>
      <c r="AL68" s="1075"/>
      <c r="AM68" s="1075"/>
      <c r="AN68" s="1075"/>
      <c r="AO68" s="1075"/>
      <c r="AP68" s="1075" t="s">
        <v>533</v>
      </c>
      <c r="AQ68" s="1075"/>
      <c r="AR68" s="1075"/>
      <c r="AS68" s="1075"/>
      <c r="AT68" s="1075"/>
      <c r="AU68" s="1075" t="s">
        <v>533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605</v>
      </c>
      <c r="C69" s="1068"/>
      <c r="D69" s="1068"/>
      <c r="E69" s="1068"/>
      <c r="F69" s="1068"/>
      <c r="G69" s="1068"/>
      <c r="H69" s="1068"/>
      <c r="I69" s="1068"/>
      <c r="J69" s="1068"/>
      <c r="K69" s="1068"/>
      <c r="L69" s="1068"/>
      <c r="M69" s="1068"/>
      <c r="N69" s="1068"/>
      <c r="O69" s="1068"/>
      <c r="P69" s="1069"/>
      <c r="Q69" s="1070">
        <v>193</v>
      </c>
      <c r="R69" s="1064"/>
      <c r="S69" s="1064"/>
      <c r="T69" s="1064"/>
      <c r="U69" s="1064"/>
      <c r="V69" s="1064">
        <v>137</v>
      </c>
      <c r="W69" s="1064"/>
      <c r="X69" s="1064"/>
      <c r="Y69" s="1064"/>
      <c r="Z69" s="1064"/>
      <c r="AA69" s="1064">
        <v>56</v>
      </c>
      <c r="AB69" s="1064"/>
      <c r="AC69" s="1064"/>
      <c r="AD69" s="1064"/>
      <c r="AE69" s="1064"/>
      <c r="AF69" s="1064">
        <v>56</v>
      </c>
      <c r="AG69" s="1064"/>
      <c r="AH69" s="1064"/>
      <c r="AI69" s="1064"/>
      <c r="AJ69" s="1064"/>
      <c r="AK69" s="1064" t="s">
        <v>603</v>
      </c>
      <c r="AL69" s="1064"/>
      <c r="AM69" s="1064"/>
      <c r="AN69" s="1064"/>
      <c r="AO69" s="1064"/>
      <c r="AP69" s="1064" t="s">
        <v>533</v>
      </c>
      <c r="AQ69" s="1064"/>
      <c r="AR69" s="1064"/>
      <c r="AS69" s="1064"/>
      <c r="AT69" s="1064"/>
      <c r="AU69" s="1064" t="s">
        <v>533</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606</v>
      </c>
      <c r="C70" s="1068"/>
      <c r="D70" s="1068"/>
      <c r="E70" s="1068"/>
      <c r="F70" s="1068"/>
      <c r="G70" s="1068"/>
      <c r="H70" s="1068"/>
      <c r="I70" s="1068"/>
      <c r="J70" s="1068"/>
      <c r="K70" s="1068"/>
      <c r="L70" s="1068"/>
      <c r="M70" s="1068"/>
      <c r="N70" s="1068"/>
      <c r="O70" s="1068"/>
      <c r="P70" s="1069"/>
      <c r="Q70" s="1070">
        <v>102</v>
      </c>
      <c r="R70" s="1064"/>
      <c r="S70" s="1064"/>
      <c r="T70" s="1064"/>
      <c r="U70" s="1064"/>
      <c r="V70" s="1064">
        <v>95</v>
      </c>
      <c r="W70" s="1064"/>
      <c r="X70" s="1064"/>
      <c r="Y70" s="1064"/>
      <c r="Z70" s="1064"/>
      <c r="AA70" s="1064">
        <v>7</v>
      </c>
      <c r="AB70" s="1064"/>
      <c r="AC70" s="1064"/>
      <c r="AD70" s="1064"/>
      <c r="AE70" s="1064"/>
      <c r="AF70" s="1064">
        <v>7</v>
      </c>
      <c r="AG70" s="1064"/>
      <c r="AH70" s="1064"/>
      <c r="AI70" s="1064"/>
      <c r="AJ70" s="1064"/>
      <c r="AK70" s="1064">
        <v>1</v>
      </c>
      <c r="AL70" s="1064"/>
      <c r="AM70" s="1064"/>
      <c r="AN70" s="1064"/>
      <c r="AO70" s="1064"/>
      <c r="AP70" s="1064" t="s">
        <v>533</v>
      </c>
      <c r="AQ70" s="1064"/>
      <c r="AR70" s="1064"/>
      <c r="AS70" s="1064"/>
      <c r="AT70" s="1064"/>
      <c r="AU70" s="1064" t="s">
        <v>533</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607</v>
      </c>
      <c r="C71" s="1068"/>
      <c r="D71" s="1068"/>
      <c r="E71" s="1068"/>
      <c r="F71" s="1068"/>
      <c r="G71" s="1068"/>
      <c r="H71" s="1068"/>
      <c r="I71" s="1068"/>
      <c r="J71" s="1068"/>
      <c r="K71" s="1068"/>
      <c r="L71" s="1068"/>
      <c r="M71" s="1068"/>
      <c r="N71" s="1068"/>
      <c r="O71" s="1068"/>
      <c r="P71" s="1069"/>
      <c r="Q71" s="1070">
        <v>108</v>
      </c>
      <c r="R71" s="1064"/>
      <c r="S71" s="1064"/>
      <c r="T71" s="1064"/>
      <c r="U71" s="1064"/>
      <c r="V71" s="1064">
        <v>74</v>
      </c>
      <c r="W71" s="1064"/>
      <c r="X71" s="1064"/>
      <c r="Y71" s="1064"/>
      <c r="Z71" s="1064"/>
      <c r="AA71" s="1064">
        <v>34</v>
      </c>
      <c r="AB71" s="1064"/>
      <c r="AC71" s="1064"/>
      <c r="AD71" s="1064"/>
      <c r="AE71" s="1064"/>
      <c r="AF71" s="1064">
        <v>34</v>
      </c>
      <c r="AG71" s="1064"/>
      <c r="AH71" s="1064"/>
      <c r="AI71" s="1064"/>
      <c r="AJ71" s="1064"/>
      <c r="AK71" s="1064" t="s">
        <v>614</v>
      </c>
      <c r="AL71" s="1064"/>
      <c r="AM71" s="1064"/>
      <c r="AN71" s="1064"/>
      <c r="AO71" s="1064"/>
      <c r="AP71" s="1064" t="s">
        <v>533</v>
      </c>
      <c r="AQ71" s="1064"/>
      <c r="AR71" s="1064"/>
      <c r="AS71" s="1064"/>
      <c r="AT71" s="1064"/>
      <c r="AU71" s="1064" t="s">
        <v>533</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608</v>
      </c>
      <c r="C72" s="1068"/>
      <c r="D72" s="1068"/>
      <c r="E72" s="1068"/>
      <c r="F72" s="1068"/>
      <c r="G72" s="1068"/>
      <c r="H72" s="1068"/>
      <c r="I72" s="1068"/>
      <c r="J72" s="1068"/>
      <c r="K72" s="1068"/>
      <c r="L72" s="1068"/>
      <c r="M72" s="1068"/>
      <c r="N72" s="1068"/>
      <c r="O72" s="1068"/>
      <c r="P72" s="1069"/>
      <c r="Q72" s="1070">
        <v>2588</v>
      </c>
      <c r="R72" s="1064"/>
      <c r="S72" s="1064"/>
      <c r="T72" s="1064"/>
      <c r="U72" s="1064"/>
      <c r="V72" s="1064">
        <v>2314</v>
      </c>
      <c r="W72" s="1064"/>
      <c r="X72" s="1064"/>
      <c r="Y72" s="1064"/>
      <c r="Z72" s="1064"/>
      <c r="AA72" s="1064">
        <v>274</v>
      </c>
      <c r="AB72" s="1064"/>
      <c r="AC72" s="1064"/>
      <c r="AD72" s="1064"/>
      <c r="AE72" s="1064"/>
      <c r="AF72" s="1064">
        <v>274</v>
      </c>
      <c r="AG72" s="1064"/>
      <c r="AH72" s="1064"/>
      <c r="AI72" s="1064"/>
      <c r="AJ72" s="1064"/>
      <c r="AK72" s="1064">
        <v>117</v>
      </c>
      <c r="AL72" s="1064"/>
      <c r="AM72" s="1064"/>
      <c r="AN72" s="1064"/>
      <c r="AO72" s="1064"/>
      <c r="AP72" s="1064" t="s">
        <v>533</v>
      </c>
      <c r="AQ72" s="1064"/>
      <c r="AR72" s="1064"/>
      <c r="AS72" s="1064"/>
      <c r="AT72" s="1064"/>
      <c r="AU72" s="1064" t="s">
        <v>533</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609</v>
      </c>
      <c r="C73" s="1068"/>
      <c r="D73" s="1068"/>
      <c r="E73" s="1068"/>
      <c r="F73" s="1068"/>
      <c r="G73" s="1068"/>
      <c r="H73" s="1068"/>
      <c r="I73" s="1068"/>
      <c r="J73" s="1068"/>
      <c r="K73" s="1068"/>
      <c r="L73" s="1068"/>
      <c r="M73" s="1068"/>
      <c r="N73" s="1068"/>
      <c r="O73" s="1068"/>
      <c r="P73" s="1069"/>
      <c r="Q73" s="1070">
        <v>657281</v>
      </c>
      <c r="R73" s="1064"/>
      <c r="S73" s="1064"/>
      <c r="T73" s="1064"/>
      <c r="U73" s="1064"/>
      <c r="V73" s="1064">
        <v>647955</v>
      </c>
      <c r="W73" s="1064"/>
      <c r="X73" s="1064"/>
      <c r="Y73" s="1064"/>
      <c r="Z73" s="1064"/>
      <c r="AA73" s="1064">
        <v>9326</v>
      </c>
      <c r="AB73" s="1064"/>
      <c r="AC73" s="1064"/>
      <c r="AD73" s="1064"/>
      <c r="AE73" s="1064"/>
      <c r="AF73" s="1064">
        <v>9326</v>
      </c>
      <c r="AG73" s="1064"/>
      <c r="AH73" s="1064"/>
      <c r="AI73" s="1064"/>
      <c r="AJ73" s="1064"/>
      <c r="AK73" s="1064">
        <v>3989</v>
      </c>
      <c r="AL73" s="1064"/>
      <c r="AM73" s="1064"/>
      <c r="AN73" s="1064"/>
      <c r="AO73" s="1064"/>
      <c r="AP73" s="1064" t="s">
        <v>533</v>
      </c>
      <c r="AQ73" s="1064"/>
      <c r="AR73" s="1064"/>
      <c r="AS73" s="1064"/>
      <c r="AT73" s="1064"/>
      <c r="AU73" s="1064" t="s">
        <v>533</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610</v>
      </c>
      <c r="C74" s="1068"/>
      <c r="D74" s="1068"/>
      <c r="E74" s="1068"/>
      <c r="F74" s="1068"/>
      <c r="G74" s="1068"/>
      <c r="H74" s="1068"/>
      <c r="I74" s="1068"/>
      <c r="J74" s="1068"/>
      <c r="K74" s="1068"/>
      <c r="L74" s="1068"/>
      <c r="M74" s="1068"/>
      <c r="N74" s="1068"/>
      <c r="O74" s="1068"/>
      <c r="P74" s="1069"/>
      <c r="Q74" s="1070">
        <v>12046</v>
      </c>
      <c r="R74" s="1064"/>
      <c r="S74" s="1064"/>
      <c r="T74" s="1064"/>
      <c r="U74" s="1064"/>
      <c r="V74" s="1064">
        <v>9946</v>
      </c>
      <c r="W74" s="1064"/>
      <c r="X74" s="1064"/>
      <c r="Y74" s="1064"/>
      <c r="Z74" s="1064"/>
      <c r="AA74" s="1064">
        <v>2100</v>
      </c>
      <c r="AB74" s="1064"/>
      <c r="AC74" s="1064"/>
      <c r="AD74" s="1064"/>
      <c r="AE74" s="1064"/>
      <c r="AF74" s="1064">
        <v>10902</v>
      </c>
      <c r="AG74" s="1064"/>
      <c r="AH74" s="1064"/>
      <c r="AI74" s="1064"/>
      <c r="AJ74" s="1064"/>
      <c r="AK74" s="1064">
        <v>170</v>
      </c>
      <c r="AL74" s="1064"/>
      <c r="AM74" s="1064"/>
      <c r="AN74" s="1064"/>
      <c r="AO74" s="1064"/>
      <c r="AP74" s="1064">
        <v>28927</v>
      </c>
      <c r="AQ74" s="1064"/>
      <c r="AR74" s="1064"/>
      <c r="AS74" s="1064"/>
      <c r="AT74" s="1064"/>
      <c r="AU74" s="1064" t="s">
        <v>603</v>
      </c>
      <c r="AV74" s="1064"/>
      <c r="AW74" s="1064"/>
      <c r="AX74" s="1064"/>
      <c r="AY74" s="1064"/>
      <c r="AZ74" s="1065" t="s">
        <v>611</v>
      </c>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612</v>
      </c>
      <c r="C75" s="1068"/>
      <c r="D75" s="1068"/>
      <c r="E75" s="1068"/>
      <c r="F75" s="1068"/>
      <c r="G75" s="1068"/>
      <c r="H75" s="1068"/>
      <c r="I75" s="1068"/>
      <c r="J75" s="1068"/>
      <c r="K75" s="1068"/>
      <c r="L75" s="1068"/>
      <c r="M75" s="1068"/>
      <c r="N75" s="1068"/>
      <c r="O75" s="1068"/>
      <c r="P75" s="1069"/>
      <c r="Q75" s="1071">
        <v>3204</v>
      </c>
      <c r="R75" s="1072"/>
      <c r="S75" s="1072"/>
      <c r="T75" s="1072"/>
      <c r="U75" s="1073"/>
      <c r="V75" s="1074">
        <v>3062</v>
      </c>
      <c r="W75" s="1072"/>
      <c r="X75" s="1072"/>
      <c r="Y75" s="1072"/>
      <c r="Z75" s="1073"/>
      <c r="AA75" s="1074">
        <v>142</v>
      </c>
      <c r="AB75" s="1072"/>
      <c r="AC75" s="1072"/>
      <c r="AD75" s="1072"/>
      <c r="AE75" s="1073"/>
      <c r="AF75" s="1074">
        <v>139</v>
      </c>
      <c r="AG75" s="1072"/>
      <c r="AH75" s="1072"/>
      <c r="AI75" s="1072"/>
      <c r="AJ75" s="1073"/>
      <c r="AK75" s="1074">
        <v>37</v>
      </c>
      <c r="AL75" s="1072"/>
      <c r="AM75" s="1072"/>
      <c r="AN75" s="1072"/>
      <c r="AO75" s="1073"/>
      <c r="AP75" s="1074">
        <v>809</v>
      </c>
      <c r="AQ75" s="1072"/>
      <c r="AR75" s="1072"/>
      <c r="AS75" s="1072"/>
      <c r="AT75" s="1073"/>
      <c r="AU75" s="1074">
        <v>305</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613</v>
      </c>
      <c r="C76" s="1068"/>
      <c r="D76" s="1068"/>
      <c r="E76" s="1068"/>
      <c r="F76" s="1068"/>
      <c r="G76" s="1068"/>
      <c r="H76" s="1068"/>
      <c r="I76" s="1068"/>
      <c r="J76" s="1068"/>
      <c r="K76" s="1068"/>
      <c r="L76" s="1068"/>
      <c r="M76" s="1068"/>
      <c r="N76" s="1068"/>
      <c r="O76" s="1068"/>
      <c r="P76" s="1069"/>
      <c r="Q76" s="1071">
        <v>815</v>
      </c>
      <c r="R76" s="1072"/>
      <c r="S76" s="1072"/>
      <c r="T76" s="1072"/>
      <c r="U76" s="1073"/>
      <c r="V76" s="1074">
        <v>791</v>
      </c>
      <c r="W76" s="1072"/>
      <c r="X76" s="1072"/>
      <c r="Y76" s="1072"/>
      <c r="Z76" s="1073"/>
      <c r="AA76" s="1074">
        <v>24</v>
      </c>
      <c r="AB76" s="1072"/>
      <c r="AC76" s="1072"/>
      <c r="AD76" s="1072"/>
      <c r="AE76" s="1073"/>
      <c r="AF76" s="1074">
        <v>24</v>
      </c>
      <c r="AG76" s="1072"/>
      <c r="AH76" s="1072"/>
      <c r="AI76" s="1072"/>
      <c r="AJ76" s="1073"/>
      <c r="AK76" s="1074" t="s">
        <v>603</v>
      </c>
      <c r="AL76" s="1072"/>
      <c r="AM76" s="1072"/>
      <c r="AN76" s="1072"/>
      <c r="AO76" s="1073"/>
      <c r="AP76" s="1074">
        <v>898</v>
      </c>
      <c r="AQ76" s="1072"/>
      <c r="AR76" s="1072"/>
      <c r="AS76" s="1072"/>
      <c r="AT76" s="1073"/>
      <c r="AU76" s="1074">
        <v>451</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391</v>
      </c>
      <c r="B88" s="1037" t="s">
        <v>426</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21530</v>
      </c>
      <c r="AG88" s="1052"/>
      <c r="AH88" s="1052"/>
      <c r="AI88" s="1052"/>
      <c r="AJ88" s="1052"/>
      <c r="AK88" s="1056"/>
      <c r="AL88" s="1056"/>
      <c r="AM88" s="1056"/>
      <c r="AN88" s="1056"/>
      <c r="AO88" s="1056"/>
      <c r="AP88" s="1052">
        <v>30634</v>
      </c>
      <c r="AQ88" s="1052"/>
      <c r="AR88" s="1052"/>
      <c r="AS88" s="1052"/>
      <c r="AT88" s="1052"/>
      <c r="AU88" s="1052">
        <v>756</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427</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1129</v>
      </c>
      <c r="CS102" s="1044"/>
      <c r="CT102" s="1044"/>
      <c r="CU102" s="1044"/>
      <c r="CV102" s="1045"/>
      <c r="CW102" s="1043">
        <v>285</v>
      </c>
      <c r="CX102" s="1044"/>
      <c r="CY102" s="1044"/>
      <c r="CZ102" s="1044"/>
      <c r="DA102" s="1045"/>
      <c r="DB102" s="1043">
        <v>4171</v>
      </c>
      <c r="DC102" s="1044"/>
      <c r="DD102" s="1044"/>
      <c r="DE102" s="1044"/>
      <c r="DF102" s="1045"/>
      <c r="DG102" s="1043">
        <v>2600</v>
      </c>
      <c r="DH102" s="1044"/>
      <c r="DI102" s="1044"/>
      <c r="DJ102" s="1044"/>
      <c r="DK102" s="1045"/>
      <c r="DL102" s="1043" t="s">
        <v>628</v>
      </c>
      <c r="DM102" s="1044"/>
      <c r="DN102" s="1044"/>
      <c r="DO102" s="1044"/>
      <c r="DP102" s="1045"/>
      <c r="DQ102" s="1043">
        <v>690</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428</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429</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432</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433</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435</v>
      </c>
      <c r="AB109" s="987"/>
      <c r="AC109" s="987"/>
      <c r="AD109" s="987"/>
      <c r="AE109" s="988"/>
      <c r="AF109" s="989" t="s">
        <v>306</v>
      </c>
      <c r="AG109" s="987"/>
      <c r="AH109" s="987"/>
      <c r="AI109" s="987"/>
      <c r="AJ109" s="988"/>
      <c r="AK109" s="989" t="s">
        <v>305</v>
      </c>
      <c r="AL109" s="987"/>
      <c r="AM109" s="987"/>
      <c r="AN109" s="987"/>
      <c r="AO109" s="988"/>
      <c r="AP109" s="989" t="s">
        <v>436</v>
      </c>
      <c r="AQ109" s="987"/>
      <c r="AR109" s="987"/>
      <c r="AS109" s="987"/>
      <c r="AT109" s="1018"/>
      <c r="AU109" s="986" t="s">
        <v>434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435</v>
      </c>
      <c r="BR109" s="987"/>
      <c r="BS109" s="987"/>
      <c r="BT109" s="987"/>
      <c r="BU109" s="988"/>
      <c r="BV109" s="989" t="s">
        <v>306</v>
      </c>
      <c r="BW109" s="987"/>
      <c r="BX109" s="987"/>
      <c r="BY109" s="987"/>
      <c r="BZ109" s="988"/>
      <c r="CA109" s="989" t="s">
        <v>305</v>
      </c>
      <c r="CB109" s="987"/>
      <c r="CC109" s="987"/>
      <c r="CD109" s="987"/>
      <c r="CE109" s="988"/>
      <c r="CF109" s="1025" t="s">
        <v>436</v>
      </c>
      <c r="CG109" s="1025"/>
      <c r="CH109" s="1025"/>
      <c r="CI109" s="1025"/>
      <c r="CJ109" s="1025"/>
      <c r="CK109" s="989" t="s">
        <v>437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435</v>
      </c>
      <c r="DH109" s="987"/>
      <c r="DI109" s="987"/>
      <c r="DJ109" s="987"/>
      <c r="DK109" s="988"/>
      <c r="DL109" s="989" t="s">
        <v>306</v>
      </c>
      <c r="DM109" s="987"/>
      <c r="DN109" s="987"/>
      <c r="DO109" s="987"/>
      <c r="DP109" s="988"/>
      <c r="DQ109" s="989" t="s">
        <v>305</v>
      </c>
      <c r="DR109" s="987"/>
      <c r="DS109" s="987"/>
      <c r="DT109" s="987"/>
      <c r="DU109" s="988"/>
      <c r="DV109" s="989" t="s">
        <v>436</v>
      </c>
      <c r="DW109" s="987"/>
      <c r="DX109" s="987"/>
      <c r="DY109" s="987"/>
      <c r="DZ109" s="1018"/>
    </row>
    <row r="110" spans="1:131" s="247" customFormat="1" ht="26.25" customHeight="1" x14ac:dyDescent="0.15">
      <c r="A110" s="889" t="s">
        <v>438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10916063</v>
      </c>
      <c r="AB110" s="980"/>
      <c r="AC110" s="980"/>
      <c r="AD110" s="980"/>
      <c r="AE110" s="981"/>
      <c r="AF110" s="982">
        <v>10593509</v>
      </c>
      <c r="AG110" s="980"/>
      <c r="AH110" s="980"/>
      <c r="AI110" s="980"/>
      <c r="AJ110" s="981"/>
      <c r="AK110" s="982">
        <v>10000806</v>
      </c>
      <c r="AL110" s="980"/>
      <c r="AM110" s="980"/>
      <c r="AN110" s="980"/>
      <c r="AO110" s="981"/>
      <c r="AP110" s="983">
        <v>14.2</v>
      </c>
      <c r="AQ110" s="984"/>
      <c r="AR110" s="984"/>
      <c r="AS110" s="984"/>
      <c r="AT110" s="985"/>
      <c r="AU110" s="1019" t="s">
        <v>73</v>
      </c>
      <c r="AV110" s="1020"/>
      <c r="AW110" s="1020"/>
      <c r="AX110" s="1020"/>
      <c r="AY110" s="1020"/>
      <c r="AZ110" s="945" t="s">
        <v>439</v>
      </c>
      <c r="BA110" s="890"/>
      <c r="BB110" s="890"/>
      <c r="BC110" s="890"/>
      <c r="BD110" s="890"/>
      <c r="BE110" s="890"/>
      <c r="BF110" s="890"/>
      <c r="BG110" s="890"/>
      <c r="BH110" s="890"/>
      <c r="BI110" s="890"/>
      <c r="BJ110" s="890"/>
      <c r="BK110" s="890"/>
      <c r="BL110" s="890"/>
      <c r="BM110" s="890"/>
      <c r="BN110" s="890"/>
      <c r="BO110" s="890"/>
      <c r="BP110" s="891"/>
      <c r="BQ110" s="946">
        <v>92384028</v>
      </c>
      <c r="BR110" s="927"/>
      <c r="BS110" s="927"/>
      <c r="BT110" s="927"/>
      <c r="BU110" s="927"/>
      <c r="BV110" s="927">
        <v>88560541</v>
      </c>
      <c r="BW110" s="927"/>
      <c r="BX110" s="927"/>
      <c r="BY110" s="927"/>
      <c r="BZ110" s="927"/>
      <c r="CA110" s="927">
        <v>89274552</v>
      </c>
      <c r="CB110" s="927"/>
      <c r="CC110" s="927"/>
      <c r="CD110" s="927"/>
      <c r="CE110" s="927"/>
      <c r="CF110" s="951">
        <v>126.8</v>
      </c>
      <c r="CG110" s="952"/>
      <c r="CH110" s="952"/>
      <c r="CI110" s="952"/>
      <c r="CJ110" s="952"/>
      <c r="CK110" s="1015" t="s">
        <v>440</v>
      </c>
      <c r="CL110" s="901"/>
      <c r="CM110" s="976" t="s">
        <v>441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442</v>
      </c>
      <c r="DH110" s="927"/>
      <c r="DI110" s="927"/>
      <c r="DJ110" s="927"/>
      <c r="DK110" s="927"/>
      <c r="DL110" s="927" t="s">
        <v>443</v>
      </c>
      <c r="DM110" s="927"/>
      <c r="DN110" s="927"/>
      <c r="DO110" s="927"/>
      <c r="DP110" s="927"/>
      <c r="DQ110" s="927" t="s">
        <v>443</v>
      </c>
      <c r="DR110" s="927"/>
      <c r="DS110" s="927"/>
      <c r="DT110" s="927"/>
      <c r="DU110" s="927"/>
      <c r="DV110" s="928" t="s">
        <v>393</v>
      </c>
      <c r="DW110" s="928"/>
      <c r="DX110" s="928"/>
      <c r="DY110" s="928"/>
      <c r="DZ110" s="929"/>
    </row>
    <row r="111" spans="1:131" s="247" customFormat="1" ht="26.25" customHeight="1" x14ac:dyDescent="0.15">
      <c r="A111" s="856" t="s">
        <v>444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445</v>
      </c>
      <c r="AB111" s="1008"/>
      <c r="AC111" s="1008"/>
      <c r="AD111" s="1008"/>
      <c r="AE111" s="1009"/>
      <c r="AF111" s="1010" t="s">
        <v>445</v>
      </c>
      <c r="AG111" s="1008"/>
      <c r="AH111" s="1008"/>
      <c r="AI111" s="1008"/>
      <c r="AJ111" s="1009"/>
      <c r="AK111" s="1010" t="s">
        <v>442</v>
      </c>
      <c r="AL111" s="1008"/>
      <c r="AM111" s="1008"/>
      <c r="AN111" s="1008"/>
      <c r="AO111" s="1009"/>
      <c r="AP111" s="1011" t="s">
        <v>393</v>
      </c>
      <c r="AQ111" s="1012"/>
      <c r="AR111" s="1012"/>
      <c r="AS111" s="1012"/>
      <c r="AT111" s="1013"/>
      <c r="AU111" s="1021"/>
      <c r="AV111" s="1022"/>
      <c r="AW111" s="1022"/>
      <c r="AX111" s="1022"/>
      <c r="AY111" s="1022"/>
      <c r="AZ111" s="897" t="s">
        <v>446</v>
      </c>
      <c r="BA111" s="832"/>
      <c r="BB111" s="832"/>
      <c r="BC111" s="832"/>
      <c r="BD111" s="832"/>
      <c r="BE111" s="832"/>
      <c r="BF111" s="832"/>
      <c r="BG111" s="832"/>
      <c r="BH111" s="832"/>
      <c r="BI111" s="832"/>
      <c r="BJ111" s="832"/>
      <c r="BK111" s="832"/>
      <c r="BL111" s="832"/>
      <c r="BM111" s="832"/>
      <c r="BN111" s="832"/>
      <c r="BO111" s="832"/>
      <c r="BP111" s="833"/>
      <c r="BQ111" s="898">
        <v>16875659</v>
      </c>
      <c r="BR111" s="899"/>
      <c r="BS111" s="899"/>
      <c r="BT111" s="899"/>
      <c r="BU111" s="899"/>
      <c r="BV111" s="899">
        <v>16511830</v>
      </c>
      <c r="BW111" s="899"/>
      <c r="BX111" s="899"/>
      <c r="BY111" s="899"/>
      <c r="BZ111" s="899"/>
      <c r="CA111" s="899">
        <v>13032520</v>
      </c>
      <c r="CB111" s="899"/>
      <c r="CC111" s="899"/>
      <c r="CD111" s="899"/>
      <c r="CE111" s="899"/>
      <c r="CF111" s="960">
        <v>18.5</v>
      </c>
      <c r="CG111" s="961"/>
      <c r="CH111" s="961"/>
      <c r="CI111" s="961"/>
      <c r="CJ111" s="961"/>
      <c r="CK111" s="1016"/>
      <c r="CL111" s="903"/>
      <c r="CM111" s="906" t="s">
        <v>447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v>255845</v>
      </c>
      <c r="DH111" s="899"/>
      <c r="DI111" s="899"/>
      <c r="DJ111" s="899"/>
      <c r="DK111" s="899"/>
      <c r="DL111" s="899">
        <v>220043</v>
      </c>
      <c r="DM111" s="899"/>
      <c r="DN111" s="899"/>
      <c r="DO111" s="899"/>
      <c r="DP111" s="899"/>
      <c r="DQ111" s="899">
        <v>183999</v>
      </c>
      <c r="DR111" s="899"/>
      <c r="DS111" s="899"/>
      <c r="DT111" s="899"/>
      <c r="DU111" s="899"/>
      <c r="DV111" s="876">
        <v>0.3</v>
      </c>
      <c r="DW111" s="876"/>
      <c r="DX111" s="876"/>
      <c r="DY111" s="876"/>
      <c r="DZ111" s="877"/>
    </row>
    <row r="112" spans="1:131" s="247" customFormat="1" ht="26.25" customHeight="1" x14ac:dyDescent="0.15">
      <c r="A112" s="1001" t="s">
        <v>448</v>
      </c>
      <c r="B112" s="1002"/>
      <c r="C112" s="832" t="s">
        <v>449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442</v>
      </c>
      <c r="AB112" s="862"/>
      <c r="AC112" s="862"/>
      <c r="AD112" s="862"/>
      <c r="AE112" s="863"/>
      <c r="AF112" s="864" t="s">
        <v>442</v>
      </c>
      <c r="AG112" s="862"/>
      <c r="AH112" s="862"/>
      <c r="AI112" s="862"/>
      <c r="AJ112" s="863"/>
      <c r="AK112" s="864" t="s">
        <v>442</v>
      </c>
      <c r="AL112" s="862"/>
      <c r="AM112" s="862"/>
      <c r="AN112" s="862"/>
      <c r="AO112" s="863"/>
      <c r="AP112" s="909" t="s">
        <v>443</v>
      </c>
      <c r="AQ112" s="910"/>
      <c r="AR112" s="910"/>
      <c r="AS112" s="910"/>
      <c r="AT112" s="911"/>
      <c r="AU112" s="1021"/>
      <c r="AV112" s="1022"/>
      <c r="AW112" s="1022"/>
      <c r="AX112" s="1022"/>
      <c r="AY112" s="1022"/>
      <c r="AZ112" s="897" t="s">
        <v>450</v>
      </c>
      <c r="BA112" s="832"/>
      <c r="BB112" s="832"/>
      <c r="BC112" s="832"/>
      <c r="BD112" s="832"/>
      <c r="BE112" s="832"/>
      <c r="BF112" s="832"/>
      <c r="BG112" s="832"/>
      <c r="BH112" s="832"/>
      <c r="BI112" s="832"/>
      <c r="BJ112" s="832"/>
      <c r="BK112" s="832"/>
      <c r="BL112" s="832"/>
      <c r="BM112" s="832"/>
      <c r="BN112" s="832"/>
      <c r="BO112" s="832"/>
      <c r="BP112" s="833"/>
      <c r="BQ112" s="898">
        <v>9917623</v>
      </c>
      <c r="BR112" s="899"/>
      <c r="BS112" s="899"/>
      <c r="BT112" s="899"/>
      <c r="BU112" s="899"/>
      <c r="BV112" s="899">
        <v>9038577</v>
      </c>
      <c r="BW112" s="899"/>
      <c r="BX112" s="899"/>
      <c r="BY112" s="899"/>
      <c r="BZ112" s="899"/>
      <c r="CA112" s="899">
        <v>8310303</v>
      </c>
      <c r="CB112" s="899"/>
      <c r="CC112" s="899"/>
      <c r="CD112" s="899"/>
      <c r="CE112" s="899"/>
      <c r="CF112" s="960">
        <v>11.8</v>
      </c>
      <c r="CG112" s="961"/>
      <c r="CH112" s="961"/>
      <c r="CI112" s="961"/>
      <c r="CJ112" s="961"/>
      <c r="CK112" s="1016"/>
      <c r="CL112" s="903"/>
      <c r="CM112" s="906" t="s">
        <v>451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442</v>
      </c>
      <c r="DH112" s="899"/>
      <c r="DI112" s="899"/>
      <c r="DJ112" s="899"/>
      <c r="DK112" s="899"/>
      <c r="DL112" s="899" t="s">
        <v>442</v>
      </c>
      <c r="DM112" s="899"/>
      <c r="DN112" s="899"/>
      <c r="DO112" s="899"/>
      <c r="DP112" s="899"/>
      <c r="DQ112" s="899" t="s">
        <v>442</v>
      </c>
      <c r="DR112" s="899"/>
      <c r="DS112" s="899"/>
      <c r="DT112" s="899"/>
      <c r="DU112" s="899"/>
      <c r="DV112" s="876" t="s">
        <v>442</v>
      </c>
      <c r="DW112" s="876"/>
      <c r="DX112" s="876"/>
      <c r="DY112" s="876"/>
      <c r="DZ112" s="877"/>
    </row>
    <row r="113" spans="1:130" s="247" customFormat="1" ht="26.25" customHeight="1" x14ac:dyDescent="0.15">
      <c r="A113" s="1003"/>
      <c r="B113" s="1004"/>
      <c r="C113" s="832" t="s">
        <v>452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1079970</v>
      </c>
      <c r="AB113" s="1008"/>
      <c r="AC113" s="1008"/>
      <c r="AD113" s="1008"/>
      <c r="AE113" s="1009"/>
      <c r="AF113" s="1010">
        <v>1004947</v>
      </c>
      <c r="AG113" s="1008"/>
      <c r="AH113" s="1008"/>
      <c r="AI113" s="1008"/>
      <c r="AJ113" s="1009"/>
      <c r="AK113" s="1010">
        <v>812852</v>
      </c>
      <c r="AL113" s="1008"/>
      <c r="AM113" s="1008"/>
      <c r="AN113" s="1008"/>
      <c r="AO113" s="1009"/>
      <c r="AP113" s="1011">
        <v>1.2</v>
      </c>
      <c r="AQ113" s="1012"/>
      <c r="AR113" s="1012"/>
      <c r="AS113" s="1012"/>
      <c r="AT113" s="1013"/>
      <c r="AU113" s="1021"/>
      <c r="AV113" s="1022"/>
      <c r="AW113" s="1022"/>
      <c r="AX113" s="1022"/>
      <c r="AY113" s="1022"/>
      <c r="AZ113" s="897" t="s">
        <v>453</v>
      </c>
      <c r="BA113" s="832"/>
      <c r="BB113" s="832"/>
      <c r="BC113" s="832"/>
      <c r="BD113" s="832"/>
      <c r="BE113" s="832"/>
      <c r="BF113" s="832"/>
      <c r="BG113" s="832"/>
      <c r="BH113" s="832"/>
      <c r="BI113" s="832"/>
      <c r="BJ113" s="832"/>
      <c r="BK113" s="832"/>
      <c r="BL113" s="832"/>
      <c r="BM113" s="832"/>
      <c r="BN113" s="832"/>
      <c r="BO113" s="832"/>
      <c r="BP113" s="833"/>
      <c r="BQ113" s="898">
        <v>872776</v>
      </c>
      <c r="BR113" s="899"/>
      <c r="BS113" s="899"/>
      <c r="BT113" s="899"/>
      <c r="BU113" s="899"/>
      <c r="BV113" s="899">
        <v>781822</v>
      </c>
      <c r="BW113" s="899"/>
      <c r="BX113" s="899"/>
      <c r="BY113" s="899"/>
      <c r="BZ113" s="899"/>
      <c r="CA113" s="899">
        <v>755692</v>
      </c>
      <c r="CB113" s="899"/>
      <c r="CC113" s="899"/>
      <c r="CD113" s="899"/>
      <c r="CE113" s="899"/>
      <c r="CF113" s="960">
        <v>1.1000000000000001</v>
      </c>
      <c r="CG113" s="961"/>
      <c r="CH113" s="961"/>
      <c r="CI113" s="961"/>
      <c r="CJ113" s="961"/>
      <c r="CK113" s="1016"/>
      <c r="CL113" s="903"/>
      <c r="CM113" s="906" t="s">
        <v>454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442</v>
      </c>
      <c r="DH113" s="862"/>
      <c r="DI113" s="862"/>
      <c r="DJ113" s="862"/>
      <c r="DK113" s="863"/>
      <c r="DL113" s="864" t="s">
        <v>442</v>
      </c>
      <c r="DM113" s="862"/>
      <c r="DN113" s="862"/>
      <c r="DO113" s="862"/>
      <c r="DP113" s="863"/>
      <c r="DQ113" s="864" t="s">
        <v>445</v>
      </c>
      <c r="DR113" s="862"/>
      <c r="DS113" s="862"/>
      <c r="DT113" s="862"/>
      <c r="DU113" s="863"/>
      <c r="DV113" s="909" t="s">
        <v>442</v>
      </c>
      <c r="DW113" s="910"/>
      <c r="DX113" s="910"/>
      <c r="DY113" s="910"/>
      <c r="DZ113" s="911"/>
    </row>
    <row r="114" spans="1:130" s="247" customFormat="1" ht="26.25" customHeight="1" x14ac:dyDescent="0.15">
      <c r="A114" s="1003"/>
      <c r="B114" s="1004"/>
      <c r="C114" s="832" t="s">
        <v>455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48871</v>
      </c>
      <c r="AB114" s="862"/>
      <c r="AC114" s="862"/>
      <c r="AD114" s="862"/>
      <c r="AE114" s="863"/>
      <c r="AF114" s="864">
        <v>90728</v>
      </c>
      <c r="AG114" s="862"/>
      <c r="AH114" s="862"/>
      <c r="AI114" s="862"/>
      <c r="AJ114" s="863"/>
      <c r="AK114" s="864">
        <v>79178</v>
      </c>
      <c r="AL114" s="862"/>
      <c r="AM114" s="862"/>
      <c r="AN114" s="862"/>
      <c r="AO114" s="863"/>
      <c r="AP114" s="909">
        <v>0.1</v>
      </c>
      <c r="AQ114" s="910"/>
      <c r="AR114" s="910"/>
      <c r="AS114" s="910"/>
      <c r="AT114" s="911"/>
      <c r="AU114" s="1021"/>
      <c r="AV114" s="1022"/>
      <c r="AW114" s="1022"/>
      <c r="AX114" s="1022"/>
      <c r="AY114" s="1022"/>
      <c r="AZ114" s="897" t="s">
        <v>456</v>
      </c>
      <c r="BA114" s="832"/>
      <c r="BB114" s="832"/>
      <c r="BC114" s="832"/>
      <c r="BD114" s="832"/>
      <c r="BE114" s="832"/>
      <c r="BF114" s="832"/>
      <c r="BG114" s="832"/>
      <c r="BH114" s="832"/>
      <c r="BI114" s="832"/>
      <c r="BJ114" s="832"/>
      <c r="BK114" s="832"/>
      <c r="BL114" s="832"/>
      <c r="BM114" s="832"/>
      <c r="BN114" s="832"/>
      <c r="BO114" s="832"/>
      <c r="BP114" s="833"/>
      <c r="BQ114" s="898">
        <v>17122401</v>
      </c>
      <c r="BR114" s="899"/>
      <c r="BS114" s="899"/>
      <c r="BT114" s="899"/>
      <c r="BU114" s="899"/>
      <c r="BV114" s="899">
        <v>16099998</v>
      </c>
      <c r="BW114" s="899"/>
      <c r="BX114" s="899"/>
      <c r="BY114" s="899"/>
      <c r="BZ114" s="899"/>
      <c r="CA114" s="899">
        <v>16079157</v>
      </c>
      <c r="CB114" s="899"/>
      <c r="CC114" s="899"/>
      <c r="CD114" s="899"/>
      <c r="CE114" s="899"/>
      <c r="CF114" s="960">
        <v>22.8</v>
      </c>
      <c r="CG114" s="961"/>
      <c r="CH114" s="961"/>
      <c r="CI114" s="961"/>
      <c r="CJ114" s="961"/>
      <c r="CK114" s="1016"/>
      <c r="CL114" s="903"/>
      <c r="CM114" s="906" t="s">
        <v>457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445</v>
      </c>
      <c r="DH114" s="862"/>
      <c r="DI114" s="862"/>
      <c r="DJ114" s="862"/>
      <c r="DK114" s="863"/>
      <c r="DL114" s="864" t="s">
        <v>442</v>
      </c>
      <c r="DM114" s="862"/>
      <c r="DN114" s="862"/>
      <c r="DO114" s="862"/>
      <c r="DP114" s="863"/>
      <c r="DQ114" s="864" t="s">
        <v>443</v>
      </c>
      <c r="DR114" s="862"/>
      <c r="DS114" s="862"/>
      <c r="DT114" s="862"/>
      <c r="DU114" s="863"/>
      <c r="DV114" s="909" t="s">
        <v>445</v>
      </c>
      <c r="DW114" s="910"/>
      <c r="DX114" s="910"/>
      <c r="DY114" s="910"/>
      <c r="DZ114" s="911"/>
    </row>
    <row r="115" spans="1:130" s="247" customFormat="1" ht="26.25" customHeight="1" x14ac:dyDescent="0.15">
      <c r="A115" s="1003"/>
      <c r="B115" s="1004"/>
      <c r="C115" s="832" t="s">
        <v>458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1173315</v>
      </c>
      <c r="AB115" s="1008"/>
      <c r="AC115" s="1008"/>
      <c r="AD115" s="1008"/>
      <c r="AE115" s="1009"/>
      <c r="AF115" s="1010">
        <v>1521595</v>
      </c>
      <c r="AG115" s="1008"/>
      <c r="AH115" s="1008"/>
      <c r="AI115" s="1008"/>
      <c r="AJ115" s="1009"/>
      <c r="AK115" s="1010">
        <v>1023855</v>
      </c>
      <c r="AL115" s="1008"/>
      <c r="AM115" s="1008"/>
      <c r="AN115" s="1008"/>
      <c r="AO115" s="1009"/>
      <c r="AP115" s="1011">
        <v>1.5</v>
      </c>
      <c r="AQ115" s="1012"/>
      <c r="AR115" s="1012"/>
      <c r="AS115" s="1012"/>
      <c r="AT115" s="1013"/>
      <c r="AU115" s="1021"/>
      <c r="AV115" s="1022"/>
      <c r="AW115" s="1022"/>
      <c r="AX115" s="1022"/>
      <c r="AY115" s="1022"/>
      <c r="AZ115" s="897" t="s">
        <v>459</v>
      </c>
      <c r="BA115" s="832"/>
      <c r="BB115" s="832"/>
      <c r="BC115" s="832"/>
      <c r="BD115" s="832"/>
      <c r="BE115" s="832"/>
      <c r="BF115" s="832"/>
      <c r="BG115" s="832"/>
      <c r="BH115" s="832"/>
      <c r="BI115" s="832"/>
      <c r="BJ115" s="832"/>
      <c r="BK115" s="832"/>
      <c r="BL115" s="832"/>
      <c r="BM115" s="832"/>
      <c r="BN115" s="832"/>
      <c r="BO115" s="832"/>
      <c r="BP115" s="833"/>
      <c r="BQ115" s="898">
        <v>861112</v>
      </c>
      <c r="BR115" s="899"/>
      <c r="BS115" s="899"/>
      <c r="BT115" s="899"/>
      <c r="BU115" s="899"/>
      <c r="BV115" s="899">
        <v>815886</v>
      </c>
      <c r="BW115" s="899"/>
      <c r="BX115" s="899"/>
      <c r="BY115" s="899"/>
      <c r="BZ115" s="899"/>
      <c r="CA115" s="899">
        <v>792853</v>
      </c>
      <c r="CB115" s="899"/>
      <c r="CC115" s="899"/>
      <c r="CD115" s="899"/>
      <c r="CE115" s="899"/>
      <c r="CF115" s="960">
        <v>1.1000000000000001</v>
      </c>
      <c r="CG115" s="961"/>
      <c r="CH115" s="961"/>
      <c r="CI115" s="961"/>
      <c r="CJ115" s="961"/>
      <c r="CK115" s="1016"/>
      <c r="CL115" s="903"/>
      <c r="CM115" s="897" t="s">
        <v>460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11425252</v>
      </c>
      <c r="DH115" s="862"/>
      <c r="DI115" s="862"/>
      <c r="DJ115" s="862"/>
      <c r="DK115" s="863"/>
      <c r="DL115" s="864">
        <v>10619160</v>
      </c>
      <c r="DM115" s="862"/>
      <c r="DN115" s="862"/>
      <c r="DO115" s="862"/>
      <c r="DP115" s="863"/>
      <c r="DQ115" s="864">
        <v>7711143</v>
      </c>
      <c r="DR115" s="862"/>
      <c r="DS115" s="862"/>
      <c r="DT115" s="862"/>
      <c r="DU115" s="863"/>
      <c r="DV115" s="909">
        <v>11</v>
      </c>
      <c r="DW115" s="910"/>
      <c r="DX115" s="910"/>
      <c r="DY115" s="910"/>
      <c r="DZ115" s="911"/>
    </row>
    <row r="116" spans="1:130" s="247" customFormat="1" ht="26.25" customHeight="1" x14ac:dyDescent="0.15">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442</v>
      </c>
      <c r="AB116" s="862"/>
      <c r="AC116" s="862"/>
      <c r="AD116" s="862"/>
      <c r="AE116" s="863"/>
      <c r="AF116" s="864" t="s">
        <v>443</v>
      </c>
      <c r="AG116" s="862"/>
      <c r="AH116" s="862"/>
      <c r="AI116" s="862"/>
      <c r="AJ116" s="863"/>
      <c r="AK116" s="864" t="s">
        <v>442</v>
      </c>
      <c r="AL116" s="862"/>
      <c r="AM116" s="862"/>
      <c r="AN116" s="862"/>
      <c r="AO116" s="863"/>
      <c r="AP116" s="909" t="s">
        <v>442</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442</v>
      </c>
      <c r="BR116" s="899"/>
      <c r="BS116" s="899"/>
      <c r="BT116" s="899"/>
      <c r="BU116" s="899"/>
      <c r="BV116" s="899" t="s">
        <v>442</v>
      </c>
      <c r="BW116" s="899"/>
      <c r="BX116" s="899"/>
      <c r="BY116" s="899"/>
      <c r="BZ116" s="899"/>
      <c r="CA116" s="899" t="s">
        <v>445</v>
      </c>
      <c r="CB116" s="899"/>
      <c r="CC116" s="899"/>
      <c r="CD116" s="899"/>
      <c r="CE116" s="899"/>
      <c r="CF116" s="960" t="s">
        <v>442</v>
      </c>
      <c r="CG116" s="961"/>
      <c r="CH116" s="961"/>
      <c r="CI116" s="961"/>
      <c r="CJ116" s="961"/>
      <c r="CK116" s="1016"/>
      <c r="CL116" s="903"/>
      <c r="CM116" s="906" t="s">
        <v>463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442</v>
      </c>
      <c r="DH116" s="862"/>
      <c r="DI116" s="862"/>
      <c r="DJ116" s="862"/>
      <c r="DK116" s="863"/>
      <c r="DL116" s="864" t="s">
        <v>443</v>
      </c>
      <c r="DM116" s="862"/>
      <c r="DN116" s="862"/>
      <c r="DO116" s="862"/>
      <c r="DP116" s="863"/>
      <c r="DQ116" s="864" t="s">
        <v>442</v>
      </c>
      <c r="DR116" s="862"/>
      <c r="DS116" s="862"/>
      <c r="DT116" s="862"/>
      <c r="DU116" s="863"/>
      <c r="DV116" s="909" t="s">
        <v>442</v>
      </c>
      <c r="DW116" s="910"/>
      <c r="DX116" s="910"/>
      <c r="DY116" s="910"/>
      <c r="DZ116" s="911"/>
    </row>
    <row r="117" spans="1:130" s="247" customFormat="1" ht="26.25" customHeight="1" x14ac:dyDescent="0.15">
      <c r="A117" s="986" t="s">
        <v>183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464</v>
      </c>
      <c r="Z117" s="988"/>
      <c r="AA117" s="993">
        <v>13218219</v>
      </c>
      <c r="AB117" s="994"/>
      <c r="AC117" s="994"/>
      <c r="AD117" s="994"/>
      <c r="AE117" s="995"/>
      <c r="AF117" s="996">
        <v>13210779</v>
      </c>
      <c r="AG117" s="994"/>
      <c r="AH117" s="994"/>
      <c r="AI117" s="994"/>
      <c r="AJ117" s="995"/>
      <c r="AK117" s="996">
        <v>11916691</v>
      </c>
      <c r="AL117" s="994"/>
      <c r="AM117" s="994"/>
      <c r="AN117" s="994"/>
      <c r="AO117" s="995"/>
      <c r="AP117" s="997"/>
      <c r="AQ117" s="998"/>
      <c r="AR117" s="998"/>
      <c r="AS117" s="998"/>
      <c r="AT117" s="999"/>
      <c r="AU117" s="1021"/>
      <c r="AV117" s="1022"/>
      <c r="AW117" s="1022"/>
      <c r="AX117" s="1022"/>
      <c r="AY117" s="1022"/>
      <c r="AZ117" s="948" t="s">
        <v>465</v>
      </c>
      <c r="BA117" s="949"/>
      <c r="BB117" s="949"/>
      <c r="BC117" s="949"/>
      <c r="BD117" s="949"/>
      <c r="BE117" s="949"/>
      <c r="BF117" s="949"/>
      <c r="BG117" s="949"/>
      <c r="BH117" s="949"/>
      <c r="BI117" s="949"/>
      <c r="BJ117" s="949"/>
      <c r="BK117" s="949"/>
      <c r="BL117" s="949"/>
      <c r="BM117" s="949"/>
      <c r="BN117" s="949"/>
      <c r="BO117" s="949"/>
      <c r="BP117" s="950"/>
      <c r="BQ117" s="898" t="s">
        <v>466</v>
      </c>
      <c r="BR117" s="899"/>
      <c r="BS117" s="899"/>
      <c r="BT117" s="899"/>
      <c r="BU117" s="899"/>
      <c r="BV117" s="899" t="s">
        <v>467</v>
      </c>
      <c r="BW117" s="899"/>
      <c r="BX117" s="899"/>
      <c r="BY117" s="899"/>
      <c r="BZ117" s="899"/>
      <c r="CA117" s="899" t="s">
        <v>468</v>
      </c>
      <c r="CB117" s="899"/>
      <c r="CC117" s="899"/>
      <c r="CD117" s="899"/>
      <c r="CE117" s="899"/>
      <c r="CF117" s="960" t="s">
        <v>469</v>
      </c>
      <c r="CG117" s="961"/>
      <c r="CH117" s="961"/>
      <c r="CI117" s="961"/>
      <c r="CJ117" s="961"/>
      <c r="CK117" s="1016"/>
      <c r="CL117" s="903"/>
      <c r="CM117" s="906" t="s">
        <v>470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468</v>
      </c>
      <c r="DH117" s="862"/>
      <c r="DI117" s="862"/>
      <c r="DJ117" s="862"/>
      <c r="DK117" s="863"/>
      <c r="DL117" s="864" t="s">
        <v>471</v>
      </c>
      <c r="DM117" s="862"/>
      <c r="DN117" s="862"/>
      <c r="DO117" s="862"/>
      <c r="DP117" s="863"/>
      <c r="DQ117" s="864" t="s">
        <v>472</v>
      </c>
      <c r="DR117" s="862"/>
      <c r="DS117" s="862"/>
      <c r="DT117" s="862"/>
      <c r="DU117" s="863"/>
      <c r="DV117" s="909" t="s">
        <v>473</v>
      </c>
      <c r="DW117" s="910"/>
      <c r="DX117" s="910"/>
      <c r="DY117" s="910"/>
      <c r="DZ117" s="911"/>
    </row>
    <row r="118" spans="1:130" s="247" customFormat="1" ht="26.25" customHeight="1" x14ac:dyDescent="0.15">
      <c r="A118" s="986" t="s">
        <v>437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435</v>
      </c>
      <c r="AB118" s="987"/>
      <c r="AC118" s="987"/>
      <c r="AD118" s="987"/>
      <c r="AE118" s="988"/>
      <c r="AF118" s="989" t="s">
        <v>306</v>
      </c>
      <c r="AG118" s="987"/>
      <c r="AH118" s="987"/>
      <c r="AI118" s="987"/>
      <c r="AJ118" s="988"/>
      <c r="AK118" s="989" t="s">
        <v>305</v>
      </c>
      <c r="AL118" s="987"/>
      <c r="AM118" s="987"/>
      <c r="AN118" s="987"/>
      <c r="AO118" s="988"/>
      <c r="AP118" s="990" t="s">
        <v>436</v>
      </c>
      <c r="AQ118" s="991"/>
      <c r="AR118" s="991"/>
      <c r="AS118" s="991"/>
      <c r="AT118" s="992"/>
      <c r="AU118" s="1021"/>
      <c r="AV118" s="1022"/>
      <c r="AW118" s="1022"/>
      <c r="AX118" s="1022"/>
      <c r="AY118" s="1022"/>
      <c r="AZ118" s="964" t="s">
        <v>474</v>
      </c>
      <c r="BA118" s="965"/>
      <c r="BB118" s="965"/>
      <c r="BC118" s="965"/>
      <c r="BD118" s="965"/>
      <c r="BE118" s="965"/>
      <c r="BF118" s="965"/>
      <c r="BG118" s="965"/>
      <c r="BH118" s="965"/>
      <c r="BI118" s="965"/>
      <c r="BJ118" s="965"/>
      <c r="BK118" s="965"/>
      <c r="BL118" s="965"/>
      <c r="BM118" s="965"/>
      <c r="BN118" s="965"/>
      <c r="BO118" s="965"/>
      <c r="BP118" s="966"/>
      <c r="BQ118" s="967" t="s">
        <v>469</v>
      </c>
      <c r="BR118" s="930"/>
      <c r="BS118" s="930"/>
      <c r="BT118" s="930"/>
      <c r="BU118" s="930"/>
      <c r="BV118" s="930" t="s">
        <v>473</v>
      </c>
      <c r="BW118" s="930"/>
      <c r="BX118" s="930"/>
      <c r="BY118" s="930"/>
      <c r="BZ118" s="930"/>
      <c r="CA118" s="930" t="s">
        <v>471</v>
      </c>
      <c r="CB118" s="930"/>
      <c r="CC118" s="930"/>
      <c r="CD118" s="930"/>
      <c r="CE118" s="930"/>
      <c r="CF118" s="960" t="s">
        <v>126</v>
      </c>
      <c r="CG118" s="961"/>
      <c r="CH118" s="961"/>
      <c r="CI118" s="961"/>
      <c r="CJ118" s="961"/>
      <c r="CK118" s="1016"/>
      <c r="CL118" s="903"/>
      <c r="CM118" s="906" t="s">
        <v>475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476</v>
      </c>
      <c r="DH118" s="862"/>
      <c r="DI118" s="862"/>
      <c r="DJ118" s="862"/>
      <c r="DK118" s="863"/>
      <c r="DL118" s="864" t="s">
        <v>469</v>
      </c>
      <c r="DM118" s="862"/>
      <c r="DN118" s="862"/>
      <c r="DO118" s="862"/>
      <c r="DP118" s="863"/>
      <c r="DQ118" s="864" t="s">
        <v>476</v>
      </c>
      <c r="DR118" s="862"/>
      <c r="DS118" s="862"/>
      <c r="DT118" s="862"/>
      <c r="DU118" s="863"/>
      <c r="DV118" s="909" t="s">
        <v>477</v>
      </c>
      <c r="DW118" s="910"/>
      <c r="DX118" s="910"/>
      <c r="DY118" s="910"/>
      <c r="DZ118" s="911"/>
    </row>
    <row r="119" spans="1:130" s="247" customFormat="1" ht="26.25" customHeight="1" x14ac:dyDescent="0.15">
      <c r="A119" s="900" t="s">
        <v>440</v>
      </c>
      <c r="B119" s="901"/>
      <c r="C119" s="976" t="s">
        <v>441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478</v>
      </c>
      <c r="AB119" s="980"/>
      <c r="AC119" s="980"/>
      <c r="AD119" s="980"/>
      <c r="AE119" s="981"/>
      <c r="AF119" s="982" t="s">
        <v>469</v>
      </c>
      <c r="AG119" s="980"/>
      <c r="AH119" s="980"/>
      <c r="AI119" s="980"/>
      <c r="AJ119" s="981"/>
      <c r="AK119" s="982" t="s">
        <v>472</v>
      </c>
      <c r="AL119" s="980"/>
      <c r="AM119" s="980"/>
      <c r="AN119" s="980"/>
      <c r="AO119" s="981"/>
      <c r="AP119" s="983" t="s">
        <v>126</v>
      </c>
      <c r="AQ119" s="984"/>
      <c r="AR119" s="984"/>
      <c r="AS119" s="984"/>
      <c r="AT119" s="985"/>
      <c r="AU119" s="1023"/>
      <c r="AV119" s="1024"/>
      <c r="AW119" s="1024"/>
      <c r="AX119" s="1024"/>
      <c r="AY119" s="1024"/>
      <c r="AZ119" s="278" t="s">
        <v>183</v>
      </c>
      <c r="BA119" s="278"/>
      <c r="BB119" s="278"/>
      <c r="BC119" s="278"/>
      <c r="BD119" s="278"/>
      <c r="BE119" s="278"/>
      <c r="BF119" s="278"/>
      <c r="BG119" s="278"/>
      <c r="BH119" s="278"/>
      <c r="BI119" s="278"/>
      <c r="BJ119" s="278"/>
      <c r="BK119" s="278"/>
      <c r="BL119" s="278"/>
      <c r="BM119" s="278"/>
      <c r="BN119" s="278"/>
      <c r="BO119" s="962" t="s">
        <v>479</v>
      </c>
      <c r="BP119" s="963"/>
      <c r="BQ119" s="967">
        <v>138033599</v>
      </c>
      <c r="BR119" s="930"/>
      <c r="BS119" s="930"/>
      <c r="BT119" s="930"/>
      <c r="BU119" s="930"/>
      <c r="BV119" s="930">
        <v>131808654</v>
      </c>
      <c r="BW119" s="930"/>
      <c r="BX119" s="930"/>
      <c r="BY119" s="930"/>
      <c r="BZ119" s="930"/>
      <c r="CA119" s="930">
        <v>128245077</v>
      </c>
      <c r="CB119" s="930"/>
      <c r="CC119" s="930"/>
      <c r="CD119" s="930"/>
      <c r="CE119" s="930"/>
      <c r="CF119" s="828"/>
      <c r="CG119" s="829"/>
      <c r="CH119" s="829"/>
      <c r="CI119" s="829"/>
      <c r="CJ119" s="919"/>
      <c r="CK119" s="1017"/>
      <c r="CL119" s="905"/>
      <c r="CM119" s="923" t="s">
        <v>480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5194562</v>
      </c>
      <c r="DH119" s="845"/>
      <c r="DI119" s="845"/>
      <c r="DJ119" s="845"/>
      <c r="DK119" s="846"/>
      <c r="DL119" s="847">
        <v>5672627</v>
      </c>
      <c r="DM119" s="845"/>
      <c r="DN119" s="845"/>
      <c r="DO119" s="845"/>
      <c r="DP119" s="846"/>
      <c r="DQ119" s="847">
        <v>5137378</v>
      </c>
      <c r="DR119" s="845"/>
      <c r="DS119" s="845"/>
      <c r="DT119" s="845"/>
      <c r="DU119" s="846"/>
      <c r="DV119" s="933">
        <v>7.3</v>
      </c>
      <c r="DW119" s="934"/>
      <c r="DX119" s="934"/>
      <c r="DY119" s="934"/>
      <c r="DZ119" s="935"/>
    </row>
    <row r="120" spans="1:130" s="247" customFormat="1" ht="26.25" customHeight="1" x14ac:dyDescent="0.15">
      <c r="A120" s="902"/>
      <c r="B120" s="903"/>
      <c r="C120" s="906" t="s">
        <v>447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v>37590</v>
      </c>
      <c r="AB120" s="862"/>
      <c r="AC120" s="862"/>
      <c r="AD120" s="862"/>
      <c r="AE120" s="863"/>
      <c r="AF120" s="864">
        <v>37590</v>
      </c>
      <c r="AG120" s="862"/>
      <c r="AH120" s="862"/>
      <c r="AI120" s="862"/>
      <c r="AJ120" s="863"/>
      <c r="AK120" s="864">
        <v>37590</v>
      </c>
      <c r="AL120" s="862"/>
      <c r="AM120" s="862"/>
      <c r="AN120" s="862"/>
      <c r="AO120" s="863"/>
      <c r="AP120" s="909">
        <v>0.1</v>
      </c>
      <c r="AQ120" s="910"/>
      <c r="AR120" s="910"/>
      <c r="AS120" s="910"/>
      <c r="AT120" s="911"/>
      <c r="AU120" s="968" t="s">
        <v>481</v>
      </c>
      <c r="AV120" s="969"/>
      <c r="AW120" s="969"/>
      <c r="AX120" s="969"/>
      <c r="AY120" s="970"/>
      <c r="AZ120" s="945" t="s">
        <v>482</v>
      </c>
      <c r="BA120" s="890"/>
      <c r="BB120" s="890"/>
      <c r="BC120" s="890"/>
      <c r="BD120" s="890"/>
      <c r="BE120" s="890"/>
      <c r="BF120" s="890"/>
      <c r="BG120" s="890"/>
      <c r="BH120" s="890"/>
      <c r="BI120" s="890"/>
      <c r="BJ120" s="890"/>
      <c r="BK120" s="890"/>
      <c r="BL120" s="890"/>
      <c r="BM120" s="890"/>
      <c r="BN120" s="890"/>
      <c r="BO120" s="890"/>
      <c r="BP120" s="891"/>
      <c r="BQ120" s="946">
        <v>33738689</v>
      </c>
      <c r="BR120" s="927"/>
      <c r="BS120" s="927"/>
      <c r="BT120" s="927"/>
      <c r="BU120" s="927"/>
      <c r="BV120" s="927">
        <v>39202043</v>
      </c>
      <c r="BW120" s="927"/>
      <c r="BX120" s="927"/>
      <c r="BY120" s="927"/>
      <c r="BZ120" s="927"/>
      <c r="CA120" s="927">
        <v>41584605</v>
      </c>
      <c r="CB120" s="927"/>
      <c r="CC120" s="927"/>
      <c r="CD120" s="927"/>
      <c r="CE120" s="927"/>
      <c r="CF120" s="951">
        <v>59.1</v>
      </c>
      <c r="CG120" s="952"/>
      <c r="CH120" s="952"/>
      <c r="CI120" s="952"/>
      <c r="CJ120" s="952"/>
      <c r="CK120" s="953" t="s">
        <v>483</v>
      </c>
      <c r="CL120" s="937"/>
      <c r="CM120" s="937"/>
      <c r="CN120" s="937"/>
      <c r="CO120" s="938"/>
      <c r="CP120" s="957" t="s">
        <v>484</v>
      </c>
      <c r="CQ120" s="958"/>
      <c r="CR120" s="958"/>
      <c r="CS120" s="958"/>
      <c r="CT120" s="958"/>
      <c r="CU120" s="958"/>
      <c r="CV120" s="958"/>
      <c r="CW120" s="958"/>
      <c r="CX120" s="958"/>
      <c r="CY120" s="958"/>
      <c r="CZ120" s="958"/>
      <c r="DA120" s="958"/>
      <c r="DB120" s="958"/>
      <c r="DC120" s="958"/>
      <c r="DD120" s="958"/>
      <c r="DE120" s="958"/>
      <c r="DF120" s="959"/>
      <c r="DG120" s="946">
        <v>8468532</v>
      </c>
      <c r="DH120" s="927"/>
      <c r="DI120" s="927"/>
      <c r="DJ120" s="927"/>
      <c r="DK120" s="927"/>
      <c r="DL120" s="927">
        <v>7590079</v>
      </c>
      <c r="DM120" s="927"/>
      <c r="DN120" s="927"/>
      <c r="DO120" s="927"/>
      <c r="DP120" s="927"/>
      <c r="DQ120" s="927">
        <v>6823821</v>
      </c>
      <c r="DR120" s="927"/>
      <c r="DS120" s="927"/>
      <c r="DT120" s="927"/>
      <c r="DU120" s="927"/>
      <c r="DV120" s="928">
        <v>9.6999999999999993</v>
      </c>
      <c r="DW120" s="928"/>
      <c r="DX120" s="928"/>
      <c r="DY120" s="928"/>
      <c r="DZ120" s="929"/>
    </row>
    <row r="121" spans="1:130" s="247" customFormat="1" ht="26.25" customHeight="1" x14ac:dyDescent="0.15">
      <c r="A121" s="902"/>
      <c r="B121" s="903"/>
      <c r="C121" s="948" t="s">
        <v>485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486</v>
      </c>
      <c r="AB121" s="862"/>
      <c r="AC121" s="862"/>
      <c r="AD121" s="862"/>
      <c r="AE121" s="863"/>
      <c r="AF121" s="864" t="s">
        <v>472</v>
      </c>
      <c r="AG121" s="862"/>
      <c r="AH121" s="862"/>
      <c r="AI121" s="862"/>
      <c r="AJ121" s="863"/>
      <c r="AK121" s="864" t="s">
        <v>487</v>
      </c>
      <c r="AL121" s="862"/>
      <c r="AM121" s="862"/>
      <c r="AN121" s="862"/>
      <c r="AO121" s="863"/>
      <c r="AP121" s="909" t="s">
        <v>473</v>
      </c>
      <c r="AQ121" s="910"/>
      <c r="AR121" s="910"/>
      <c r="AS121" s="910"/>
      <c r="AT121" s="911"/>
      <c r="AU121" s="971"/>
      <c r="AV121" s="972"/>
      <c r="AW121" s="972"/>
      <c r="AX121" s="972"/>
      <c r="AY121" s="973"/>
      <c r="AZ121" s="897" t="s">
        <v>488</v>
      </c>
      <c r="BA121" s="832"/>
      <c r="BB121" s="832"/>
      <c r="BC121" s="832"/>
      <c r="BD121" s="832"/>
      <c r="BE121" s="832"/>
      <c r="BF121" s="832"/>
      <c r="BG121" s="832"/>
      <c r="BH121" s="832"/>
      <c r="BI121" s="832"/>
      <c r="BJ121" s="832"/>
      <c r="BK121" s="832"/>
      <c r="BL121" s="832"/>
      <c r="BM121" s="832"/>
      <c r="BN121" s="832"/>
      <c r="BO121" s="832"/>
      <c r="BP121" s="833"/>
      <c r="BQ121" s="898">
        <v>19407457</v>
      </c>
      <c r="BR121" s="899"/>
      <c r="BS121" s="899"/>
      <c r="BT121" s="899"/>
      <c r="BU121" s="899"/>
      <c r="BV121" s="899">
        <v>20608540</v>
      </c>
      <c r="BW121" s="899"/>
      <c r="BX121" s="899"/>
      <c r="BY121" s="899"/>
      <c r="BZ121" s="899"/>
      <c r="CA121" s="899">
        <v>19262541</v>
      </c>
      <c r="CB121" s="899"/>
      <c r="CC121" s="899"/>
      <c r="CD121" s="899"/>
      <c r="CE121" s="899"/>
      <c r="CF121" s="960">
        <v>27.4</v>
      </c>
      <c r="CG121" s="961"/>
      <c r="CH121" s="961"/>
      <c r="CI121" s="961"/>
      <c r="CJ121" s="961"/>
      <c r="CK121" s="954"/>
      <c r="CL121" s="940"/>
      <c r="CM121" s="940"/>
      <c r="CN121" s="940"/>
      <c r="CO121" s="941"/>
      <c r="CP121" s="920" t="s">
        <v>489</v>
      </c>
      <c r="CQ121" s="921"/>
      <c r="CR121" s="921"/>
      <c r="CS121" s="921"/>
      <c r="CT121" s="921"/>
      <c r="CU121" s="921"/>
      <c r="CV121" s="921"/>
      <c r="CW121" s="921"/>
      <c r="CX121" s="921"/>
      <c r="CY121" s="921"/>
      <c r="CZ121" s="921"/>
      <c r="DA121" s="921"/>
      <c r="DB121" s="921"/>
      <c r="DC121" s="921"/>
      <c r="DD121" s="921"/>
      <c r="DE121" s="921"/>
      <c r="DF121" s="922"/>
      <c r="DG121" s="898">
        <v>566375</v>
      </c>
      <c r="DH121" s="899"/>
      <c r="DI121" s="899"/>
      <c r="DJ121" s="899"/>
      <c r="DK121" s="899"/>
      <c r="DL121" s="899">
        <v>612281</v>
      </c>
      <c r="DM121" s="899"/>
      <c r="DN121" s="899"/>
      <c r="DO121" s="899"/>
      <c r="DP121" s="899"/>
      <c r="DQ121" s="899">
        <v>611754</v>
      </c>
      <c r="DR121" s="899"/>
      <c r="DS121" s="899"/>
      <c r="DT121" s="899"/>
      <c r="DU121" s="899"/>
      <c r="DV121" s="876">
        <v>0.9</v>
      </c>
      <c r="DW121" s="876"/>
      <c r="DX121" s="876"/>
      <c r="DY121" s="876"/>
      <c r="DZ121" s="877"/>
    </row>
    <row r="122" spans="1:130" s="247" customFormat="1" ht="26.25" customHeight="1" x14ac:dyDescent="0.15">
      <c r="A122" s="902"/>
      <c r="B122" s="903"/>
      <c r="C122" s="906" t="s">
        <v>457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468</v>
      </c>
      <c r="AB122" s="862"/>
      <c r="AC122" s="862"/>
      <c r="AD122" s="862"/>
      <c r="AE122" s="863"/>
      <c r="AF122" s="864" t="s">
        <v>126</v>
      </c>
      <c r="AG122" s="862"/>
      <c r="AH122" s="862"/>
      <c r="AI122" s="862"/>
      <c r="AJ122" s="863"/>
      <c r="AK122" s="864" t="s">
        <v>477</v>
      </c>
      <c r="AL122" s="862"/>
      <c r="AM122" s="862"/>
      <c r="AN122" s="862"/>
      <c r="AO122" s="863"/>
      <c r="AP122" s="909" t="s">
        <v>126</v>
      </c>
      <c r="AQ122" s="910"/>
      <c r="AR122" s="910"/>
      <c r="AS122" s="910"/>
      <c r="AT122" s="911"/>
      <c r="AU122" s="971"/>
      <c r="AV122" s="972"/>
      <c r="AW122" s="972"/>
      <c r="AX122" s="972"/>
      <c r="AY122" s="973"/>
      <c r="AZ122" s="964" t="s">
        <v>490</v>
      </c>
      <c r="BA122" s="965"/>
      <c r="BB122" s="965"/>
      <c r="BC122" s="965"/>
      <c r="BD122" s="965"/>
      <c r="BE122" s="965"/>
      <c r="BF122" s="965"/>
      <c r="BG122" s="965"/>
      <c r="BH122" s="965"/>
      <c r="BI122" s="965"/>
      <c r="BJ122" s="965"/>
      <c r="BK122" s="965"/>
      <c r="BL122" s="965"/>
      <c r="BM122" s="965"/>
      <c r="BN122" s="965"/>
      <c r="BO122" s="965"/>
      <c r="BP122" s="966"/>
      <c r="BQ122" s="967">
        <v>94949455</v>
      </c>
      <c r="BR122" s="930"/>
      <c r="BS122" s="930"/>
      <c r="BT122" s="930"/>
      <c r="BU122" s="930"/>
      <c r="BV122" s="930">
        <v>93691404</v>
      </c>
      <c r="BW122" s="930"/>
      <c r="BX122" s="930"/>
      <c r="BY122" s="930"/>
      <c r="BZ122" s="930"/>
      <c r="CA122" s="930">
        <v>91842251</v>
      </c>
      <c r="CB122" s="930"/>
      <c r="CC122" s="930"/>
      <c r="CD122" s="930"/>
      <c r="CE122" s="930"/>
      <c r="CF122" s="931">
        <v>130.5</v>
      </c>
      <c r="CG122" s="932"/>
      <c r="CH122" s="932"/>
      <c r="CI122" s="932"/>
      <c r="CJ122" s="932"/>
      <c r="CK122" s="954"/>
      <c r="CL122" s="940"/>
      <c r="CM122" s="940"/>
      <c r="CN122" s="940"/>
      <c r="CO122" s="941"/>
      <c r="CP122" s="920" t="s">
        <v>491</v>
      </c>
      <c r="CQ122" s="921"/>
      <c r="CR122" s="921"/>
      <c r="CS122" s="921"/>
      <c r="CT122" s="921"/>
      <c r="CU122" s="921"/>
      <c r="CV122" s="921"/>
      <c r="CW122" s="921"/>
      <c r="CX122" s="921"/>
      <c r="CY122" s="921"/>
      <c r="CZ122" s="921"/>
      <c r="DA122" s="921"/>
      <c r="DB122" s="921"/>
      <c r="DC122" s="921"/>
      <c r="DD122" s="921"/>
      <c r="DE122" s="921"/>
      <c r="DF122" s="922"/>
      <c r="DG122" s="898">
        <v>575338</v>
      </c>
      <c r="DH122" s="899"/>
      <c r="DI122" s="899"/>
      <c r="DJ122" s="899"/>
      <c r="DK122" s="899"/>
      <c r="DL122" s="899">
        <v>516119</v>
      </c>
      <c r="DM122" s="899"/>
      <c r="DN122" s="899"/>
      <c r="DO122" s="899"/>
      <c r="DP122" s="899"/>
      <c r="DQ122" s="899">
        <v>545126</v>
      </c>
      <c r="DR122" s="899"/>
      <c r="DS122" s="899"/>
      <c r="DT122" s="899"/>
      <c r="DU122" s="899"/>
      <c r="DV122" s="876">
        <v>0.8</v>
      </c>
      <c r="DW122" s="876"/>
      <c r="DX122" s="876"/>
      <c r="DY122" s="876"/>
      <c r="DZ122" s="877"/>
    </row>
    <row r="123" spans="1:130" s="247" customFormat="1" ht="26.25" customHeight="1" x14ac:dyDescent="0.15">
      <c r="A123" s="902"/>
      <c r="B123" s="903"/>
      <c r="C123" s="906" t="s">
        <v>463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487</v>
      </c>
      <c r="AB123" s="862"/>
      <c r="AC123" s="862"/>
      <c r="AD123" s="862"/>
      <c r="AE123" s="863"/>
      <c r="AF123" s="864" t="s">
        <v>473</v>
      </c>
      <c r="AG123" s="862"/>
      <c r="AH123" s="862"/>
      <c r="AI123" s="862"/>
      <c r="AJ123" s="863"/>
      <c r="AK123" s="864" t="s">
        <v>473</v>
      </c>
      <c r="AL123" s="862"/>
      <c r="AM123" s="862"/>
      <c r="AN123" s="862"/>
      <c r="AO123" s="863"/>
      <c r="AP123" s="909" t="s">
        <v>126</v>
      </c>
      <c r="AQ123" s="910"/>
      <c r="AR123" s="910"/>
      <c r="AS123" s="910"/>
      <c r="AT123" s="911"/>
      <c r="AU123" s="974"/>
      <c r="AV123" s="975"/>
      <c r="AW123" s="975"/>
      <c r="AX123" s="975"/>
      <c r="AY123" s="975"/>
      <c r="AZ123" s="278" t="s">
        <v>183</v>
      </c>
      <c r="BA123" s="278"/>
      <c r="BB123" s="278"/>
      <c r="BC123" s="278"/>
      <c r="BD123" s="278"/>
      <c r="BE123" s="278"/>
      <c r="BF123" s="278"/>
      <c r="BG123" s="278"/>
      <c r="BH123" s="278"/>
      <c r="BI123" s="278"/>
      <c r="BJ123" s="278"/>
      <c r="BK123" s="278"/>
      <c r="BL123" s="278"/>
      <c r="BM123" s="278"/>
      <c r="BN123" s="278"/>
      <c r="BO123" s="962" t="s">
        <v>492</v>
      </c>
      <c r="BP123" s="963"/>
      <c r="BQ123" s="917">
        <v>148095601</v>
      </c>
      <c r="BR123" s="918"/>
      <c r="BS123" s="918"/>
      <c r="BT123" s="918"/>
      <c r="BU123" s="918"/>
      <c r="BV123" s="918">
        <v>153501987</v>
      </c>
      <c r="BW123" s="918"/>
      <c r="BX123" s="918"/>
      <c r="BY123" s="918"/>
      <c r="BZ123" s="918"/>
      <c r="CA123" s="918">
        <v>152689397</v>
      </c>
      <c r="CB123" s="918"/>
      <c r="CC123" s="918"/>
      <c r="CD123" s="918"/>
      <c r="CE123" s="918"/>
      <c r="CF123" s="828"/>
      <c r="CG123" s="829"/>
      <c r="CH123" s="829"/>
      <c r="CI123" s="829"/>
      <c r="CJ123" s="919"/>
      <c r="CK123" s="954"/>
      <c r="CL123" s="940"/>
      <c r="CM123" s="940"/>
      <c r="CN123" s="940"/>
      <c r="CO123" s="941"/>
      <c r="CP123" s="920" t="s">
        <v>493</v>
      </c>
      <c r="CQ123" s="921"/>
      <c r="CR123" s="921"/>
      <c r="CS123" s="921"/>
      <c r="CT123" s="921"/>
      <c r="CU123" s="921"/>
      <c r="CV123" s="921"/>
      <c r="CW123" s="921"/>
      <c r="CX123" s="921"/>
      <c r="CY123" s="921"/>
      <c r="CZ123" s="921"/>
      <c r="DA123" s="921"/>
      <c r="DB123" s="921"/>
      <c r="DC123" s="921"/>
      <c r="DD123" s="921"/>
      <c r="DE123" s="921"/>
      <c r="DF123" s="922"/>
      <c r="DG123" s="861">
        <v>301868</v>
      </c>
      <c r="DH123" s="862"/>
      <c r="DI123" s="862"/>
      <c r="DJ123" s="862"/>
      <c r="DK123" s="863"/>
      <c r="DL123" s="864">
        <v>315076</v>
      </c>
      <c r="DM123" s="862"/>
      <c r="DN123" s="862"/>
      <c r="DO123" s="862"/>
      <c r="DP123" s="863"/>
      <c r="DQ123" s="864">
        <v>325046</v>
      </c>
      <c r="DR123" s="862"/>
      <c r="DS123" s="862"/>
      <c r="DT123" s="862"/>
      <c r="DU123" s="863"/>
      <c r="DV123" s="909">
        <v>0.5</v>
      </c>
      <c r="DW123" s="910"/>
      <c r="DX123" s="910"/>
      <c r="DY123" s="910"/>
      <c r="DZ123" s="911"/>
    </row>
    <row r="124" spans="1:130" s="247" customFormat="1" ht="26.25" customHeight="1" thickBot="1" x14ac:dyDescent="0.2">
      <c r="A124" s="902"/>
      <c r="B124" s="903"/>
      <c r="C124" s="906" t="s">
        <v>470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473</v>
      </c>
      <c r="AB124" s="862"/>
      <c r="AC124" s="862"/>
      <c r="AD124" s="862"/>
      <c r="AE124" s="863"/>
      <c r="AF124" s="864" t="s">
        <v>473</v>
      </c>
      <c r="AG124" s="862"/>
      <c r="AH124" s="862"/>
      <c r="AI124" s="862"/>
      <c r="AJ124" s="863"/>
      <c r="AK124" s="864" t="s">
        <v>494</v>
      </c>
      <c r="AL124" s="862"/>
      <c r="AM124" s="862"/>
      <c r="AN124" s="862"/>
      <c r="AO124" s="863"/>
      <c r="AP124" s="909" t="s">
        <v>469</v>
      </c>
      <c r="AQ124" s="910"/>
      <c r="AR124" s="910"/>
      <c r="AS124" s="910"/>
      <c r="AT124" s="911"/>
      <c r="AU124" s="912" t="s">
        <v>495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473</v>
      </c>
      <c r="BR124" s="916"/>
      <c r="BS124" s="916"/>
      <c r="BT124" s="916"/>
      <c r="BU124" s="916"/>
      <c r="BV124" s="916" t="s">
        <v>477</v>
      </c>
      <c r="BW124" s="916"/>
      <c r="BX124" s="916"/>
      <c r="BY124" s="916"/>
      <c r="BZ124" s="916"/>
      <c r="CA124" s="916" t="s">
        <v>476</v>
      </c>
      <c r="CB124" s="916"/>
      <c r="CC124" s="916"/>
      <c r="CD124" s="916"/>
      <c r="CE124" s="916"/>
      <c r="CF124" s="806"/>
      <c r="CG124" s="807"/>
      <c r="CH124" s="807"/>
      <c r="CI124" s="807"/>
      <c r="CJ124" s="947"/>
      <c r="CK124" s="955"/>
      <c r="CL124" s="955"/>
      <c r="CM124" s="955"/>
      <c r="CN124" s="955"/>
      <c r="CO124" s="956"/>
      <c r="CP124" s="920" t="s">
        <v>496</v>
      </c>
      <c r="CQ124" s="921"/>
      <c r="CR124" s="921"/>
      <c r="CS124" s="921"/>
      <c r="CT124" s="921"/>
      <c r="CU124" s="921"/>
      <c r="CV124" s="921"/>
      <c r="CW124" s="921"/>
      <c r="CX124" s="921"/>
      <c r="CY124" s="921"/>
      <c r="CZ124" s="921"/>
      <c r="DA124" s="921"/>
      <c r="DB124" s="921"/>
      <c r="DC124" s="921"/>
      <c r="DD124" s="921"/>
      <c r="DE124" s="921"/>
      <c r="DF124" s="922"/>
      <c r="DG124" s="844">
        <v>5510</v>
      </c>
      <c r="DH124" s="845"/>
      <c r="DI124" s="845"/>
      <c r="DJ124" s="845"/>
      <c r="DK124" s="846"/>
      <c r="DL124" s="847">
        <v>5022</v>
      </c>
      <c r="DM124" s="845"/>
      <c r="DN124" s="845"/>
      <c r="DO124" s="845"/>
      <c r="DP124" s="846"/>
      <c r="DQ124" s="847">
        <v>4556</v>
      </c>
      <c r="DR124" s="845"/>
      <c r="DS124" s="845"/>
      <c r="DT124" s="845"/>
      <c r="DU124" s="846"/>
      <c r="DV124" s="933">
        <v>0</v>
      </c>
      <c r="DW124" s="934"/>
      <c r="DX124" s="934"/>
      <c r="DY124" s="934"/>
      <c r="DZ124" s="935"/>
    </row>
    <row r="125" spans="1:130" s="247" customFormat="1" ht="26.25" customHeight="1" x14ac:dyDescent="0.15">
      <c r="A125" s="902"/>
      <c r="B125" s="903"/>
      <c r="C125" s="906" t="s">
        <v>475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126</v>
      </c>
      <c r="AB125" s="862"/>
      <c r="AC125" s="862"/>
      <c r="AD125" s="862"/>
      <c r="AE125" s="863"/>
      <c r="AF125" s="864" t="s">
        <v>126</v>
      </c>
      <c r="AG125" s="862"/>
      <c r="AH125" s="862"/>
      <c r="AI125" s="862"/>
      <c r="AJ125" s="863"/>
      <c r="AK125" s="864" t="s">
        <v>473</v>
      </c>
      <c r="AL125" s="862"/>
      <c r="AM125" s="862"/>
      <c r="AN125" s="862"/>
      <c r="AO125" s="863"/>
      <c r="AP125" s="909" t="s">
        <v>497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498</v>
      </c>
      <c r="CL125" s="937"/>
      <c r="CM125" s="937"/>
      <c r="CN125" s="937"/>
      <c r="CO125" s="938"/>
      <c r="CP125" s="945" t="s">
        <v>499</v>
      </c>
      <c r="CQ125" s="890"/>
      <c r="CR125" s="890"/>
      <c r="CS125" s="890"/>
      <c r="CT125" s="890"/>
      <c r="CU125" s="890"/>
      <c r="CV125" s="890"/>
      <c r="CW125" s="890"/>
      <c r="CX125" s="890"/>
      <c r="CY125" s="890"/>
      <c r="CZ125" s="890"/>
      <c r="DA125" s="890"/>
      <c r="DB125" s="890"/>
      <c r="DC125" s="890"/>
      <c r="DD125" s="890"/>
      <c r="DE125" s="890"/>
      <c r="DF125" s="891"/>
      <c r="DG125" s="946" t="s">
        <v>473</v>
      </c>
      <c r="DH125" s="927"/>
      <c r="DI125" s="927"/>
      <c r="DJ125" s="927"/>
      <c r="DK125" s="927"/>
      <c r="DL125" s="927" t="s">
        <v>473</v>
      </c>
      <c r="DM125" s="927"/>
      <c r="DN125" s="927"/>
      <c r="DO125" s="927"/>
      <c r="DP125" s="927"/>
      <c r="DQ125" s="927" t="s">
        <v>126</v>
      </c>
      <c r="DR125" s="927"/>
      <c r="DS125" s="927"/>
      <c r="DT125" s="927"/>
      <c r="DU125" s="927"/>
      <c r="DV125" s="928" t="s">
        <v>487</v>
      </c>
      <c r="DW125" s="928"/>
      <c r="DX125" s="928"/>
      <c r="DY125" s="928"/>
      <c r="DZ125" s="929"/>
    </row>
    <row r="126" spans="1:130" s="247" customFormat="1" ht="26.25" customHeight="1" thickBot="1" x14ac:dyDescent="0.2">
      <c r="A126" s="902"/>
      <c r="B126" s="903"/>
      <c r="C126" s="906" t="s">
        <v>480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1135725</v>
      </c>
      <c r="AB126" s="862"/>
      <c r="AC126" s="862"/>
      <c r="AD126" s="862"/>
      <c r="AE126" s="863"/>
      <c r="AF126" s="864">
        <v>1484005</v>
      </c>
      <c r="AG126" s="862"/>
      <c r="AH126" s="862"/>
      <c r="AI126" s="862"/>
      <c r="AJ126" s="863"/>
      <c r="AK126" s="864">
        <v>986265</v>
      </c>
      <c r="AL126" s="862"/>
      <c r="AM126" s="862"/>
      <c r="AN126" s="862"/>
      <c r="AO126" s="863"/>
      <c r="AP126" s="909">
        <v>1.4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500</v>
      </c>
      <c r="CQ126" s="832"/>
      <c r="CR126" s="832"/>
      <c r="CS126" s="832"/>
      <c r="CT126" s="832"/>
      <c r="CU126" s="832"/>
      <c r="CV126" s="832"/>
      <c r="CW126" s="832"/>
      <c r="CX126" s="832"/>
      <c r="CY126" s="832"/>
      <c r="CZ126" s="832"/>
      <c r="DA126" s="832"/>
      <c r="DB126" s="832"/>
      <c r="DC126" s="832"/>
      <c r="DD126" s="832"/>
      <c r="DE126" s="832"/>
      <c r="DF126" s="833"/>
      <c r="DG126" s="898" t="s">
        <v>126</v>
      </c>
      <c r="DH126" s="899"/>
      <c r="DI126" s="899"/>
      <c r="DJ126" s="899"/>
      <c r="DK126" s="899"/>
      <c r="DL126" s="899" t="s">
        <v>478</v>
      </c>
      <c r="DM126" s="899"/>
      <c r="DN126" s="899"/>
      <c r="DO126" s="899"/>
      <c r="DP126" s="899"/>
      <c r="DQ126" s="899" t="s">
        <v>473</v>
      </c>
      <c r="DR126" s="899"/>
      <c r="DS126" s="899"/>
      <c r="DT126" s="899"/>
      <c r="DU126" s="899"/>
      <c r="DV126" s="876" t="s">
        <v>473</v>
      </c>
      <c r="DW126" s="876"/>
      <c r="DX126" s="876"/>
      <c r="DY126" s="876"/>
      <c r="DZ126" s="877"/>
    </row>
    <row r="127" spans="1:130" s="247" customFormat="1" ht="26.25" customHeight="1" x14ac:dyDescent="0.15">
      <c r="A127" s="904"/>
      <c r="B127" s="905"/>
      <c r="C127" s="923" t="s">
        <v>501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126</v>
      </c>
      <c r="AB127" s="862"/>
      <c r="AC127" s="862"/>
      <c r="AD127" s="862"/>
      <c r="AE127" s="863"/>
      <c r="AF127" s="864" t="s">
        <v>473</v>
      </c>
      <c r="AG127" s="862"/>
      <c r="AH127" s="862"/>
      <c r="AI127" s="862"/>
      <c r="AJ127" s="863"/>
      <c r="AK127" s="864" t="s">
        <v>487</v>
      </c>
      <c r="AL127" s="862"/>
      <c r="AM127" s="862"/>
      <c r="AN127" s="862"/>
      <c r="AO127" s="863"/>
      <c r="AP127" s="909" t="s">
        <v>466</v>
      </c>
      <c r="AQ127" s="910"/>
      <c r="AR127" s="910"/>
      <c r="AS127" s="910"/>
      <c r="AT127" s="911"/>
      <c r="AU127" s="283"/>
      <c r="AV127" s="283"/>
      <c r="AW127" s="283"/>
      <c r="AX127" s="926" t="s">
        <v>502</v>
      </c>
      <c r="AY127" s="894"/>
      <c r="AZ127" s="894"/>
      <c r="BA127" s="894"/>
      <c r="BB127" s="894"/>
      <c r="BC127" s="894"/>
      <c r="BD127" s="894"/>
      <c r="BE127" s="895"/>
      <c r="BF127" s="893" t="s">
        <v>503</v>
      </c>
      <c r="BG127" s="894"/>
      <c r="BH127" s="894"/>
      <c r="BI127" s="894"/>
      <c r="BJ127" s="894"/>
      <c r="BK127" s="894"/>
      <c r="BL127" s="895"/>
      <c r="BM127" s="893" t="s">
        <v>504</v>
      </c>
      <c r="BN127" s="894"/>
      <c r="BO127" s="894"/>
      <c r="BP127" s="894"/>
      <c r="BQ127" s="894"/>
      <c r="BR127" s="894"/>
      <c r="BS127" s="895"/>
      <c r="BT127" s="893" t="s">
        <v>505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506</v>
      </c>
      <c r="CQ127" s="832"/>
      <c r="CR127" s="832"/>
      <c r="CS127" s="832"/>
      <c r="CT127" s="832"/>
      <c r="CU127" s="832"/>
      <c r="CV127" s="832"/>
      <c r="CW127" s="832"/>
      <c r="CX127" s="832"/>
      <c r="CY127" s="832"/>
      <c r="CZ127" s="832"/>
      <c r="DA127" s="832"/>
      <c r="DB127" s="832"/>
      <c r="DC127" s="832"/>
      <c r="DD127" s="832"/>
      <c r="DE127" s="832"/>
      <c r="DF127" s="833"/>
      <c r="DG127" s="898" t="s">
        <v>497</v>
      </c>
      <c r="DH127" s="899"/>
      <c r="DI127" s="899"/>
      <c r="DJ127" s="899"/>
      <c r="DK127" s="899"/>
      <c r="DL127" s="899" t="s">
        <v>497</v>
      </c>
      <c r="DM127" s="899"/>
      <c r="DN127" s="899"/>
      <c r="DO127" s="899"/>
      <c r="DP127" s="899"/>
      <c r="DQ127" s="899" t="s">
        <v>468</v>
      </c>
      <c r="DR127" s="899"/>
      <c r="DS127" s="899"/>
      <c r="DT127" s="899"/>
      <c r="DU127" s="899"/>
      <c r="DV127" s="876" t="s">
        <v>497</v>
      </c>
      <c r="DW127" s="876"/>
      <c r="DX127" s="876"/>
      <c r="DY127" s="876"/>
      <c r="DZ127" s="877"/>
    </row>
    <row r="128" spans="1:130" s="247" customFormat="1" ht="26.25" customHeight="1" thickBot="1" x14ac:dyDescent="0.2">
      <c r="A128" s="878" t="s">
        <v>507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508</v>
      </c>
      <c r="X128" s="880"/>
      <c r="Y128" s="880"/>
      <c r="Z128" s="881"/>
      <c r="AA128" s="882">
        <v>2825995</v>
      </c>
      <c r="AB128" s="883"/>
      <c r="AC128" s="883"/>
      <c r="AD128" s="883"/>
      <c r="AE128" s="884"/>
      <c r="AF128" s="885">
        <v>2503033</v>
      </c>
      <c r="AG128" s="883"/>
      <c r="AH128" s="883"/>
      <c r="AI128" s="883"/>
      <c r="AJ128" s="884"/>
      <c r="AK128" s="885">
        <v>2674375</v>
      </c>
      <c r="AL128" s="883"/>
      <c r="AM128" s="883"/>
      <c r="AN128" s="883"/>
      <c r="AO128" s="884"/>
      <c r="AP128" s="886"/>
      <c r="AQ128" s="887"/>
      <c r="AR128" s="887"/>
      <c r="AS128" s="887"/>
      <c r="AT128" s="888"/>
      <c r="AU128" s="283"/>
      <c r="AV128" s="283"/>
      <c r="AW128" s="283"/>
      <c r="AX128" s="889" t="s">
        <v>509</v>
      </c>
      <c r="AY128" s="890"/>
      <c r="AZ128" s="890"/>
      <c r="BA128" s="890"/>
      <c r="BB128" s="890"/>
      <c r="BC128" s="890"/>
      <c r="BD128" s="890"/>
      <c r="BE128" s="891"/>
      <c r="BF128" s="868" t="s">
        <v>473</v>
      </c>
      <c r="BG128" s="869"/>
      <c r="BH128" s="869"/>
      <c r="BI128" s="869"/>
      <c r="BJ128" s="869"/>
      <c r="BK128" s="869"/>
      <c r="BL128" s="892"/>
      <c r="BM128" s="868">
        <v>11.25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510</v>
      </c>
      <c r="CQ128" s="810"/>
      <c r="CR128" s="810"/>
      <c r="CS128" s="810"/>
      <c r="CT128" s="810"/>
      <c r="CU128" s="810"/>
      <c r="CV128" s="810"/>
      <c r="CW128" s="810"/>
      <c r="CX128" s="810"/>
      <c r="CY128" s="810"/>
      <c r="CZ128" s="810"/>
      <c r="DA128" s="810"/>
      <c r="DB128" s="810"/>
      <c r="DC128" s="810"/>
      <c r="DD128" s="810"/>
      <c r="DE128" s="810"/>
      <c r="DF128" s="811"/>
      <c r="DG128" s="872">
        <v>861112</v>
      </c>
      <c r="DH128" s="873"/>
      <c r="DI128" s="873"/>
      <c r="DJ128" s="873"/>
      <c r="DK128" s="873"/>
      <c r="DL128" s="873">
        <v>815886</v>
      </c>
      <c r="DM128" s="873"/>
      <c r="DN128" s="873"/>
      <c r="DO128" s="873"/>
      <c r="DP128" s="873"/>
      <c r="DQ128" s="873">
        <v>792853</v>
      </c>
      <c r="DR128" s="873"/>
      <c r="DS128" s="873"/>
      <c r="DT128" s="873"/>
      <c r="DU128" s="873"/>
      <c r="DV128" s="874">
        <v>1.1000000000000001</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511</v>
      </c>
      <c r="X129" s="859"/>
      <c r="Y129" s="859"/>
      <c r="Z129" s="860"/>
      <c r="AA129" s="861">
        <v>76931346</v>
      </c>
      <c r="AB129" s="862"/>
      <c r="AC129" s="862"/>
      <c r="AD129" s="862"/>
      <c r="AE129" s="863"/>
      <c r="AF129" s="864">
        <v>78283038</v>
      </c>
      <c r="AG129" s="862"/>
      <c r="AH129" s="862"/>
      <c r="AI129" s="862"/>
      <c r="AJ129" s="863"/>
      <c r="AK129" s="864">
        <v>78762264</v>
      </c>
      <c r="AL129" s="862"/>
      <c r="AM129" s="862"/>
      <c r="AN129" s="862"/>
      <c r="AO129" s="863"/>
      <c r="AP129" s="865"/>
      <c r="AQ129" s="866"/>
      <c r="AR129" s="866"/>
      <c r="AS129" s="866"/>
      <c r="AT129" s="867"/>
      <c r="AU129" s="285"/>
      <c r="AV129" s="285"/>
      <c r="AW129" s="285"/>
      <c r="AX129" s="831" t="s">
        <v>512</v>
      </c>
      <c r="AY129" s="832"/>
      <c r="AZ129" s="832"/>
      <c r="BA129" s="832"/>
      <c r="BB129" s="832"/>
      <c r="BC129" s="832"/>
      <c r="BD129" s="832"/>
      <c r="BE129" s="833"/>
      <c r="BF129" s="851" t="s">
        <v>476</v>
      </c>
      <c r="BG129" s="852"/>
      <c r="BH129" s="852"/>
      <c r="BI129" s="852"/>
      <c r="BJ129" s="852"/>
      <c r="BK129" s="852"/>
      <c r="BL129" s="853"/>
      <c r="BM129" s="851">
        <v>16.25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513</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514</v>
      </c>
      <c r="X130" s="859"/>
      <c r="Y130" s="859"/>
      <c r="Z130" s="860"/>
      <c r="AA130" s="861">
        <v>8661297</v>
      </c>
      <c r="AB130" s="862"/>
      <c r="AC130" s="862"/>
      <c r="AD130" s="862"/>
      <c r="AE130" s="863"/>
      <c r="AF130" s="864">
        <v>8630416</v>
      </c>
      <c r="AG130" s="862"/>
      <c r="AH130" s="862"/>
      <c r="AI130" s="862"/>
      <c r="AJ130" s="863"/>
      <c r="AK130" s="864">
        <v>8374033</v>
      </c>
      <c r="AL130" s="862"/>
      <c r="AM130" s="862"/>
      <c r="AN130" s="862"/>
      <c r="AO130" s="863"/>
      <c r="AP130" s="865"/>
      <c r="AQ130" s="866"/>
      <c r="AR130" s="866"/>
      <c r="AS130" s="866"/>
      <c r="AT130" s="867"/>
      <c r="AU130" s="285"/>
      <c r="AV130" s="285"/>
      <c r="AW130" s="285"/>
      <c r="AX130" s="831" t="s">
        <v>515</v>
      </c>
      <c r="AY130" s="832"/>
      <c r="AZ130" s="832"/>
      <c r="BA130" s="832"/>
      <c r="BB130" s="832"/>
      <c r="BC130" s="832"/>
      <c r="BD130" s="832"/>
      <c r="BE130" s="833"/>
      <c r="BF130" s="834">
        <v>2.2000000000000002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516</v>
      </c>
      <c r="X131" s="842"/>
      <c r="Y131" s="842"/>
      <c r="Z131" s="843"/>
      <c r="AA131" s="844">
        <v>68270049</v>
      </c>
      <c r="AB131" s="845"/>
      <c r="AC131" s="845"/>
      <c r="AD131" s="845"/>
      <c r="AE131" s="846"/>
      <c r="AF131" s="847">
        <v>69652622</v>
      </c>
      <c r="AG131" s="845"/>
      <c r="AH131" s="845"/>
      <c r="AI131" s="845"/>
      <c r="AJ131" s="846"/>
      <c r="AK131" s="847">
        <v>70388231</v>
      </c>
      <c r="AL131" s="845"/>
      <c r="AM131" s="845"/>
      <c r="AN131" s="845"/>
      <c r="AO131" s="846"/>
      <c r="AP131" s="848"/>
      <c r="AQ131" s="849"/>
      <c r="AR131" s="849"/>
      <c r="AS131" s="849"/>
      <c r="AT131" s="850"/>
      <c r="AU131" s="285"/>
      <c r="AV131" s="285"/>
      <c r="AW131" s="285"/>
      <c r="AX131" s="809" t="s">
        <v>517</v>
      </c>
      <c r="AY131" s="810"/>
      <c r="AZ131" s="810"/>
      <c r="BA131" s="810"/>
      <c r="BB131" s="810"/>
      <c r="BC131" s="810"/>
      <c r="BD131" s="810"/>
      <c r="BE131" s="811"/>
      <c r="BF131" s="812" t="s">
        <v>473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519</v>
      </c>
      <c r="W132" s="822"/>
      <c r="X132" s="822"/>
      <c r="Y132" s="822"/>
      <c r="Z132" s="823"/>
      <c r="AA132" s="824">
        <v>2.535411978</v>
      </c>
      <c r="AB132" s="825"/>
      <c r="AC132" s="825"/>
      <c r="AD132" s="825"/>
      <c r="AE132" s="826"/>
      <c r="AF132" s="827">
        <v>2.9824153189999998</v>
      </c>
      <c r="AG132" s="825"/>
      <c r="AH132" s="825"/>
      <c r="AI132" s="825"/>
      <c r="AJ132" s="826"/>
      <c r="AK132" s="827">
        <v>1.233562753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520</v>
      </c>
      <c r="W133" s="801"/>
      <c r="X133" s="801"/>
      <c r="Y133" s="801"/>
      <c r="Z133" s="802"/>
      <c r="AA133" s="803">
        <v>4.0999999999999996</v>
      </c>
      <c r="AB133" s="804"/>
      <c r="AC133" s="804"/>
      <c r="AD133" s="804"/>
      <c r="AE133" s="805"/>
      <c r="AF133" s="803">
        <v>2.9</v>
      </c>
      <c r="AG133" s="804"/>
      <c r="AH133" s="804"/>
      <c r="AI133" s="804"/>
      <c r="AJ133" s="805"/>
      <c r="AK133" s="803">
        <v>2.2000000000000002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MQKxr37QqtUG72trgCASoKgH9aqluE5WqkNdjrElS1eQiDJ39F5frpSVfkk5vUZcwNp/rBi2DBrOcaNpGIIPsg==" saltValue="1GHKBH7DQL09DiM7MIp5n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ySDShv6eJQTxCHS9vC3WrKBO8iIGbGVCgotQ8mQPwD9gCrjeD3Tvfve+seSX8guzf5dYubaK1irdIyEuwz3gw==" saltValue="BgNGeNdj/spYlLw+SJBS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t+kS0P5zUpGjhdNoRR2oNn/7XkUw3o6aJdjTSLY1izL8j4f/JAJ++4ThwpCXdXRAkM32pONWJ/TqDwK0+ruwA==" saltValue="ej+rHTcQccWIOtb8ttCHP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524</v>
      </c>
      <c r="AP7" s="304"/>
      <c r="AQ7" s="305" t="s">
        <v>525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526</v>
      </c>
      <c r="AQ8" s="311" t="s">
        <v>527</v>
      </c>
      <c r="AR8" s="312" t="s">
        <v>528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529</v>
      </c>
      <c r="AL9" s="1231"/>
      <c r="AM9" s="1231"/>
      <c r="AN9" s="1232"/>
      <c r="AO9" s="313">
        <v>20165102</v>
      </c>
      <c r="AP9" s="313">
        <v>47456</v>
      </c>
      <c r="AQ9" s="314">
        <v>58073</v>
      </c>
      <c r="AR9" s="315">
        <v>-18.3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530</v>
      </c>
      <c r="AL10" s="1231"/>
      <c r="AM10" s="1231"/>
      <c r="AN10" s="1232"/>
      <c r="AO10" s="316">
        <v>3289516</v>
      </c>
      <c r="AP10" s="316">
        <v>7741</v>
      </c>
      <c r="AQ10" s="317">
        <v>2762</v>
      </c>
      <c r="AR10" s="318">
        <v>180.3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531</v>
      </c>
      <c r="AL11" s="1231"/>
      <c r="AM11" s="1231"/>
      <c r="AN11" s="1232"/>
      <c r="AO11" s="316">
        <v>97820</v>
      </c>
      <c r="AP11" s="316">
        <v>230</v>
      </c>
      <c r="AQ11" s="317">
        <v>1714</v>
      </c>
      <c r="AR11" s="318">
        <v>-86.6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532</v>
      </c>
      <c r="AL12" s="1231"/>
      <c r="AM12" s="1231"/>
      <c r="AN12" s="1232"/>
      <c r="AO12" s="316" t="s">
        <v>533</v>
      </c>
      <c r="AP12" s="316" t="s">
        <v>533</v>
      </c>
      <c r="AQ12" s="317">
        <v>632</v>
      </c>
      <c r="AR12" s="318" t="s">
        <v>533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534</v>
      </c>
      <c r="AL13" s="1231"/>
      <c r="AM13" s="1231"/>
      <c r="AN13" s="1232"/>
      <c r="AO13" s="316" t="s">
        <v>533</v>
      </c>
      <c r="AP13" s="316" t="s">
        <v>533</v>
      </c>
      <c r="AQ13" s="317">
        <v>9</v>
      </c>
      <c r="AR13" s="318" t="s">
        <v>533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535</v>
      </c>
      <c r="AL14" s="1231"/>
      <c r="AM14" s="1231"/>
      <c r="AN14" s="1232"/>
      <c r="AO14" s="316" t="s">
        <v>533</v>
      </c>
      <c r="AP14" s="316" t="s">
        <v>533</v>
      </c>
      <c r="AQ14" s="317">
        <v>1980</v>
      </c>
      <c r="AR14" s="318" t="s">
        <v>533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536</v>
      </c>
      <c r="AL15" s="1231"/>
      <c r="AM15" s="1231"/>
      <c r="AN15" s="1232"/>
      <c r="AO15" s="316">
        <v>767903</v>
      </c>
      <c r="AP15" s="316">
        <v>1807</v>
      </c>
      <c r="AQ15" s="317">
        <v>1379</v>
      </c>
      <c r="AR15" s="318">
        <v>31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537</v>
      </c>
      <c r="AL16" s="1234"/>
      <c r="AM16" s="1234"/>
      <c r="AN16" s="1235"/>
      <c r="AO16" s="316">
        <v>-1410258</v>
      </c>
      <c r="AP16" s="316">
        <v>-3319</v>
      </c>
      <c r="AQ16" s="317">
        <v>-3914</v>
      </c>
      <c r="AR16" s="318">
        <v>-15.2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183</v>
      </c>
      <c r="AL17" s="1234"/>
      <c r="AM17" s="1234"/>
      <c r="AN17" s="1235"/>
      <c r="AO17" s="316">
        <v>22910083</v>
      </c>
      <c r="AP17" s="316">
        <v>53916</v>
      </c>
      <c r="AQ17" s="317">
        <v>62636</v>
      </c>
      <c r="AR17" s="318">
        <v>-13.9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539</v>
      </c>
      <c r="AP20" s="324" t="s">
        <v>540</v>
      </c>
      <c r="AQ20" s="325" t="s">
        <v>541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542</v>
      </c>
      <c r="AL21" s="1228"/>
      <c r="AM21" s="1228"/>
      <c r="AN21" s="1229"/>
      <c r="AO21" s="328">
        <v>5.96</v>
      </c>
      <c r="AP21" s="329">
        <v>6.32</v>
      </c>
      <c r="AQ21" s="330">
        <v>-0.36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543</v>
      </c>
      <c r="AL22" s="1228"/>
      <c r="AM22" s="1228"/>
      <c r="AN22" s="1229"/>
      <c r="AO22" s="333">
        <v>102.3</v>
      </c>
      <c r="AP22" s="334">
        <v>99.9</v>
      </c>
      <c r="AQ22" s="335">
        <v>2.4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524</v>
      </c>
      <c r="AP30" s="304"/>
      <c r="AQ30" s="305" t="s">
        <v>525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526</v>
      </c>
      <c r="AQ31" s="311" t="s">
        <v>527</v>
      </c>
      <c r="AR31" s="312" t="s">
        <v>528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547</v>
      </c>
      <c r="AL32" s="1219"/>
      <c r="AM32" s="1219"/>
      <c r="AN32" s="1220"/>
      <c r="AO32" s="343">
        <v>10000806</v>
      </c>
      <c r="AP32" s="343">
        <v>23536</v>
      </c>
      <c r="AQ32" s="344">
        <v>36995</v>
      </c>
      <c r="AR32" s="345">
        <v>-36.4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548</v>
      </c>
      <c r="AL33" s="1219"/>
      <c r="AM33" s="1219"/>
      <c r="AN33" s="1220"/>
      <c r="AO33" s="343" t="s">
        <v>533</v>
      </c>
      <c r="AP33" s="343" t="s">
        <v>533</v>
      </c>
      <c r="AQ33" s="344">
        <v>3</v>
      </c>
      <c r="AR33" s="345" t="s">
        <v>533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549</v>
      </c>
      <c r="AL34" s="1219"/>
      <c r="AM34" s="1219"/>
      <c r="AN34" s="1220"/>
      <c r="AO34" s="343" t="s">
        <v>533</v>
      </c>
      <c r="AP34" s="343" t="s">
        <v>533</v>
      </c>
      <c r="AQ34" s="344">
        <v>81</v>
      </c>
      <c r="AR34" s="345" t="s">
        <v>533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550</v>
      </c>
      <c r="AL35" s="1219"/>
      <c r="AM35" s="1219"/>
      <c r="AN35" s="1220"/>
      <c r="AO35" s="343">
        <v>812852</v>
      </c>
      <c r="AP35" s="343">
        <v>1913</v>
      </c>
      <c r="AQ35" s="344">
        <v>8919</v>
      </c>
      <c r="AR35" s="345">
        <v>-78.599999999999994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551</v>
      </c>
      <c r="AL36" s="1219"/>
      <c r="AM36" s="1219"/>
      <c r="AN36" s="1220"/>
      <c r="AO36" s="343">
        <v>79178</v>
      </c>
      <c r="AP36" s="343">
        <v>186</v>
      </c>
      <c r="AQ36" s="344">
        <v>380</v>
      </c>
      <c r="AR36" s="345">
        <v>-51.1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552</v>
      </c>
      <c r="AL37" s="1219"/>
      <c r="AM37" s="1219"/>
      <c r="AN37" s="1220"/>
      <c r="AO37" s="343">
        <v>1023855</v>
      </c>
      <c r="AP37" s="343">
        <v>2410</v>
      </c>
      <c r="AQ37" s="344">
        <v>886</v>
      </c>
      <c r="AR37" s="345">
        <v>172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553</v>
      </c>
      <c r="AL38" s="1222"/>
      <c r="AM38" s="1222"/>
      <c r="AN38" s="1223"/>
      <c r="AO38" s="346" t="s">
        <v>533</v>
      </c>
      <c r="AP38" s="346" t="s">
        <v>533</v>
      </c>
      <c r="AQ38" s="347">
        <v>1</v>
      </c>
      <c r="AR38" s="335" t="s">
        <v>533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554</v>
      </c>
      <c r="AL39" s="1222"/>
      <c r="AM39" s="1222"/>
      <c r="AN39" s="1223"/>
      <c r="AO39" s="343">
        <v>-2674375</v>
      </c>
      <c r="AP39" s="343">
        <v>-6294</v>
      </c>
      <c r="AQ39" s="344">
        <v>-8108</v>
      </c>
      <c r="AR39" s="345">
        <v>-22.4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555</v>
      </c>
      <c r="AL40" s="1219"/>
      <c r="AM40" s="1219"/>
      <c r="AN40" s="1220"/>
      <c r="AO40" s="343">
        <v>-8374033</v>
      </c>
      <c r="AP40" s="343">
        <v>-19707</v>
      </c>
      <c r="AQ40" s="344">
        <v>-28743</v>
      </c>
      <c r="AR40" s="345">
        <v>-31.4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868283</v>
      </c>
      <c r="AP41" s="343">
        <v>2043</v>
      </c>
      <c r="AQ41" s="344">
        <v>10414</v>
      </c>
      <c r="AR41" s="345">
        <v>-80.400000000000006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524</v>
      </c>
      <c r="AN49" s="1213" t="s">
        <v>559</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560</v>
      </c>
      <c r="AO50" s="360" t="s">
        <v>561</v>
      </c>
      <c r="AP50" s="361" t="s">
        <v>562</v>
      </c>
      <c r="AQ50" s="362" t="s">
        <v>563</v>
      </c>
      <c r="AR50" s="363" t="s">
        <v>564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565</v>
      </c>
      <c r="AL51" s="356"/>
      <c r="AM51" s="364">
        <v>16396281</v>
      </c>
      <c r="AN51" s="365">
        <v>40089</v>
      </c>
      <c r="AO51" s="366">
        <v>30</v>
      </c>
      <c r="AP51" s="367">
        <v>50880</v>
      </c>
      <c r="AQ51" s="368">
        <v>-1.4</v>
      </c>
      <c r="AR51" s="369">
        <v>31.4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566</v>
      </c>
      <c r="AM52" s="372">
        <v>8022831</v>
      </c>
      <c r="AN52" s="373">
        <v>19616</v>
      </c>
      <c r="AO52" s="374">
        <v>17.8</v>
      </c>
      <c r="AP52" s="375">
        <v>27819</v>
      </c>
      <c r="AQ52" s="376">
        <v>7.5</v>
      </c>
      <c r="AR52" s="377">
        <v>10.3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567</v>
      </c>
      <c r="AL53" s="356"/>
      <c r="AM53" s="364">
        <v>13203879</v>
      </c>
      <c r="AN53" s="365">
        <v>31995</v>
      </c>
      <c r="AO53" s="366">
        <v>-20.2</v>
      </c>
      <c r="AP53" s="367">
        <v>46395</v>
      </c>
      <c r="AQ53" s="368">
        <v>-8.8000000000000007</v>
      </c>
      <c r="AR53" s="369">
        <v>-11.4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566</v>
      </c>
      <c r="AM54" s="372">
        <v>6985835</v>
      </c>
      <c r="AN54" s="373">
        <v>16928</v>
      </c>
      <c r="AO54" s="374">
        <v>-13.7</v>
      </c>
      <c r="AP54" s="375">
        <v>26304</v>
      </c>
      <c r="AQ54" s="376">
        <v>-5.4</v>
      </c>
      <c r="AR54" s="377">
        <v>-8.3000000000000007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568</v>
      </c>
      <c r="AL55" s="356"/>
      <c r="AM55" s="364">
        <v>15709200</v>
      </c>
      <c r="AN55" s="365">
        <v>37723</v>
      </c>
      <c r="AO55" s="366">
        <v>17.899999999999999</v>
      </c>
      <c r="AP55" s="367">
        <v>48088</v>
      </c>
      <c r="AQ55" s="368">
        <v>3.6</v>
      </c>
      <c r="AR55" s="369">
        <v>14.3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566</v>
      </c>
      <c r="AM56" s="372">
        <v>8032735</v>
      </c>
      <c r="AN56" s="373">
        <v>19289</v>
      </c>
      <c r="AO56" s="374">
        <v>13.9</v>
      </c>
      <c r="AP56" s="375">
        <v>25183</v>
      </c>
      <c r="AQ56" s="376">
        <v>-4.3</v>
      </c>
      <c r="AR56" s="377">
        <v>18.2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569</v>
      </c>
      <c r="AL57" s="356"/>
      <c r="AM57" s="364">
        <v>11610988</v>
      </c>
      <c r="AN57" s="365">
        <v>27643</v>
      </c>
      <c r="AO57" s="366">
        <v>-26.7</v>
      </c>
      <c r="AP57" s="367">
        <v>46457</v>
      </c>
      <c r="AQ57" s="368">
        <v>-3.4</v>
      </c>
      <c r="AR57" s="369">
        <v>-23.3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566</v>
      </c>
      <c r="AM58" s="372">
        <v>6249440</v>
      </c>
      <c r="AN58" s="373">
        <v>14879</v>
      </c>
      <c r="AO58" s="374">
        <v>-22.9</v>
      </c>
      <c r="AP58" s="375">
        <v>24020</v>
      </c>
      <c r="AQ58" s="376">
        <v>-4.5999999999999996</v>
      </c>
      <c r="AR58" s="377">
        <v>-18.3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570</v>
      </c>
      <c r="AL59" s="356"/>
      <c r="AM59" s="364">
        <v>15525145</v>
      </c>
      <c r="AN59" s="365">
        <v>36537</v>
      </c>
      <c r="AO59" s="366">
        <v>32.200000000000003</v>
      </c>
      <c r="AP59" s="367">
        <v>51849</v>
      </c>
      <c r="AQ59" s="368">
        <v>11.6</v>
      </c>
      <c r="AR59" s="369">
        <v>20.6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566</v>
      </c>
      <c r="AM60" s="372">
        <v>9944990</v>
      </c>
      <c r="AN60" s="373">
        <v>23404</v>
      </c>
      <c r="AO60" s="374">
        <v>57.3</v>
      </c>
      <c r="AP60" s="375">
        <v>26326</v>
      </c>
      <c r="AQ60" s="376">
        <v>9.6</v>
      </c>
      <c r="AR60" s="377">
        <v>47.7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571</v>
      </c>
      <c r="AL61" s="378"/>
      <c r="AM61" s="379">
        <v>14489099</v>
      </c>
      <c r="AN61" s="380">
        <v>34797</v>
      </c>
      <c r="AO61" s="381">
        <v>6.6</v>
      </c>
      <c r="AP61" s="382">
        <v>48734</v>
      </c>
      <c r="AQ61" s="383">
        <v>0.3</v>
      </c>
      <c r="AR61" s="369">
        <v>6.3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566</v>
      </c>
      <c r="AM62" s="372">
        <v>7847166</v>
      </c>
      <c r="AN62" s="373">
        <v>18823</v>
      </c>
      <c r="AO62" s="374">
        <v>10.5</v>
      </c>
      <c r="AP62" s="375">
        <v>25930</v>
      </c>
      <c r="AQ62" s="376">
        <v>0.6</v>
      </c>
      <c r="AR62" s="377">
        <v>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8ritQeW/Q5KGhbuLnpDMOkUXRQ2pwVk6+iqFXxZWMQGDlBwgylczHI7MHX+nAdc3NSJgpovmEDqxHkh/h7Hg8Q==" saltValue="82nlkdB6JUQ/AxfEP1wjb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573</v>
      </c>
    </row>
    <row r="120" spans="125:125" ht="13.5" hidden="1" customHeight="1" x14ac:dyDescent="0.15"/>
    <row r="121" spans="125:125" ht="13.5" hidden="1" customHeight="1" x14ac:dyDescent="0.15">
      <c r="DU121" s="291"/>
    </row>
  </sheetData>
  <sheetProtection algorithmName="SHA-512" hashValue="mJJoZduF71U11LHdpUbdr4fZXF7TMdYMvoXL6HwmmymEbJswVPJbW63bPYMeTVp01BYI9WX1iLnsjb0LYkceVw==" saltValue="u+n7uUygpWf+EN5AAvQIhQ==" spinCount="100000" sheet="1" objects="1" scenarios="1"/>
  <dataConsolidate/>
  <phoneticPr fontId="2"/>
  <printOptions horizontalCentered="1" verticalCentered="1"/>
  <pageMargins left="0" right="0" top="0.19685039370078741" bottom="0" header="0.39370078740157483" footer="0"/>
  <pageSetup paperSize="9" scale="38"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574</v>
      </c>
    </row>
  </sheetData>
  <sheetProtection algorithmName="SHA-512" hashValue="nb80dhr4ounrTnjuUJvrym5v+p+vIne4x4ITMfkzSGJBQCy6tksnugzFwb6R7Nh0Q4WIzk1HK03CHYLBvXBrgQ==" saltValue="0/Z2WLKK2UsVgx+uISomeQ==" spinCount="100000" sheet="1" objects="1" scenarios="1"/>
  <dataConsolidate/>
  <phoneticPr fontId="2"/>
  <printOptions horizontalCentered="1" verticalCentered="1"/>
  <pageMargins left="0" right="0" top="0.19685039370078741" bottom="0" header="0.39370078740157483" footer="0"/>
  <pageSetup paperSize="9" scale="38"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236" t="s">
        <v>3</v>
      </c>
      <c r="D47" s="1236"/>
      <c r="E47" s="1237"/>
      <c r="F47" s="11">
        <v>14.03</v>
      </c>
      <c r="G47" s="12">
        <v>13.8</v>
      </c>
      <c r="H47" s="12">
        <v>13.67</v>
      </c>
      <c r="I47" s="12">
        <v>13.44</v>
      </c>
      <c r="J47" s="13">
        <v>16.149999999999999</v>
      </c>
    </row>
    <row r="48" spans="2:10" ht="57.75" customHeight="1" x14ac:dyDescent="0.15">
      <c r="B48" s="14"/>
      <c r="C48" s="1238" t="s">
        <v>4</v>
      </c>
      <c r="D48" s="1238"/>
      <c r="E48" s="1239"/>
      <c r="F48" s="15">
        <v>5.18</v>
      </c>
      <c r="G48" s="16">
        <v>3.72</v>
      </c>
      <c r="H48" s="16">
        <v>4.83</v>
      </c>
      <c r="I48" s="16">
        <v>5.68</v>
      </c>
      <c r="J48" s="17">
        <v>5.07</v>
      </c>
    </row>
    <row r="49" spans="2:10" ht="57.75" customHeight="1" thickBot="1" x14ac:dyDescent="0.2">
      <c r="B49" s="18"/>
      <c r="C49" s="1240" t="s">
        <v>5</v>
      </c>
      <c r="D49" s="1240"/>
      <c r="E49" s="1241"/>
      <c r="F49" s="19" t="s">
        <v>580</v>
      </c>
      <c r="G49" s="20" t="s">
        <v>581</v>
      </c>
      <c r="H49" s="20" t="s">
        <v>582</v>
      </c>
      <c r="I49" s="20" t="s">
        <v>583</v>
      </c>
      <c r="J49" s="21" t="s">
        <v>584</v>
      </c>
    </row>
    <row r="50" spans="2:10" ht="13.5" customHeight="1" x14ac:dyDescent="0.15"/>
  </sheetData>
  <sheetProtection algorithmName="SHA-512" hashValue="howfJvVRtKJXNzOaRzWOgNcIblQ0Dm2a3WkL5dYNzHseSxQjs91CmbATuawnfxrcECajxNdcW3LSgH8ibrl0OQ==" saltValue="lZghFBJHQVww7lNGhqTg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2021-10-27T07:44:21Z</cp:lastPrinted>
  <dcterms:created xsi:type="dcterms:W3CDTF">2021-02-05T01:51:13Z</dcterms:created>
  <dcterms:modified xsi:type="dcterms:W3CDTF">2021-10-27T07:46:56Z</dcterms:modified>
  <cp:category/>
</cp:coreProperties>
</file>