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チェック済み入れ\02_△\"/>
    </mc:Choice>
  </mc:AlternateContent>
  <bookViews>
    <workbookView xWindow="7275" yWindow="30" windowWidth="11985" windowHeight="80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l="1"/>
  <c r="AP88" i="12"/>
  <c r="AF88" i="12" l="1"/>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BE34"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<sst xmlns="http://schemas.openxmlformats.org/spreadsheetml/2006/main" count="1054" uniqueCount="603">
  <si>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</si>
  <si>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</si>
  <si>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</si>
  <si>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</si>
  <si>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</si>
  <si>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</si>
  <si>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</si>
  <si>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</si>
  <si>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</si>
  <si>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</si>
  <si>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</si>
  <si>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</si>
  <si>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</si>
  <si>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</si>
  <si>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</si>
  <si>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</si>
  <si>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</si>
  <si>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</si>
  <si>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</si>
  <si>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</si>
  <si>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</si>
  <si>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</si>
  <si>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</si>
  <si>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</si>
  <si>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</si>
  <si>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</si>
  <si>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</si>
  <si>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</si>
  <si>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</si>
  <si>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</si>
  <si>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</si>
  <si>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</si>
  <si>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</si>
  <si>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</si>
  <si>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</si>
  <si>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</si>
  <si>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</si>
  <si>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</si>
  <si>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</si>
  <si>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</si>
  <si>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</si>
  <si>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</si>
  <si>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</si>
  <si>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</si>
  <si>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</si>
  <si>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</si>
  <si>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</si>
  <si>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</si>
  <si>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</si>
  <si>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</si>
  <si>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</si>
  <si>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</si>
  <si>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</si>
  <si>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</si>
  <si>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</si>
  <si>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</si>
  <si>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</si>
  <si>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</si>
  <si>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</si>
  <si>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</si>
  <si>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</si>
  <si>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</si>
  <si>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</si>
  <si>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</si>
  <si>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</si>
  <si>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</si>
  <si>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</si>
  <si>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</si>
  <si>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</si>
  <si>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</si>
  <si>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</si>
  <si>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</si>
  <si>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</si>
  <si>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</si>
  <si>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</si>
  <si>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</si>
  <si>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</si>
  <si>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</si>
  <si>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</si>
  <si>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</si>
  <si>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</si>
  <si>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</si>
  <si>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</si>
  <si>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</si>
  <si>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</si>
  <si>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</si>
  <si>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</si>
  <si>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</si>
  <si>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</si>
  <si>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</si>
  <si>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</si>
  <si>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</si>
  <si>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</si>
  <si>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</si>
  <si>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</si>
  <si>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</si>
  <si>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</si>
  <si>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</si>
  <si>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</si>
  <si>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</si>
  <si>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</si>
  <si>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</si>
  <si>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</si>
  <si>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</si>
  <si>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</si>
  <si>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</si>
  <si>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</si>
  <si>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</si>
  <si>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</si>
  <si>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</si>
  <si>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</si>
  <si>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</si>
  <si>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</si>
  <si>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</si>
  <si>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</si>
  <si>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</si>
  <si>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</si>
  <si>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</si>
  <si>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</si>
  <si>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</si>
  <si>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</si>
  <si>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</si>
  <si>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</si>
  <si>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</si>
  <si>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</si>
  <si>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</si>
  <si>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</si>
  <si>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</si>
  <si>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</si>
  <si>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</si>
  <si>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</si>
  <si>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</si>
  <si>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</si>
  <si>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</si>
  <si>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</si>
  <si>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</si>
  <si>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</si>
  <si>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</si>
  <si>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</si>
  <si>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</si>
  <si>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</si>
  <si>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</si>
  <si>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</si>
  <si>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</si>
  <si>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</si>
  <si>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</si>
  <si>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</si>
  <si>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</si>
  <si>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</si>
  <si>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</si>
  <si>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</si>
  <si>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</si>
  <si>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</si>
  <si>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</si>
  <si>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</si>
  <si>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</si>
  <si>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</si>
  <si>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</si>
  <si>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</si>
  <si>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</si>
  <si>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</si>
  <si>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</si>
  <si>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</si>
  <si>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</si>
  <si>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</si>
  <si>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</si>
  <si>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</si>
  <si>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</si>
  <si>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</si>
  <si>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</si>
  <si>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</si>
  <si>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</si>
  <si>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</si>
  <si>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</si>
  <si>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</si>
  <si>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</si>
  <si>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</si>
  <si>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</si>
  <si>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</si>
  <si>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</si>
  <si>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</si>
  <si>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</si>
  <si>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</si>
  <si>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</si>
  <si>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</si>
  <si>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</si>
  <si>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</si>
  <si>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</si>
  <si>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</si>
  <si>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</si>
  <si>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</si>
  <si>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</si>
  <si>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</si>
  <si>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</si>
  <si>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</si>
  <si>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</si>
  <si>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</si>
  <si>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</si>
  <si>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</si>
  <si>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</si>
  <si>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</si>
  <si>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</si>
  <si>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</si>
  <si>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</si>
  <si>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</si>
  <si>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</si>
  <si>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</si>
  <si>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</si>
  <si>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千葉県習志野市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</si>
  <si>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</si>
  <si>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</si>
  <si>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</si>
  <si>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</si>
  <si>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</si>
  <si>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</si>
  <si>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</si>
  <si>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</si>
  <si>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</si>
  <si>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</si>
  <si>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</si>
  <si>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</si>
  <si>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</si>
  <si>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</si>
  <si>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</si>
  <si>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</si>
  <si>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</si>
  <si>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</si>
  <si>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</si>
  <si>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</si>
  <si>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</si>
  <si>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</si>
  <si>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</si>
  <si>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</si>
  <si>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</si>
  <si>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</si>
  <si>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</si>
  <si>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</si>
  <si>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</si>
  <si>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</si>
  <si>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</si>
  <si>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</si>
  <si>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</si>
  <si>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</si>
  <si>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</si>
  <si>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</si>
  <si>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</si>
  <si>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</si>
  <si>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</si>
  <si>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</si>
  <si>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</si>
  <si>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</si>
  <si>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</si>
  <si>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</si>
  <si>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</si>
  <si>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</si>
  <si>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</si>
  <si>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</si>
  <si>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</si>
  <si>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</si>
  <si>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</si>
  <si>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</si>
  <si>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</si>
  <si>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</si>
  <si>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</si>
  <si>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</si>
  <si>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</si>
  <si>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</si>
  <si>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</si>
  <si>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</si>
  <si>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</si>
  <si>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</si>
  <si>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</si>
  <si>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</si>
  <si>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</si>
  <si>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</si>
  <si>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</si>
  <si>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</si>
  <si>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</si>
  <si>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</si>
  <si>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</si>
  <si>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</si>
  <si>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</si>
  <si>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</si>
  <si>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</si>
  <si>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</si>
  <si>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</si>
  <si>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</si>
  <si>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</si>
  <si>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</si>
  <si>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</si>
  <si>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</si>
  <si>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</si>
  <si>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</si>
  <si>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</si>
  <si>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</si>
  <si>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</si>
  <si>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</si>
  <si>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</si>
  <si>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</si>
  <si>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</si>
  <si>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</si>
  <si>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</si>
  <si>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</si>
  <si>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</si>
  <si>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</si>
  <si>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</si>
  <si>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</si>
  <si>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</si>
  <si>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</si>
  <si>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</si>
  <si>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</si>
  <si>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</si>
  <si>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</si>
  <si>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</si>
  <si>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</si>
  <si>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</si>
  <si>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</si>
  <si>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</si>
  <si>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</si>
  <si>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</si>
  <si>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</si>
  <si>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</si>
  <si>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</si>
  <si>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</si>
  <si>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</si>
  <si>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</si>
  <si>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</si>
  <si>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</si>
  <si>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</si>
  <si>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</si>
  <si>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</si>
  <si>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</si>
  <si>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</si>
  <si>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</si>
  <si>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</si>
  <si>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</si>
  <si>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</si>
  <si>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</si>
  <si>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</si>
  <si>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</si>
  <si>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</si>
  <si>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</si>
  <si>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</si>
  <si>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</si>
  <si>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</si>
  <si>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</si>
  <si>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</si>
  <si>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</si>
  <si>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</si>
  <si>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</si>
  <si>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</si>
  <si>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</si>
  <si>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</si>
  <si>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</si>
  <si>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</si>
  <si>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</si>
  <si>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</si>
  <si>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</si>
  <si>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</si>
  <si>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千葉県習志野市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</si>
  <si>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</si>
  <si>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</si>
  <si>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</si>
  <si>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</si>
  <si>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</si>
  <si>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</si>
  <si>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</si>
  <si>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</si>
  <si>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</si>
  <si>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</si>
  <si>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</si>
  <si>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</si>
  <si>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</si>
  <si>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</si>
  <si>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</si>
  <si>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</si>
  <si>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</si>
  <si>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</si>
  <si>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</si>
  <si>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</si>
  <si>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</si>
  <si>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</si>
  <si>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</si>
  <si>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</si>
  <si>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</si>
  <si>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</si>
  <si>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</si>
  <si>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</si>
  <si>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</si>
  <si>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</si>
  <si>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</si>
  <si>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</si>
  <si>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</si>
  <si>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</si>
  <si>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</si>
  <si>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</si>
  <si>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</si>
  <si>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</si>
  <si>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</si>
  <si>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</si>
  <si>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</si>
  <si>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</si>
  <si>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</si>
  <si>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</si>
  <si>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</si>
  <si>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</si>
  <si>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</si>
  <si>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</si>
  <si>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</si>
  <si>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</si>
  <si>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</si>
  <si>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</si>
  <si>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</si>
  <si>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</si>
  <si>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</si>
  <si>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</si>
  <si>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</si>
  <si>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</si>
  <si>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</si>
  <si>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</si>
  <si>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</si>
  <si>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</si>
  <si>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</si>
  <si>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</si>
  <si>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</si>
  <si>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</si>
  <si>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</si>
  <si>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</si>
  <si>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</si>
  <si>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</si>
  <si>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</si>
  <si>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</si>
  <si>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</si>
  <si>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</si>
  <si>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</si>
  <si>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</si>
  <si>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</si>
  <si>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</si>
  <si>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</si>
  <si>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</si>
  <si>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</si>
  <si>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</si>
  <si>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</si>
  <si>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</si>
  <si>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</si>
  <si>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</si>
  <si>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</si>
  <si>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</si>
  <si>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</si>
  <si>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</si>
  <si>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</si>
  <si>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</si>
  <si>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</si>
  <si>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</si>
  <si>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</si>
  <si>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</si>
  <si>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</si>
  <si>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</si>
  <si>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</si>
  <si>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</si>
  <si>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</si>
  <si>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</si>
  <si>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</si>
  <si>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</si>
  <si>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</si>
  <si>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</si>
  <si>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</si>
  <si>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</si>
  <si>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</si>
  <si>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</si>
  <si>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</si>
  <si>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</si>
  <si>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</si>
  <si>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</si>
  <si>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</si>
  <si>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</si>
  <si>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</si>
  <si>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</si>
  <si>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</si>
  <si>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</si>
  <si>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</si>
  <si>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</si>
  <si>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</si>
  <si>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</si>
  <si>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</si>
  <si>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</si>
  <si>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</si>
  <si>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</si>
  <si>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</si>
  <si>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</si>
  <si>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</si>
  <si>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</si>
  <si>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</si>
  <si>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</si>
  <si>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</si>
  <si>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</si>
  <si>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</si>
  <si>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</si>
  <si>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</si>
  <si>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</si>
  <si>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</si>
  <si>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</si>
  <si>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</si>
  <si>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</si>
  <si>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</si>
  <si>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</si>
  <si>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</si>
  <si>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</si>
  <si>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</si>
  <si>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</si>
  <si>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</si>
  <si>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</si>
  <si>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</si>
  <si>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</si>
  <si>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</si>
  <si>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</si>
  <si>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</si>
  <si>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</si>
  <si>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</si>
  <si>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</si>
  <si>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</si>
  <si>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</si>
  <si>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</si>
  <si>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</si>
  <si>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</si>
  <si>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</si>
  <si>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</si>
  <si>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</si>
  <si>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</si>
  <si>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</si>
  <si>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</si>
  <si>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</si>
  <si>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</si>
  <si>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</si>
  <si>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</si>
  <si>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</si>
  <si>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</si>
  <si>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</si>
  <si>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</si>
  <si>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</si>
  <si>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</si>
  <si>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</si>
  <si>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</si>
  <si>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</si>
  <si>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</si>
  <si>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</si>
  <si>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</si>
  <si>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</si>
  <si>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</si>
  <si>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</si>
  <si>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</si>
  <si>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</si>
  <si>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5.12</t>
  </si>
  <si>
    <t>▲ 3.10</t>
  </si>
  <si>
    <t>▲ 6.21</t>
  </si>
  <si>
    <t>▲ 4.98</t>
  </si>
  <si>
    <t>ガス事業会計</t>
  </si>
  <si>
    <t>水道事業会計</t>
  </si>
  <si>
    <t>一般会計</t>
  </si>
  <si>
    <t>介護保険特別会計</t>
  </si>
  <si>
    <t>国民健康保険特別会計</t>
  </si>
  <si>
    <t>後期高齢者医療特別会計</t>
  </si>
  <si>
    <t>公共下水道事業特別会計</t>
  </si>
  <si>
    <t>その他会計（赤字）</t>
  </si>
  <si>
    <t>その他会計（黒字）</t>
  </si>
  <si>
    <t>-</t>
    <phoneticPr fontId="2"/>
  </si>
  <si>
    <t>-</t>
    <phoneticPr fontId="2"/>
  </si>
  <si>
    <t>-</t>
    <phoneticPr fontId="2"/>
  </si>
  <si>
    <t>-</t>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</si>
  <si>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</si>
  <si>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</si>
  <si>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</si>
  <si>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</si>
  <si>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6" eb="18">
      <t>ジチ</t>
    </rPh>
    <rPh sb="18" eb="20">
      <t>ケンシュウ</t>
    </rPh>
    <rPh sb="24" eb="26">
      <t>トクベツ</t>
    </rPh>
    <rPh sb="26" eb="28">
      <t>カイケイ</t>
    </rPh>
    <phoneticPr fontId="2"/>
  </si>
  <si>
    <t>千葉県市町村総合事務組合（千葉県市町村交通災害共済特別会計）</t>
    <rPh sb="16" eb="19">
      <t>シチョウソン</t>
    </rPh>
    <rPh sb="19" eb="21">
      <t>コウツウ</t>
    </rPh>
    <rPh sb="21" eb="23">
      <t>サイガイ</t>
    </rPh>
    <rPh sb="23" eb="25">
      <t>キョウサイ</t>
    </rPh>
    <rPh sb="25" eb="27">
      <t>トクベツ</t>
    </rPh>
    <rPh sb="27" eb="29">
      <t>カイケイ</t>
    </rPh>
    <phoneticPr fontId="2"/>
  </si>
  <si>
    <t>-</t>
    <phoneticPr fontId="2"/>
  </si>
  <si>
    <t>習志野市開発公社</t>
    <rPh sb="0" eb="4">
      <t>ナラシノシ</t>
    </rPh>
    <rPh sb="4" eb="6">
      <t>カイハツ</t>
    </rPh>
    <rPh sb="6" eb="8">
      <t>コウシャ</t>
    </rPh>
    <phoneticPr fontId="2"/>
  </si>
  <si>
    <t>習志野文化ホール</t>
    <rPh sb="0" eb="3">
      <t>ナラシノ</t>
    </rPh>
    <rPh sb="3" eb="5">
      <t>ブンカ</t>
    </rPh>
    <phoneticPr fontId="2"/>
  </si>
  <si>
    <t>習志野市スポーツ振興協会</t>
    <rPh sb="0" eb="4">
      <t>ナラシノシ</t>
    </rPh>
    <rPh sb="8" eb="10">
      <t>シンコウ</t>
    </rPh>
    <rPh sb="10" eb="12">
      <t>キョウカイ</t>
    </rPh>
    <phoneticPr fontId="2"/>
  </si>
  <si>
    <t>公共施設等再生整備基金</t>
    <rPh sb="0" eb="2">
      <t>コウキョウ</t>
    </rPh>
    <rPh sb="2" eb="4">
      <t>シセツ</t>
    </rPh>
    <rPh sb="4" eb="5">
      <t>トウ</t>
    </rPh>
    <rPh sb="5" eb="7">
      <t>サイセイ</t>
    </rPh>
    <rPh sb="7" eb="9">
      <t>セイビ</t>
    </rPh>
    <rPh sb="9" eb="11">
      <t>キキン</t>
    </rPh>
    <phoneticPr fontId="11"/>
  </si>
  <si>
    <t>海浜霊園管理運営基金</t>
    <rPh sb="0" eb="2">
      <t>カイヒン</t>
    </rPh>
    <rPh sb="2" eb="4">
      <t>レイエン</t>
    </rPh>
    <rPh sb="4" eb="6">
      <t>カンリ</t>
    </rPh>
    <rPh sb="6" eb="8">
      <t>ウンエイ</t>
    </rPh>
    <rPh sb="8" eb="10">
      <t>キキン</t>
    </rPh>
    <phoneticPr fontId="11"/>
  </si>
  <si>
    <t>すこやか子育て基金</t>
    <rPh sb="4" eb="6">
      <t>コソダ</t>
    </rPh>
    <rPh sb="7" eb="9">
      <t>キキン</t>
    </rPh>
    <phoneticPr fontId="11"/>
  </si>
  <si>
    <t>青少年音楽振興基金</t>
    <rPh sb="0" eb="3">
      <t>セイショウネン</t>
    </rPh>
    <rPh sb="3" eb="5">
      <t>オンガク</t>
    </rPh>
    <rPh sb="5" eb="7">
      <t>シンコウ</t>
    </rPh>
    <rPh sb="7" eb="9">
      <t>キキン</t>
    </rPh>
    <phoneticPr fontId="11"/>
  </si>
  <si>
    <t>国際交流基金</t>
    <rPh sb="0" eb="2">
      <t>コクサイ</t>
    </rPh>
    <rPh sb="2" eb="4">
      <t>コウリュウ</t>
    </rPh>
    <rPh sb="4" eb="6">
      <t>キキン</t>
    </rPh>
    <phoneticPr fontId="11"/>
  </si>
  <si>
    <t>○</t>
    <phoneticPr fontId="2"/>
  </si>
  <si>
    <t>北千葉広域水道企業団（水道水供給事業会計）</t>
    <rPh sb="0" eb="1">
      <t>キタ</t>
    </rPh>
    <rPh sb="1" eb="3">
      <t>チバ</t>
    </rPh>
    <rPh sb="3" eb="5">
      <t>コウイキ</t>
    </rPh>
    <rPh sb="5" eb="7">
      <t>スイドウ</t>
    </rPh>
    <rPh sb="7" eb="9">
      <t>キギョウ</t>
    </rPh>
    <rPh sb="9" eb="10">
      <t>ダン</t>
    </rPh>
    <rPh sb="11" eb="14">
      <t>スイドウスイ</t>
    </rPh>
    <rPh sb="14" eb="16">
      <t>キョウキュウ</t>
    </rPh>
    <rPh sb="16" eb="18">
      <t>ジギョウ</t>
    </rPh>
    <rPh sb="18" eb="20">
      <t>カイケイ</t>
    </rPh>
    <phoneticPr fontId="2"/>
  </si>
  <si>
    <t>四市複合事務組合（一般会計）</t>
    <rPh sb="0" eb="2">
      <t>ヨンシ</t>
    </rPh>
    <rPh sb="2" eb="4">
      <t>フクゴウ</t>
    </rPh>
    <rPh sb="4" eb="6">
      <t>ジム</t>
    </rPh>
    <rPh sb="6" eb="8">
      <t>クミアイ</t>
    </rPh>
    <rPh sb="9" eb="11">
      <t>イッパン</t>
    </rPh>
    <rPh sb="11" eb="13">
      <t>カイケイ</t>
    </rPh>
    <phoneticPr fontId="2"/>
  </si>
  <si>
    <t>千葉県競馬組合（一般会計）</t>
    <rPh sb="0" eb="3">
      <t>チバケン</t>
    </rPh>
    <rPh sb="3" eb="5">
      <t>ケイバ</t>
    </rPh>
    <rPh sb="5" eb="7">
      <t>クミアイ</t>
    </rPh>
    <rPh sb="8" eb="10">
      <t>イッパン</t>
    </rPh>
    <rPh sb="10" eb="12">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</si>
  <si>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</si>
  <si>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</si>
  <si>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</si>
  <si>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</si>
  <si>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</si>
  <si>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老朽化した公共施設の再生に伴い、地方債残高及び債務負担行為に基づく支出予定額が増加したことにより増加しました。実質公債費比率は減少傾向にありますが、H29年度より芝園清掃工場老朽化対策事業に係る地方債の償還が開始することによって増加しており、将来負担比率と同様に公共施設再生の取り組みの中で今後は増加していくことが見込まれます。そのため、これまで以上に渡って持続可能な行財政運営が可能となるよう財源の確保や公共施設の更新等による財政負担の軽減、標準化を図っていく必要があります。</t>
    <rPh sb="86" eb="88">
      <t>ネンド</t>
    </rPh>
    <rPh sb="104" eb="105">
      <t>カカ</t>
    </rPh>
    <rPh sb="106" eb="109">
      <t>チホウサイ</t>
    </rPh>
    <rPh sb="123" eb="125">
      <t>ゾウカ</t>
    </rPh>
    <rPh sb="154" eb="156">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</si>
  <si>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</si>
  <si>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</si>
  <si>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</si>
  <si>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</si>
  <si>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　本市の将来負担比率、有形固定資産減価償却率はどちらも類似団体より高い水準となっています。更新及び維持補修等することで有形固定資産減価償却率は低下しますが、施設整備のために借り入れた地方債の償還が将来負担比率を押し上げることとなるため、バランスを勘案しつつ、公共施設再生計画に基づく施設の更新、統廃合、長寿命化等に取り組んで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</si>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</sst>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3"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3"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3"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1"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164" xfId="14" applyNumberFormat="1" applyFont="1" applyFill="1" applyBorder="1" applyAlignment="1" applyProtection="1">
      <alignment horizontal="right" vertical="center" shrinkToFit="1"/>
    </xf>
    <xf numFmtId="187" fontId="29" fillId="6" borderId="182"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69" xfId="14" applyNumberFormat="1" applyFont="1" applyFill="1" applyBorder="1" applyAlignment="1" applyProtection="1">
      <alignment horizontal="right" vertical="center" shrinkToFit="1"/>
    </xf>
    <xf numFmtId="177" fontId="29" fillId="6" borderId="170"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1" xfId="14" applyNumberFormat="1" applyFont="1" applyFill="1" applyBorder="1" applyAlignment="1" applyProtection="1">
      <alignment horizontal="right" vertical="center" shrinkToFit="1"/>
    </xf>
    <xf numFmtId="177" fontId="29" fillId="6" borderId="162"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0"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8"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49"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185"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701B-49D5-B3B4-8FA6B0EC7F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39701</c:v>
                </c:pt>
                <c:pt idx="1">
                  <c:v>36787</c:v>
                </c:pt>
                <c:pt idx="2">
                  <c:v>34391</c:v>
                </c:pt>
                <c:pt idx="3">
                  <c:v>57198</c:v>
                </c:pt>
                <c:pt idx="4">
                  <c:v>53087</c:v>
                </c:pt>
              </c:numCache>
            </c:numRef>
          </c:val>
          <c:smooth val="0"/>
          <c:extLst>
            <c:ext xmlns:c16="http://schemas.microsoft.com/office/drawing/2014/chart" uri="{C3380CC4-5D6E-409C-BE32-E72D297353CC}">
              <c16:uniqueId val="{00000001-701B-49D5-B3B4-8FA6B0EC7F11}"/>
            </c:ext>
          </c:extLst>
        </c:ser>
        <c:dLbls>
          <c:showLegendKey val="0"/>
          <c:showVal val="0"/>
          <c:showCatName val="0"/>
          <c:showSerName val="0"/>
          <c:showPercent val="0"/>
          <c:showBubbleSize val="0"/>
        </c:dLbls>
        <c:marker val="1"/>
        <c:smooth val="0"/>
        <c:axId val="190132608"/>
        <c:axId val="190134528"/>
      </c:lineChart>
      <c:catAx>
        <c:axId val="190132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34528"/>
        <c:crosses val="autoZero"/>
        <c:auto val="1"/>
        <c:lblAlgn val="ctr"/>
        <c:lblOffset val="100"/>
        <c:tickLblSkip val="1"/>
        <c:tickMarkSkip val="1"/>
        <c:noMultiLvlLbl val="0"/>
      </c:catAx>
      <c:valAx>
        <c:axId val="190134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32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8.32</c:v>
                </c:pt>
                <c:pt idx="1">
                  <c:v>8.77</c:v>
                </c:pt>
                <c:pt idx="2">
                  <c:v>10.49</c:v>
                </c:pt>
                <c:pt idx="3">
                  <c:v>7.01</c:v>
                </c:pt>
                <c:pt idx="4">
                  <c:v>7.25</c:v>
                </c:pt>
              </c:numCache>
            </c:numRef>
          </c:val>
          <c:extLst>
            <c:ext xmlns:c16="http://schemas.microsoft.com/office/drawing/2014/chart" uri="{C3380CC4-5D6E-409C-BE32-E72D297353CC}">
              <c16:uniqueId val="{00000000-4052-4778-B271-690E93B2EF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12.43</c:v>
                </c:pt>
                <c:pt idx="1">
                  <c:v>12.89</c:v>
                </c:pt>
                <c:pt idx="2">
                  <c:v>16.190000000000001</c:v>
                </c:pt>
                <c:pt idx="3">
                  <c:v>18.39</c:v>
                </c:pt>
                <c:pt idx="4">
                  <c:v>16.62</c:v>
                </c:pt>
              </c:numCache>
            </c:numRef>
          </c:val>
          <c:extLst>
            <c:ext xmlns:c16="http://schemas.microsoft.com/office/drawing/2014/chart" uri="{C3380CC4-5D6E-409C-BE32-E72D297353CC}">
              <c16:uniqueId val="{00000001-4052-4778-B271-690E93B2EF1A}"/>
            </c:ext>
          </c:extLst>
        </c:ser>
        <c:dLbls>
          <c:showLegendKey val="0"/>
          <c:showVal val="0"/>
          <c:showCatName val="0"/>
          <c:showSerName val="0"/>
          <c:showPercent val="0"/>
          <c:showBubbleSize val="0"/>
        </c:dLbls>
        <c:gapWidth val="250"/>
        <c:overlap val="100"/>
        <c:axId val="216667648"/>
        <c:axId val="21666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-5.12</c:v>
                </c:pt>
                <c:pt idx="1">
                  <c:v>-3.1</c:v>
                </c:pt>
                <c:pt idx="2">
                  <c:v>0.84</c:v>
                </c:pt>
                <c:pt idx="3">
                  <c:v>-6.21</c:v>
                </c:pt>
                <c:pt idx="4">
                  <c:v>-4.9800000000000004</c:v>
                </c:pt>
              </c:numCache>
            </c:numRef>
          </c:val>
          <c:smooth val="0"/>
          <c:extLst>
            <c:ext xmlns:c16="http://schemas.microsoft.com/office/drawing/2014/chart" uri="{C3380CC4-5D6E-409C-BE32-E72D297353CC}">
              <c16:uniqueId val="{00000002-4052-4778-B271-690E93B2EF1A}"/>
            </c:ext>
          </c:extLst>
        </c:ser>
        <c:dLbls>
          <c:showLegendKey val="0"/>
          <c:showVal val="0"/>
          <c:showCatName val="0"/>
          <c:showSerName val="0"/>
          <c:showPercent val="0"/>
          <c:showBubbleSize val="0"/>
        </c:dLbls>
        <c:marker val="1"/>
        <c:smooth val="0"/>
        <c:axId val="216667648"/>
        <c:axId val="216669568"/>
      </c:lineChart>
      <c:catAx>
        <c:axId val="2166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669568"/>
        <c:crosses val="autoZero"/>
        <c:auto val="1"/>
        <c:lblAlgn val="ctr"/>
        <c:lblOffset val="100"/>
        <c:tickLblSkip val="1"/>
        <c:tickMarkSkip val="1"/>
        <c:noMultiLvlLbl val="0"/>
      </c:catAx>
      <c:valAx>
        <c:axId val="21666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6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B1-4211-B851-A11EF0B181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B1-4211-B851-A11EF0B181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B1-4211-B851-A11EF0B1812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B1-4211-B851-A11EF0B1812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ADB1-4211-B851-A11EF0B1812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0.76</c:v>
                </c:pt>
                <c:pt idx="2">
                  <c:v>#N/A</c:v>
                </c:pt>
                <c:pt idx="3">
                  <c:v>0.54</c:v>
                </c:pt>
                <c:pt idx="4">
                  <c:v>#N/A</c:v>
                </c:pt>
                <c:pt idx="5">
                  <c:v>0.1</c:v>
                </c:pt>
                <c:pt idx="6">
                  <c:v>#N/A</c:v>
                </c:pt>
                <c:pt idx="7">
                  <c:v>0.21</c:v>
                </c:pt>
                <c:pt idx="8">
                  <c:v>#N/A</c:v>
                </c:pt>
                <c:pt idx="9">
                  <c:v>0.65</c:v>
                </c:pt>
              </c:numCache>
            </c:numRef>
          </c:val>
          <c:extLst>
            <c:ext xmlns:c16="http://schemas.microsoft.com/office/drawing/2014/chart" uri="{C3380CC4-5D6E-409C-BE32-E72D297353CC}">
              <c16:uniqueId val="{00000005-ADB1-4211-B851-A11EF0B181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1.17</c:v>
                </c:pt>
                <c:pt idx="2">
                  <c:v>#N/A</c:v>
                </c:pt>
                <c:pt idx="3">
                  <c:v>1.18</c:v>
                </c:pt>
                <c:pt idx="4">
                  <c:v>#N/A</c:v>
                </c:pt>
                <c:pt idx="5">
                  <c:v>0.67</c:v>
                </c:pt>
                <c:pt idx="6">
                  <c:v>#N/A</c:v>
                </c:pt>
                <c:pt idx="7">
                  <c:v>0.62</c:v>
                </c:pt>
                <c:pt idx="8">
                  <c:v>#N/A</c:v>
                </c:pt>
                <c:pt idx="9">
                  <c:v>0.82</c:v>
                </c:pt>
              </c:numCache>
            </c:numRef>
          </c:val>
          <c:extLst>
            <c:ext xmlns:c16="http://schemas.microsoft.com/office/drawing/2014/chart" uri="{C3380CC4-5D6E-409C-BE32-E72D297353CC}">
              <c16:uniqueId val="{00000006-ADB1-4211-B851-A11EF0B181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8.32</c:v>
                </c:pt>
                <c:pt idx="2">
                  <c:v>#N/A</c:v>
                </c:pt>
                <c:pt idx="3">
                  <c:v>8.77</c:v>
                </c:pt>
                <c:pt idx="4">
                  <c:v>#N/A</c:v>
                </c:pt>
                <c:pt idx="5">
                  <c:v>10.48</c:v>
                </c:pt>
                <c:pt idx="6">
                  <c:v>#N/A</c:v>
                </c:pt>
                <c:pt idx="7">
                  <c:v>7</c:v>
                </c:pt>
                <c:pt idx="8">
                  <c:v>#N/A</c:v>
                </c:pt>
                <c:pt idx="9">
                  <c:v>7.24</c:v>
                </c:pt>
              </c:numCache>
            </c:numRef>
          </c:val>
          <c:extLst>
            <c:ext xmlns:c16="http://schemas.microsoft.com/office/drawing/2014/chart" uri="{C3380CC4-5D6E-409C-BE32-E72D297353CC}">
              <c16:uniqueId val="{00000007-ADB1-4211-B851-A11EF0B1812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16.440000000000001</c:v>
                </c:pt>
                <c:pt idx="2">
                  <c:v>#N/A</c:v>
                </c:pt>
                <c:pt idx="3">
                  <c:v>17.57</c:v>
                </c:pt>
                <c:pt idx="4">
                  <c:v>#N/A</c:v>
                </c:pt>
                <c:pt idx="5">
                  <c:v>18.11</c:v>
                </c:pt>
                <c:pt idx="6">
                  <c:v>#N/A</c:v>
                </c:pt>
                <c:pt idx="7">
                  <c:v>18.399999999999999</c:v>
                </c:pt>
                <c:pt idx="8">
                  <c:v>#N/A</c:v>
                </c:pt>
                <c:pt idx="9">
                  <c:v>16.739999999999998</c:v>
                </c:pt>
              </c:numCache>
            </c:numRef>
          </c:val>
          <c:extLst>
            <c:ext xmlns:c16="http://schemas.microsoft.com/office/drawing/2014/chart" uri="{C3380CC4-5D6E-409C-BE32-E72D297353CC}">
              <c16:uniqueId val="{00000008-ADB1-4211-B851-A11EF0B1812C}"/>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22.56</c:v>
                </c:pt>
                <c:pt idx="2">
                  <c:v>#N/A</c:v>
                </c:pt>
                <c:pt idx="3">
                  <c:v>12.55</c:v>
                </c:pt>
                <c:pt idx="4">
                  <c:v>#N/A</c:v>
                </c:pt>
                <c:pt idx="5">
                  <c:v>12.12</c:v>
                </c:pt>
                <c:pt idx="6">
                  <c:v>#N/A</c:v>
                </c:pt>
                <c:pt idx="7">
                  <c:v>14.09</c:v>
                </c:pt>
                <c:pt idx="8">
                  <c:v>#N/A</c:v>
                </c:pt>
                <c:pt idx="9">
                  <c:v>17.61</c:v>
                </c:pt>
              </c:numCache>
            </c:numRef>
          </c:val>
          <c:extLst>
            <c:ext xmlns:c16="http://schemas.microsoft.com/office/drawing/2014/chart" uri="{C3380CC4-5D6E-409C-BE32-E72D297353CC}">
              <c16:uniqueId val="{00000009-ADB1-4211-B851-A11EF0B1812C}"/>
            </c:ext>
          </c:extLst>
        </c:ser>
        <c:dLbls>
          <c:showLegendKey val="0"/>
          <c:showVal val="0"/>
          <c:showCatName val="0"/>
          <c:showSerName val="0"/>
          <c:showPercent val="0"/>
          <c:showBubbleSize val="0"/>
        </c:dLbls>
        <c:gapWidth val="150"/>
        <c:overlap val="100"/>
        <c:axId val="216741376"/>
        <c:axId val="216742912"/>
      </c:barChart>
      <c:catAx>
        <c:axId val="2167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742912"/>
        <c:crosses val="autoZero"/>
        <c:auto val="1"/>
        <c:lblAlgn val="ctr"/>
        <c:lblOffset val="100"/>
        <c:tickLblSkip val="1"/>
        <c:tickMarkSkip val="1"/>
        <c:noMultiLvlLbl val="0"/>
      </c:catAx>
      <c:valAx>
        <c:axId val="2167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74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4829</c:v>
                </c:pt>
                <c:pt idx="5">
                  <c:v>5098</c:v>
                </c:pt>
                <c:pt idx="8">
                  <c:v>4845</c:v>
                </c:pt>
                <c:pt idx="11">
                  <c:v>4961</c:v>
                </c:pt>
                <c:pt idx="14">
                  <c:v>4722</c:v>
                </c:pt>
              </c:numCache>
            </c:numRef>
          </c:val>
          <c:extLst>
            <c:ext xmlns:c16="http://schemas.microsoft.com/office/drawing/2014/chart" uri="{C3380CC4-5D6E-409C-BE32-E72D297353CC}">
              <c16:uniqueId val="{00000000-7FB0-41EA-8111-8E057A3694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B0-41EA-8111-8E057A3694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1508</c:v>
                </c:pt>
                <c:pt idx="3">
                  <c:v>721</c:v>
                </c:pt>
                <c:pt idx="6">
                  <c:v>865</c:v>
                </c:pt>
                <c:pt idx="9">
                  <c:v>583</c:v>
                </c:pt>
                <c:pt idx="12">
                  <c:v>1732</c:v>
                </c:pt>
              </c:numCache>
            </c:numRef>
          </c:val>
          <c:extLst>
            <c:ext xmlns:c16="http://schemas.microsoft.com/office/drawing/2014/chart" uri="{C3380CC4-5D6E-409C-BE32-E72D297353CC}">
              <c16:uniqueId val="{00000002-7FB0-41EA-8111-8E057A3694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23</c:v>
                </c:pt>
                <c:pt idx="6">
                  <c:v>22</c:v>
                </c:pt>
                <c:pt idx="9">
                  <c:v>20</c:v>
                </c:pt>
                <c:pt idx="12">
                  <c:v>23</c:v>
                </c:pt>
              </c:numCache>
            </c:numRef>
          </c:val>
          <c:extLst>
            <c:ext xmlns:c16="http://schemas.microsoft.com/office/drawing/2014/chart" uri="{C3380CC4-5D6E-409C-BE32-E72D297353CC}">
              <c16:uniqueId val="{00000003-7FB0-41EA-8111-8E057A3694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1256</c:v>
                </c:pt>
                <c:pt idx="3">
                  <c:v>1029</c:v>
                </c:pt>
                <c:pt idx="6">
                  <c:v>1058</c:v>
                </c:pt>
                <c:pt idx="9">
                  <c:v>1073</c:v>
                </c:pt>
                <c:pt idx="12">
                  <c:v>1097</c:v>
                </c:pt>
              </c:numCache>
            </c:numRef>
          </c:val>
          <c:extLst>
            <c:ext xmlns:c16="http://schemas.microsoft.com/office/drawing/2014/chart" uri="{C3380CC4-5D6E-409C-BE32-E72D297353CC}">
              <c16:uniqueId val="{00000004-7FB0-41EA-8111-8E057A3694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80</c:v>
                </c:pt>
                <c:pt idx="3">
                  <c:v>86</c:v>
                </c:pt>
                <c:pt idx="6">
                  <c:v>92</c:v>
                </c:pt>
                <c:pt idx="9">
                  <c:v>98</c:v>
                </c:pt>
                <c:pt idx="12">
                  <c:v>104</c:v>
                </c:pt>
              </c:numCache>
            </c:numRef>
          </c:val>
          <c:extLst>
            <c:ext xmlns:c16="http://schemas.microsoft.com/office/drawing/2014/chart" uri="{C3380CC4-5D6E-409C-BE32-E72D297353CC}">
              <c16:uniqueId val="{00000005-7FB0-41EA-8111-8E057A3694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B0-41EA-8111-8E057A3694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4309</c:v>
                </c:pt>
                <c:pt idx="3">
                  <c:v>4199</c:v>
                </c:pt>
                <c:pt idx="6">
                  <c:v>3673</c:v>
                </c:pt>
                <c:pt idx="9">
                  <c:v>3422</c:v>
                </c:pt>
                <c:pt idx="12">
                  <c:v>3782</c:v>
                </c:pt>
              </c:numCache>
            </c:numRef>
          </c:val>
          <c:extLst>
            <c:ext xmlns:c16="http://schemas.microsoft.com/office/drawing/2014/chart" uri="{C3380CC4-5D6E-409C-BE32-E72D297353CC}">
              <c16:uniqueId val="{00000007-7FB0-41EA-8111-8E057A369404}"/>
            </c:ext>
          </c:extLst>
        </c:ser>
        <c:dLbls>
          <c:showLegendKey val="0"/>
          <c:showVal val="0"/>
          <c:showCatName val="0"/>
          <c:showSerName val="0"/>
          <c:showPercent val="0"/>
          <c:showBubbleSize val="0"/>
        </c:dLbls>
        <c:gapWidth val="100"/>
        <c:overlap val="100"/>
        <c:axId val="212127744"/>
        <c:axId val="21212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2347</c:v>
                </c:pt>
                <c:pt idx="2">
                  <c:v>#N/A</c:v>
                </c:pt>
                <c:pt idx="3">
                  <c:v>#N/A</c:v>
                </c:pt>
                <c:pt idx="4">
                  <c:v>960</c:v>
                </c:pt>
                <c:pt idx="5">
                  <c:v>#N/A</c:v>
                </c:pt>
                <c:pt idx="6">
                  <c:v>#N/A</c:v>
                </c:pt>
                <c:pt idx="7">
                  <c:v>865</c:v>
                </c:pt>
                <c:pt idx="8">
                  <c:v>#N/A</c:v>
                </c:pt>
                <c:pt idx="9">
                  <c:v>#N/A</c:v>
                </c:pt>
                <c:pt idx="10">
                  <c:v>235</c:v>
                </c:pt>
                <c:pt idx="11">
                  <c:v>#N/A</c:v>
                </c:pt>
                <c:pt idx="12">
                  <c:v>#N/A</c:v>
                </c:pt>
                <c:pt idx="13">
                  <c:v>2016</c:v>
                </c:pt>
                <c:pt idx="14">
                  <c:v>#N/A</c:v>
                </c:pt>
              </c:numCache>
            </c:numRef>
          </c:val>
          <c:smooth val="0"/>
          <c:extLst>
            <c:ext xmlns:c16="http://schemas.microsoft.com/office/drawing/2014/chart" uri="{C3380CC4-5D6E-409C-BE32-E72D297353CC}">
              <c16:uniqueId val="{00000008-7FB0-41EA-8111-8E057A369404}"/>
            </c:ext>
          </c:extLst>
        </c:ser>
        <c:dLbls>
          <c:showLegendKey val="0"/>
          <c:showVal val="0"/>
          <c:showCatName val="0"/>
          <c:showSerName val="0"/>
          <c:showPercent val="0"/>
          <c:showBubbleSize val="0"/>
        </c:dLbls>
        <c:marker val="1"/>
        <c:smooth val="0"/>
        <c:axId val="212127744"/>
        <c:axId val="212129664"/>
      </c:lineChart>
      <c:catAx>
        <c:axId val="2121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129664"/>
        <c:crosses val="autoZero"/>
        <c:auto val="1"/>
        <c:lblAlgn val="ctr"/>
        <c:lblOffset val="100"/>
        <c:tickLblSkip val="1"/>
        <c:tickMarkSkip val="1"/>
        <c:noMultiLvlLbl val="0"/>
      </c:catAx>
      <c:valAx>
        <c:axId val="21212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1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43871</c:v>
                </c:pt>
                <c:pt idx="5">
                  <c:v>43431</c:v>
                </c:pt>
                <c:pt idx="8">
                  <c:v>42880</c:v>
                </c:pt>
                <c:pt idx="11">
                  <c:v>42600</c:v>
                </c:pt>
                <c:pt idx="14">
                  <c:v>41913</c:v>
                </c:pt>
              </c:numCache>
            </c:numRef>
          </c:val>
          <c:extLst>
            <c:ext xmlns:c16="http://schemas.microsoft.com/office/drawing/2014/chart" uri="{C3380CC4-5D6E-409C-BE32-E72D297353CC}">
              <c16:uniqueId val="{00000000-9774-460C-B408-525BAFF49D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10509</c:v>
                </c:pt>
                <c:pt idx="5">
                  <c:v>10940</c:v>
                </c:pt>
                <c:pt idx="8">
                  <c:v>10780</c:v>
                </c:pt>
                <c:pt idx="11">
                  <c:v>10955</c:v>
                </c:pt>
                <c:pt idx="14">
                  <c:v>9845</c:v>
                </c:pt>
              </c:numCache>
            </c:numRef>
          </c:val>
          <c:extLst>
            <c:ext xmlns:c16="http://schemas.microsoft.com/office/drawing/2014/chart" uri="{C3380CC4-5D6E-409C-BE32-E72D297353CC}">
              <c16:uniqueId val="{00000001-9774-460C-B408-525BAFF49D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13193</c:v>
                </c:pt>
                <c:pt idx="5">
                  <c:v>12951</c:v>
                </c:pt>
                <c:pt idx="8">
                  <c:v>13282</c:v>
                </c:pt>
                <c:pt idx="11">
                  <c:v>15844</c:v>
                </c:pt>
                <c:pt idx="14">
                  <c:v>14898</c:v>
                </c:pt>
              </c:numCache>
            </c:numRef>
          </c:val>
          <c:extLst>
            <c:ext xmlns:c16="http://schemas.microsoft.com/office/drawing/2014/chart" uri="{C3380CC4-5D6E-409C-BE32-E72D297353CC}">
              <c16:uniqueId val="{00000002-9774-460C-B408-525BAFF49D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273</c:v>
                </c:pt>
                <c:pt idx="3">
                  <c:v>174</c:v>
                </c:pt>
                <c:pt idx="6">
                  <c:v>0</c:v>
                </c:pt>
                <c:pt idx="9">
                  <c:v>0</c:v>
                </c:pt>
                <c:pt idx="12">
                  <c:v>0</c:v>
                </c:pt>
              </c:numCache>
            </c:numRef>
          </c:val>
          <c:extLst>
            <c:ext xmlns:c16="http://schemas.microsoft.com/office/drawing/2014/chart" uri="{C3380CC4-5D6E-409C-BE32-E72D297353CC}">
              <c16:uniqueId val="{00000003-9774-460C-B408-525BAFF49D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74-460C-B408-525BAFF49D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c:v>
                </c:pt>
                <c:pt idx="3">
                  <c:v>11</c:v>
                </c:pt>
                <c:pt idx="6">
                  <c:v>6</c:v>
                </c:pt>
                <c:pt idx="9">
                  <c:v>11</c:v>
                </c:pt>
                <c:pt idx="12">
                  <c:v>8</c:v>
                </c:pt>
              </c:numCache>
            </c:numRef>
          </c:val>
          <c:extLst>
            <c:ext xmlns:c16="http://schemas.microsoft.com/office/drawing/2014/chart" uri="{C3380CC4-5D6E-409C-BE32-E72D297353CC}">
              <c16:uniqueId val="{00000005-9774-460C-B408-525BAFF49D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9971</c:v>
                </c:pt>
                <c:pt idx="3">
                  <c:v>9718</c:v>
                </c:pt>
                <c:pt idx="6">
                  <c:v>9714</c:v>
                </c:pt>
                <c:pt idx="9">
                  <c:v>9531</c:v>
                </c:pt>
                <c:pt idx="12">
                  <c:v>9567</c:v>
                </c:pt>
              </c:numCache>
            </c:numRef>
          </c:val>
          <c:extLst>
            <c:ext xmlns:c16="http://schemas.microsoft.com/office/drawing/2014/chart" uri="{C3380CC4-5D6E-409C-BE32-E72D297353CC}">
              <c16:uniqueId val="{00000006-9774-460C-B408-525BAFF49D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150</c:v>
                </c:pt>
                <c:pt idx="3">
                  <c:v>128</c:v>
                </c:pt>
                <c:pt idx="6">
                  <c:v>107</c:v>
                </c:pt>
                <c:pt idx="9">
                  <c:v>500</c:v>
                </c:pt>
                <c:pt idx="12">
                  <c:v>484</c:v>
                </c:pt>
              </c:numCache>
            </c:numRef>
          </c:val>
          <c:extLst>
            <c:ext xmlns:c16="http://schemas.microsoft.com/office/drawing/2014/chart" uri="{C3380CC4-5D6E-409C-BE32-E72D297353CC}">
              <c16:uniqueId val="{00000007-9774-460C-B408-525BAFF49D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16266</c:v>
                </c:pt>
                <c:pt idx="3">
                  <c:v>13960</c:v>
                </c:pt>
                <c:pt idx="6">
                  <c:v>11697</c:v>
                </c:pt>
                <c:pt idx="9">
                  <c:v>10723</c:v>
                </c:pt>
                <c:pt idx="12">
                  <c:v>10315</c:v>
                </c:pt>
              </c:numCache>
            </c:numRef>
          </c:val>
          <c:extLst>
            <c:ext xmlns:c16="http://schemas.microsoft.com/office/drawing/2014/chart" uri="{C3380CC4-5D6E-409C-BE32-E72D297353CC}">
              <c16:uniqueId val="{00000008-9774-460C-B408-525BAFF49D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4711</c:v>
                </c:pt>
                <c:pt idx="3">
                  <c:v>5106</c:v>
                </c:pt>
                <c:pt idx="6">
                  <c:v>4623</c:v>
                </c:pt>
                <c:pt idx="9">
                  <c:v>9021</c:v>
                </c:pt>
                <c:pt idx="12">
                  <c:v>7602</c:v>
                </c:pt>
              </c:numCache>
            </c:numRef>
          </c:val>
          <c:extLst>
            <c:ext xmlns:c16="http://schemas.microsoft.com/office/drawing/2014/chart" uri="{C3380CC4-5D6E-409C-BE32-E72D297353CC}">
              <c16:uniqueId val="{00000009-9774-460C-B408-525BAFF49D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40109</c:v>
                </c:pt>
                <c:pt idx="3">
                  <c:v>40573</c:v>
                </c:pt>
                <c:pt idx="6">
                  <c:v>41029</c:v>
                </c:pt>
                <c:pt idx="9">
                  <c:v>44400</c:v>
                </c:pt>
                <c:pt idx="12">
                  <c:v>46203</c:v>
                </c:pt>
              </c:numCache>
            </c:numRef>
          </c:val>
          <c:extLst>
            <c:ext xmlns:c16="http://schemas.microsoft.com/office/drawing/2014/chart" uri="{C3380CC4-5D6E-409C-BE32-E72D297353CC}">
              <c16:uniqueId val="{0000000A-9774-460C-B408-525BAFF49DB3}"/>
            </c:ext>
          </c:extLst>
        </c:ser>
        <c:dLbls>
          <c:showLegendKey val="0"/>
          <c:showVal val="0"/>
          <c:showCatName val="0"/>
          <c:showSerName val="0"/>
          <c:showPercent val="0"/>
          <c:showBubbleSize val="0"/>
        </c:dLbls>
        <c:gapWidth val="100"/>
        <c:overlap val="100"/>
        <c:axId val="211953152"/>
        <c:axId val="21195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3924</c:v>
                </c:pt>
                <c:pt idx="2">
                  <c:v>#N/A</c:v>
                </c:pt>
                <c:pt idx="3">
                  <c:v>#N/A</c:v>
                </c:pt>
                <c:pt idx="4">
                  <c:v>2348</c:v>
                </c:pt>
                <c:pt idx="5">
                  <c:v>#N/A</c:v>
                </c:pt>
                <c:pt idx="6">
                  <c:v>#N/A</c:v>
                </c:pt>
                <c:pt idx="7">
                  <c:v>233</c:v>
                </c:pt>
                <c:pt idx="8">
                  <c:v>#N/A</c:v>
                </c:pt>
                <c:pt idx="9">
                  <c:v>#N/A</c:v>
                </c:pt>
                <c:pt idx="10">
                  <c:v>4787</c:v>
                </c:pt>
                <c:pt idx="11">
                  <c:v>#N/A</c:v>
                </c:pt>
                <c:pt idx="12">
                  <c:v>#N/A</c:v>
                </c:pt>
                <c:pt idx="13">
                  <c:v>7523</c:v>
                </c:pt>
                <c:pt idx="14">
                  <c:v>#N/A</c:v>
                </c:pt>
              </c:numCache>
            </c:numRef>
          </c:val>
          <c:smooth val="0"/>
          <c:extLst>
            <c:ext xmlns:c16="http://schemas.microsoft.com/office/drawing/2014/chart" uri="{C3380CC4-5D6E-409C-BE32-E72D297353CC}">
              <c16:uniqueId val="{0000000B-9774-460C-B408-525BAFF49DB3}"/>
            </c:ext>
          </c:extLst>
        </c:ser>
        <c:dLbls>
          <c:showLegendKey val="0"/>
          <c:showVal val="0"/>
          <c:showCatName val="0"/>
          <c:showSerName val="0"/>
          <c:showPercent val="0"/>
          <c:showBubbleSize val="0"/>
        </c:dLbls>
        <c:marker val="1"/>
        <c:smooth val="0"/>
        <c:axId val="211953152"/>
        <c:axId val="211955072"/>
      </c:lineChart>
      <c:catAx>
        <c:axId val="2119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955072"/>
        <c:crosses val="autoZero"/>
        <c:auto val="1"/>
        <c:lblAlgn val="ctr"/>
        <c:lblOffset val="100"/>
        <c:tickLblSkip val="1"/>
        <c:tickMarkSkip val="1"/>
        <c:noMultiLvlLbl val="0"/>
      </c:catAx>
      <c:valAx>
        <c:axId val="21195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9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5032</c:v>
                </c:pt>
                <c:pt idx="1">
                  <c:v>5814</c:v>
                </c:pt>
                <c:pt idx="2">
                  <c:v>5316</c:v>
                </c:pt>
              </c:numCache>
            </c:numRef>
          </c:val>
          <c:extLst>
            <c:ext xmlns:c16="http://schemas.microsoft.com/office/drawing/2014/chart" uri="{C3380CC4-5D6E-409C-BE32-E72D297353CC}">
              <c16:uniqueId val="{00000000-FF82-4EA4-A4C3-44D0C68B61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173</c:v>
                </c:pt>
                <c:pt idx="1">
                  <c:v>679</c:v>
                </c:pt>
                <c:pt idx="2">
                  <c:v>593</c:v>
                </c:pt>
              </c:numCache>
            </c:numRef>
          </c:val>
          <c:extLst>
            <c:ext xmlns:c16="http://schemas.microsoft.com/office/drawing/2014/chart" uri="{C3380CC4-5D6E-409C-BE32-E72D297353CC}">
              <c16:uniqueId val="{00000001-FF82-4EA4-A4C3-44D0C68B61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6754</c:v>
                </c:pt>
                <c:pt idx="1">
                  <c:v>7914</c:v>
                </c:pt>
                <c:pt idx="2">
                  <c:v>7432</c:v>
                </c:pt>
              </c:numCache>
            </c:numRef>
          </c:val>
          <c:extLst>
            <c:ext xmlns:c16="http://schemas.microsoft.com/office/drawing/2014/chart" uri="{C3380CC4-5D6E-409C-BE32-E72D297353CC}">
              <c16:uniqueId val="{00000002-FF82-4EA4-A4C3-44D0C68B61FA}"/>
            </c:ext>
          </c:extLst>
        </c:ser>
        <c:dLbls>
          <c:showLegendKey val="0"/>
          <c:showVal val="0"/>
          <c:showCatName val="0"/>
          <c:showSerName val="0"/>
          <c:showPercent val="0"/>
          <c:showBubbleSize val="0"/>
        </c:dLbls>
        <c:gapWidth val="120"/>
        <c:overlap val="100"/>
        <c:axId val="217369600"/>
        <c:axId val="217371392"/>
      </c:barChart>
      <c:catAx>
        <c:axId val="2173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371392"/>
        <c:crosses val="autoZero"/>
        <c:auto val="1"/>
        <c:lblAlgn val="ctr"/>
        <c:lblOffset val="100"/>
        <c:tickLblSkip val="1"/>
        <c:tickMarkSkip val="1"/>
        <c:noMultiLvlLbl val="0"/>
      </c:catAx>
      <c:valAx>
        <c:axId val="217371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3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{37DCF40B-8120-4AB2-BCD0-E2893A4C9432}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98C-4865-AACB-698C1FD4B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{9E5D3C08-6202-4A76-B404-7E414E4B0022}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8C-4865-AACB-698C1FD4B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{7D83F859-5AF1-4D99-958F-AEF2A53B723A}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8C-4865-AACB-698C1FD4B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{5997A07E-8028-4AB6-AC45-6AA805054580}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8C-4865-AACB-698C1FD4B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{08D4B190-22AF-446C-82D7-DE12E9869780}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8C-4865-AACB-698C1FD4B3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{41BABC9C-C98A-4286-9F74-0904C2C9C8C3}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98C-4865-AACB-698C1FD4B3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{B27778FD-F6E7-4C22-BEB0-359B03057095}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98C-4865-AACB-698C1FD4B3CD}"/>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{9AD7FA14-A086-4F4A-AA19-28E5C4F72415}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98C-4865-AACB-698C1FD4B3CD}"/>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{1DD07DA0-F52F-4A0A-A83C-75BA74CFF3FE}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98C-4865-AACB-698C1FD4B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66.599999999999994</c:v>
                </c:pt>
                <c:pt idx="32">
                  <c:v>63.7</c:v>
                </c:pt>
              </c:numCache>
            </c:numRef>
          </c:xVal>
          <c:yVal>
            <c:numRef>
              <c:f>公会計指標分析・財政指標組合せ分析表!$BP$51:$DC$51</c:f>
              <c:numCache>
                <c:formatCode>#,##0.0;"▲ "#,##0.0</c:formatCode>
                <c:ptCount val="40"/>
                <c:pt idx="24">
                  <c:v>17.100000000000001</c:v>
                </c:pt>
                <c:pt idx="32">
                  <c:v>26.6</c:v>
                </c:pt>
              </c:numCache>
            </c:numRef>
          </c:yVal>
          <c:smooth val="0"/>
          <c:extLst>
            <c:ext xmlns:c16="http://schemas.microsoft.com/office/drawing/2014/chart" uri="{C3380CC4-5D6E-409C-BE32-E72D297353CC}">
              <c16:uniqueId val="{00000009-398C-4865-AACB-698C1FD4B3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{6A154833-CBE7-4C2F-A5DF-C6A50CC2F99C}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98C-4865-AACB-698C1FD4B3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{EB0390E7-EC8A-4C67-A303-7310715EADFF}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8C-4865-AACB-698C1FD4B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{743BC6A8-1768-41D1-B05E-28966A5A154E}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8C-4865-AACB-698C1FD4B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{124D5EB9-F062-4805-82AE-59D3FCD6C246}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8C-4865-AACB-698C1FD4B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{DF76517C-DC12-408F-8A56-43D0CB801DB7}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8C-4865-AACB-698C1FD4B3C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{681ED987-E7D2-46FC-B8F6-9904B666F60F}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98C-4865-AACB-698C1FD4B3C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{47EE9BF7-08EB-4A49-B6FE-02B88D1EC13E}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98C-4865-AACB-698C1FD4B3C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{6A95D467-047F-4705-9308-2D0CB36CF3EE}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98C-4865-AACB-698C1FD4B3C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{C33C3C30-2B3B-4A67-A035-68C8C228D082}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98C-4865-AACB-698C1FD4B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57.9</c:v>
                </c:pt>
              </c:numCache>
            </c:numRef>
          </c:xVal>
          <c:yVal>
            <c:numRef>
              <c:f>公会計指標分析・財政指標組合せ分析表!$BP$55:$DC$55</c:f>
              <c:numCache>
                <c:formatCode>#,##0.0;"▲ "#,##0.0</c:formatCode>
                <c:ptCount val="40"/>
                <c:pt idx="24">
                  <c:v>16.600000000000001</c:v>
                </c:pt>
                <c:pt idx="32">
                  <c:v>17.399999999999999</c:v>
                </c:pt>
              </c:numCache>
            </c:numRef>
          </c:yVal>
          <c:smooth val="0"/>
          <c:extLst>
            <c:ext xmlns:c16="http://schemas.microsoft.com/office/drawing/2014/chart" uri="{C3380CC4-5D6E-409C-BE32-E72D297353CC}">
              <c16:uniqueId val="{00000013-398C-4865-AACB-698C1FD4B3CD}"/>
            </c:ext>
          </c:extLst>
        </c:ser>
        <c:dLbls>
          <c:showLegendKey val="0"/>
          <c:showVal val="1"/>
          <c:showCatName val="0"/>
          <c:showSerName val="0"/>
          <c:showPercent val="0"/>
          <c:showBubbleSize val="0"/>
        </c:dLbls>
        <c:axId val="46179840"/>
        <c:axId val="46181760"/>
      </c:scatterChart>
      <c:valAx>
        <c:axId val="46179840"/>
        <c:scaling>
          <c:orientation val="minMax"/>
          <c:max val="67.39999999999999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{B086988B-C374-4021-8708-F48CAEB48FD8}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BED-49A5-ABED-37CF99F83C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{B546F1AB-0127-4E26-8389-D9CA15679948}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ED-49A5-ABED-37CF99F83C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{33C1A7EF-F6A8-44E9-96D7-AB39C23EB628}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ED-49A5-ABED-37CF99F83C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{97C0A8FC-3EE8-4371-AB7D-E9E833A1A9C3}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ED-49A5-ABED-37CF99F83C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{01FB157B-0EC7-4298-BC07-8D5139B7A583}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ED-49A5-ABED-37CF99F83CC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{D860816C-7BC8-4FC9-A961-2A03ED32A5B2}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BED-49A5-ABED-37CF99F83CC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{92184047-F09C-411E-801C-F63E0F63A39A}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BED-49A5-ABED-37CF99F83CC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{E867A452-F6DC-42C5-9E8B-F657ECF71EB1}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BED-49A5-ABED-37CF99F83CC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{1CF92491-511A-4E3F-9690-8BD1F6F74772}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BED-49A5-ABED-37CF99F83C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7.1</c:v>
                </c:pt>
                <c:pt idx="16">
                  <c:v>5.2</c:v>
                </c:pt>
                <c:pt idx="24">
                  <c:v>2.5</c:v>
                </c:pt>
                <c:pt idx="32">
                  <c:v>3.7</c:v>
                </c:pt>
              </c:numCache>
            </c:numRef>
          </c:xVal>
          <c:yVal>
            <c:numRef>
              <c:f>公会計指標分析・財政指標組合せ分析表!$BP$73:$DC$73</c:f>
              <c:numCache>
                <c:formatCode>#,##0.0;"▲ "#,##0.0</c:formatCode>
                <c:ptCount val="40"/>
                <c:pt idx="0">
                  <c:v>14.8</c:v>
                </c:pt>
                <c:pt idx="8">
                  <c:v>8.8000000000000007</c:v>
                </c:pt>
                <c:pt idx="16">
                  <c:v>0.8</c:v>
                </c:pt>
                <c:pt idx="24">
                  <c:v>17.100000000000001</c:v>
                </c:pt>
                <c:pt idx="32">
                  <c:v>26.6</c:v>
                </c:pt>
              </c:numCache>
            </c:numRef>
          </c:yVal>
          <c:smooth val="0"/>
          <c:extLst>
            <c:ext xmlns:c16="http://schemas.microsoft.com/office/drawing/2014/chart" uri="{C3380CC4-5D6E-409C-BE32-E72D297353CC}">
              <c16:uniqueId val="{00000009-DBED-49A5-ABED-37CF99F83C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{1B199A27-7E44-4F7D-BF57-C04EF94ECB04}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BED-49A5-ABED-37CF99F83C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{D916CB08-948C-452F-B426-76DA08AC1E89}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ED-49A5-ABED-37CF99F83C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{B40A585A-30F6-4588-BD3F-B7C780D08D36}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ED-49A5-ABED-37CF99F83C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{5D872B87-AD0E-470E-9EE7-8BA9125BB3A4}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ED-49A5-ABED-37CF99F83C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{CB31A596-262C-4E47-BCDF-07DA70209940}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ED-49A5-ABED-37CF99F83CC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{2607FA9E-7877-4E73-855D-374CD6CB0F37}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BED-49A5-ABED-37CF99F83CC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{7BC52299-C46B-4100-ABB9-CD366E1453FE}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BED-49A5-ABED-37CF99F83CC3}"/>
                </c:ext>
              </c:extLst>
            </c:dLbl>
            <c:dLbl>
              <c:idx val="24"/>
              <c:layout>
                <c:manualLayout>
                  <c:x val="-4.516035515397123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{C563F275-4711-42F9-AC58-28192A4F1105}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BED-49A5-ABED-37CF99F83CC3}"/>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{29819468-87AB-4A10-8C05-6CAEBE1B5678}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BED-49A5-ABED-37CF99F83C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DBED-49A5-ABED-37CF99F83CC3}"/>
            </c:ext>
          </c:extLst>
        </c:ser>
        <c:dLbls>
          <c:showLegendKey val="0"/>
          <c:showVal val="1"/>
          <c:showCatName val="0"/>
          <c:showSerName val="0"/>
          <c:showPercent val="0"/>
          <c:showBubbleSize val="0"/>
        </c:dLbls>
        <c:axId val="84219776"/>
        <c:axId val="84234240"/>
      </c:scatterChart>
      <c:valAx>
        <c:axId val="84219776"/>
        <c:scaling>
          <c:orientation val="minMax"/>
          <c:max val="9.5"/>
          <c:min val="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年度決算における実質公債費比率は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ポイントの増加となっています。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年度単年度実質公債費比率が、平成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ポイント増加したことにより、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か年の平均で算出する実質公債費比率の値に影響したものです。これは、元利償還金等から算入公債費等を差し引いた実質公債費比率の分子が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百万円増加したためです。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年度決算における将来負担比率は、</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ポイント増加しています。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主な要因は充当可能財源等が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百万円減少していることによるものです。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充当可能財源等の主な内訳としては、充当可能基金が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百万円減少、都市計画税収等の充当可能特定歳入が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千万円減少、基準財政需要額算入見込額が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百万円減少しています。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基金全体としては、積立額に対し、老朽化した公共施設等の改修工事に係る普通建設事業費への繰入額が増加したため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及び公債費の償還に充てる減債基金の適正な繰入れを行うことにより、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en-US" altLang="ja-JP" sz="1200">
            <a:effectLst/>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　公共施設等の改築、改修その他整備に要する経費の財源に充てるため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・海浜霊園管理運営基金：　</a:t>
          </a:r>
          <a:r>
            <a:rPr lang="ja-JP" altLang="en-US" sz="1200">
              <a:effectLst/>
            </a:rPr>
            <a:t>海浜霊園事業の円滑な管理運営に資するため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・すこやか子育て基金：　</a:t>
          </a:r>
          <a:r>
            <a:rPr lang="ja-JP" altLang="en-US" sz="1200">
              <a:effectLst/>
            </a:rPr>
            <a:t>子どもたちが健やかに生まれ育つ環境づくりの推進を図るため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・青少年音楽振興基金：　</a:t>
          </a:r>
          <a:r>
            <a:rPr lang="ja-JP" altLang="en-US" sz="1200">
              <a:effectLst/>
            </a:rPr>
            <a:t>青少年の音楽活動を奨励し振興を図るため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　</a:t>
          </a:r>
          <a:r>
            <a:rPr lang="ja-JP" altLang="en-US" sz="1200">
              <a:effectLst/>
            </a:rPr>
            <a:t>国際交流事業の円滑な執行を図るため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　主なものは新庁舎建設工事費に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千万円、芝園清掃工場延命化対策事業（第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期）に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百万円を充当するなど、</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公共施設の改修等に繰入れる一方、不動産売払収入等により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億円積立て、昨年度からは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・海浜霊園管理運営基金：　海浜霊園運営費等に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百万円繰入れる一方、使用料等により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・すこやか子育て基金：　（仮称）大久保こども園整備事業に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百万円繰入れる一方、寄附金等により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・青少年音楽振興基金：　教育文化推進事業等に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百万円繰入れ、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　社会体育事務費に繰入れる一方、寄附金等による積立てにより、増減なしとなっています。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不動産売払収入やふるさと納税等の寄附金による積み立てを行う一方、老朽化した公共施設再生にかかる公共施設等再生整備基金の適正な</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繰入れを行うことにより、歳出事業費の縮減を図りつつ、より効果的な財政運営に努めていきます。</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一方、一般財源として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標準財政規模に見合う範囲の残高確保に努めるとともに、歳出事業費の縮減を図りつつ、より効果的な財政運営に努めていきます。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市債償還元金として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千万円を繰入れる一方、不動産売払収入などにより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今後公債費が増加することが予想されるため、減債基金の繰入れにより一般財源負担の軽減を図りつつ、より効果的な財政運営に努めていきます。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172,632
168,940
20.97
59,041,115
56,665,812
2,318,842
31,991,976
45,595,877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本市は昭和</a:t>
          </a:r>
          <a:r>
            <a:rPr kumimoji="1" lang="en-US" altLang="ja-JP" sz="900" baseline="0">
              <a:solidFill>
                <a:schemeClr val="dk1"/>
              </a:solidFill>
              <a:effectLst/>
              <a:latin typeface="+mn-lt"/>
              <a:ea typeface="+mn-ea"/>
              <a:cs typeface="+mn-cs"/>
            </a:rPr>
            <a:t>30</a:t>
          </a:r>
          <a:r>
            <a:rPr kumimoji="1" lang="ja-JP" altLang="ja-JP" sz="900" baseline="0">
              <a:solidFill>
                <a:schemeClr val="dk1"/>
              </a:solidFill>
              <a:effectLst/>
              <a:latin typeface="+mn-lt"/>
              <a:ea typeface="+mn-ea"/>
              <a:cs typeface="+mn-cs"/>
            </a:rPr>
            <a:t>年～</a:t>
          </a:r>
          <a:r>
            <a:rPr kumimoji="1" lang="en-US" altLang="ja-JP" sz="900" baseline="0">
              <a:solidFill>
                <a:schemeClr val="dk1"/>
              </a:solidFill>
              <a:effectLst/>
              <a:latin typeface="+mn-lt"/>
              <a:ea typeface="+mn-ea"/>
              <a:cs typeface="+mn-cs"/>
            </a:rPr>
            <a:t>50</a:t>
          </a:r>
          <a:r>
            <a:rPr kumimoji="1" lang="ja-JP" altLang="ja-JP" sz="900" baseline="0">
              <a:solidFill>
                <a:schemeClr val="dk1"/>
              </a:solidFill>
              <a:effectLst/>
              <a:latin typeface="+mn-lt"/>
              <a:ea typeface="+mn-ea"/>
              <a:cs typeface="+mn-cs"/>
            </a:rPr>
            <a:t>年代の高度経済成長期に</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度の埋め立てを実施し、鉄道、道路などの都市基盤の整備や市民サービスに欠かすことのできない多くの公共施設を整備してきましたが、これらの公共施設が耐用年数を経過し、次々と更新時期を迎えているため、有形固定資産減価償却率は類似団体より高い水準となっています。そこで本市は平成</a:t>
          </a:r>
          <a:r>
            <a:rPr kumimoji="1" lang="en-US" altLang="ja-JP" sz="900" baseline="0">
              <a:solidFill>
                <a:schemeClr val="dk1"/>
              </a:solidFill>
              <a:effectLst/>
              <a:latin typeface="+mn-lt"/>
              <a:ea typeface="+mn-ea"/>
              <a:cs typeface="+mn-cs"/>
            </a:rPr>
            <a:t>26</a:t>
          </a:r>
          <a:r>
            <a:rPr kumimoji="1" lang="ja-JP" altLang="ja-JP" sz="900" baseline="0">
              <a:solidFill>
                <a:schemeClr val="dk1"/>
              </a:solidFill>
              <a:effectLst/>
              <a:latin typeface="+mn-lt"/>
              <a:ea typeface="+mn-ea"/>
              <a:cs typeface="+mn-cs"/>
            </a:rPr>
            <a:t>年度に「習志野市公共施設再生計画」を策定し、長期的な視点から所有する公共施設を適正に維持管理し、必要に応じて更新、統廃合、長寿命化等を行っています。</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4608957"/>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06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33909</xdr:rowOff>
    </xdr:from>
    <xdr:to>
      <xdr:col>23</xdr:col>
      <xdr:colOff>136525</xdr:colOff>
      <xdr:row>28</xdr:row>
      <xdr:rowOff>135509</xdr:rowOff>
    </xdr:to>
    <xdr:sp macro="" textlink="">
      <xdr:nvSpPr>
        <xdr:cNvPr id="76" name="楕円 75"/>
        <xdr:cNvSpPr/>
      </xdr:nvSpPr>
      <xdr:spPr>
        <a:xfrm>
          <a:off x="47117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56786</xdr:rowOff>
    </xdr:from>
    <xdr:ext cx="405111" cy="259045"/>
    <xdr:sp macro="" textlink="">
      <xdr:nvSpPr>
        <xdr:cNvPr id="77" name="有形固定資産減価償却率該当値テキスト"/>
        <xdr:cNvSpPr txBox="1"/>
      </xdr:nvSpPr>
      <xdr:spPr>
        <a:xfrm>
          <a:off x="4813300" y="4685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80137</xdr:rowOff>
    </xdr:from>
    <xdr:to>
      <xdr:col>19</xdr:col>
      <xdr:colOff>187325</xdr:colOff>
      <xdr:row>28</xdr:row>
      <xdr:rowOff>10287</xdr:rowOff>
    </xdr:to>
    <xdr:sp macro="" textlink="">
      <xdr:nvSpPr>
        <xdr:cNvPr id="78" name="楕円 77"/>
        <xdr:cNvSpPr/>
      </xdr:nvSpPr>
      <xdr:spPr>
        <a:xfrm>
          <a:off x="4000500" y="4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130937</xdr:rowOff>
    </xdr:from>
    <xdr:to>
      <xdr:col>23</xdr:col>
      <xdr:colOff>85725</xdr:colOff>
      <xdr:row>28</xdr:row>
      <xdr:rowOff>84709</xdr:rowOff>
    </xdr:to>
    <xdr:cxnSp macro="">
      <xdr:nvCxnSpPr>
        <xdr:cNvPr id="79" name="直線コネクタ 78"/>
        <xdr:cNvCxnSpPr/>
      </xdr:nvCxnSpPr>
      <xdr:spPr>
        <a:xfrm>
          <a:off x="4051300" y="4760087"/>
          <a:ext cx="7112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0" name="n_1aveValue有形固定資産減価償却率"/>
        <xdr:cNvSpPr txBox="1"/>
      </xdr:nvSpPr>
      <xdr:spPr>
        <a:xfrm>
          <a:off x="3836044"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81" name="n_2aveValue有形固定資産減価償却率"/>
        <xdr:cNvSpPr txBox="1"/>
      </xdr:nvSpPr>
      <xdr:spPr>
        <a:xfrm>
          <a:off x="30867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26814</xdr:rowOff>
    </xdr:from>
    <xdr:ext cx="405111" cy="259045"/>
    <xdr:sp macro="" textlink="">
      <xdr:nvSpPr>
        <xdr:cNvPr id="82" name="n_1mainValue有形固定資産減価償却率"/>
        <xdr:cNvSpPr txBox="1"/>
      </xdr:nvSpPr>
      <xdr:spPr>
        <a:xfrm>
          <a:off x="3836044" y="4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債務償還可能年数は、類似団体平均より長い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年となっていますが、今後も積極的に債務の償還を進め、債務償還可能年数の短縮に努めていきます。</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3" name="直線コネクタ 112"/>
        <xdr:cNvCxnSpPr/>
      </xdr:nvCxnSpPr>
      <xdr:spPr>
        <a:xfrm flipV="1">
          <a:off x="14793595" y="4567011"/>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6" name="債務償還可能年数最大値テキスト"/>
        <xdr:cNvSpPr txBox="1"/>
      </xdr:nvSpPr>
      <xdr:spPr>
        <a:xfrm>
          <a:off x="14846300" y="4342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7" name="直線コネクタ 116"/>
        <xdr:cNvCxnSpPr/>
      </xdr:nvCxnSpPr>
      <xdr:spPr>
        <a:xfrm>
          <a:off x="14706600" y="45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18" name="債務償還可能年数平均値テキスト"/>
        <xdr:cNvSpPr txBox="1"/>
      </xdr:nvSpPr>
      <xdr:spPr>
        <a:xfrm>
          <a:off x="14846300" y="509607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9" name="フローチャート: 判断 118"/>
        <xdr:cNvSpPr/>
      </xdr:nvSpPr>
      <xdr:spPr>
        <a:xfrm>
          <a:off x="147447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83911</xdr:rowOff>
    </xdr:from>
    <xdr:to>
      <xdr:col>76</xdr:col>
      <xdr:colOff>73025</xdr:colOff>
      <xdr:row>30</xdr:row>
      <xdr:rowOff>14061</xdr:rowOff>
    </xdr:to>
    <xdr:sp macro="" textlink="">
      <xdr:nvSpPr>
        <xdr:cNvPr id="125" name="楕円 124"/>
        <xdr:cNvSpPr/>
      </xdr:nvSpPr>
      <xdr:spPr>
        <a:xfrm>
          <a:off x="14744700" y="5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106788</xdr:rowOff>
    </xdr:from>
    <xdr:ext cx="340478" cy="259045"/>
    <xdr:sp macro="" textlink="">
      <xdr:nvSpPr>
        <xdr:cNvPr id="126" name="債務償還可能年数該当値テキスト"/>
        <xdr:cNvSpPr txBox="1"/>
      </xdr:nvSpPr>
      <xdr:spPr>
        <a:xfrm>
          <a:off x="14846300" y="4907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172,632
168,940
20.97
59,041,115
56,665,812
2,318,842
31,991,976
45,595,877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73025</xdr:rowOff>
    </xdr:from>
    <xdr:to>
      <xdr:col>24</xdr:col>
      <xdr:colOff>114300</xdr:colOff>
      <xdr:row>36</xdr:row>
      <xdr:rowOff>3175</xdr:rowOff>
    </xdr:to>
    <xdr:sp macro="" textlink="">
      <xdr:nvSpPr>
        <xdr:cNvPr id="70" name="楕円 69"/>
        <xdr:cNvSpPr/>
      </xdr:nvSpPr>
      <xdr:spPr>
        <a:xfrm>
          <a:off x="4584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95902</xdr:rowOff>
    </xdr:from>
    <xdr:ext cx="405111" cy="259045"/>
    <xdr:sp macro="" textlink="">
      <xdr:nvSpPr>
        <xdr:cNvPr id="71" name="【道路】&#10;有形固定資産減価償却率該当値テキスト"/>
        <xdr:cNvSpPr txBox="1"/>
      </xdr:nvSpPr>
      <xdr:spPr>
        <a:xfrm>
          <a:off x="4673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114935</xdr:rowOff>
    </xdr:from>
    <xdr:to>
      <xdr:col>20</xdr:col>
      <xdr:colOff>38100</xdr:colOff>
      <xdr:row>36</xdr:row>
      <xdr:rowOff>45085</xdr:rowOff>
    </xdr:to>
    <xdr:sp macro="" textlink="">
      <xdr:nvSpPr>
        <xdr:cNvPr id="72" name="楕円 71"/>
        <xdr:cNvSpPr/>
      </xdr:nvSpPr>
      <xdr:spPr>
        <a:xfrm>
          <a:off x="3746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123825</xdr:rowOff>
    </xdr:from>
    <xdr:to>
      <xdr:col>24</xdr:col>
      <xdr:colOff>63500</xdr:colOff>
      <xdr:row>35</xdr:row>
      <xdr:rowOff>165735</xdr:rowOff>
    </xdr:to>
    <xdr:cxnSp macro="">
      <xdr:nvCxnSpPr>
        <xdr:cNvPr id="73" name="直線コネクタ 72"/>
        <xdr:cNvCxnSpPr/>
      </xdr:nvCxnSpPr>
      <xdr:spPr>
        <a:xfrm flipV="1">
          <a:off x="3797300" y="61245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4"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61612</xdr:rowOff>
    </xdr:from>
    <xdr:ext cx="405111" cy="259045"/>
    <xdr:sp macro="" textlink="">
      <xdr:nvSpPr>
        <xdr:cNvPr id="76" name="n_1mainValue【道路】&#10;有形固定資産減価償却率"/>
        <xdr:cNvSpPr txBox="1"/>
      </xdr:nvSpPr>
      <xdr:spPr>
        <a:xfrm>
          <a:off x="3582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3"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5192</xdr:rowOff>
    </xdr:from>
    <xdr:to>
      <xdr:col>55</xdr:col>
      <xdr:colOff>50800</xdr:colOff>
      <xdr:row>41</xdr:row>
      <xdr:rowOff>106792</xdr:rowOff>
    </xdr:to>
    <xdr:sp macro="" textlink="">
      <xdr:nvSpPr>
        <xdr:cNvPr id="112" name="楕円 111"/>
        <xdr:cNvSpPr/>
      </xdr:nvSpPr>
      <xdr:spPr>
        <a:xfrm>
          <a:off x="10426700" y="70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91569</xdr:rowOff>
    </xdr:from>
    <xdr:ext cx="469744" cy="259045"/>
    <xdr:sp macro="" textlink="">
      <xdr:nvSpPr>
        <xdr:cNvPr id="113" name="【道路】&#10;一人当たり延長該当値テキスト"/>
        <xdr:cNvSpPr txBox="1"/>
      </xdr:nvSpPr>
      <xdr:spPr>
        <a:xfrm>
          <a:off x="10515600" y="694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xdr:rowOff>
    </xdr:from>
    <xdr:to>
      <xdr:col>50</xdr:col>
      <xdr:colOff>165100</xdr:colOff>
      <xdr:row>41</xdr:row>
      <xdr:rowOff>107797</xdr:rowOff>
    </xdr:to>
    <xdr:sp macro="" textlink="">
      <xdr:nvSpPr>
        <xdr:cNvPr id="114" name="楕円 113"/>
        <xdr:cNvSpPr/>
      </xdr:nvSpPr>
      <xdr:spPr>
        <a:xfrm>
          <a:off x="9588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55992</xdr:rowOff>
    </xdr:from>
    <xdr:to>
      <xdr:col>55</xdr:col>
      <xdr:colOff>0</xdr:colOff>
      <xdr:row>41</xdr:row>
      <xdr:rowOff>56997</xdr:rowOff>
    </xdr:to>
    <xdr:cxnSp macro="">
      <xdr:nvCxnSpPr>
        <xdr:cNvPr id="115" name="直線コネクタ 114"/>
        <xdr:cNvCxnSpPr/>
      </xdr:nvCxnSpPr>
      <xdr:spPr>
        <a:xfrm flipV="1">
          <a:off x="9639300" y="7085442"/>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16"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98924</xdr:rowOff>
    </xdr:from>
    <xdr:ext cx="469744" cy="259045"/>
    <xdr:sp macro="" textlink="">
      <xdr:nvSpPr>
        <xdr:cNvPr id="118" name="n_1mainValue【道路】&#10;一人当たり延長"/>
        <xdr:cNvSpPr txBox="1"/>
      </xdr:nvSpPr>
      <xdr:spPr>
        <a:xfrm>
          <a:off x="93917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47"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楕円 155"/>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156227</xdr:rowOff>
    </xdr:from>
    <xdr:ext cx="405111" cy="259045"/>
    <xdr:sp macro="" textlink="">
      <xdr:nvSpPr>
        <xdr:cNvPr id="157" name="【橋りょう・トンネル】&#10;有形固定資産減価償却率該当値テキスト"/>
        <xdr:cNvSpPr txBox="1"/>
      </xdr:nvSpPr>
      <xdr:spPr>
        <a:xfrm>
          <a:off x="4673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58" name="楕円 157"/>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93345</xdr:rowOff>
    </xdr:to>
    <xdr:cxnSp macro="">
      <xdr:nvCxnSpPr>
        <xdr:cNvPr id="159" name="直線コネクタ 158"/>
        <xdr:cNvCxnSpPr/>
      </xdr:nvCxnSpPr>
      <xdr:spPr>
        <a:xfrm flipV="1">
          <a:off x="3797300" y="10172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156862</xdr:rowOff>
    </xdr:from>
    <xdr:ext cx="405111" cy="259045"/>
    <xdr:sp macro="" textlink="">
      <xdr:nvSpPr>
        <xdr:cNvPr id="160" name="n_1aveValue【橋りょう・トンネ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135272</xdr:rowOff>
    </xdr:from>
    <xdr:ext cx="405111" cy="259045"/>
    <xdr:sp macro="" textlink="">
      <xdr:nvSpPr>
        <xdr:cNvPr id="162" name="n_1mainValue【橋りょう・トンネル】&#10;有形固定資産減価償却率"/>
        <xdr:cNvSpPr txBox="1"/>
      </xdr:nvSpPr>
      <xdr:spPr>
        <a:xfrm>
          <a:off x="35820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191" name="【橋りょう・トンネル】&#10;一人当たり有形固定資産（償却資産）額平均値テキスト"/>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121808</xdr:rowOff>
    </xdr:from>
    <xdr:to>
      <xdr:col>55</xdr:col>
      <xdr:colOff>50800</xdr:colOff>
      <xdr:row>62</xdr:row>
      <xdr:rowOff>51958</xdr:rowOff>
    </xdr:to>
    <xdr:sp macro="" textlink="">
      <xdr:nvSpPr>
        <xdr:cNvPr id="200" name="楕円 199"/>
        <xdr:cNvSpPr/>
      </xdr:nvSpPr>
      <xdr:spPr>
        <a:xfrm>
          <a:off x="10426700" y="10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100235</xdr:rowOff>
    </xdr:from>
    <xdr:ext cx="534377" cy="259045"/>
    <xdr:sp macro="" textlink="">
      <xdr:nvSpPr>
        <xdr:cNvPr id="201" name="【橋りょう・トンネル】&#10;一人当たり有形固定資産（償却資産）額該当値テキスト"/>
        <xdr:cNvSpPr txBox="1"/>
      </xdr:nvSpPr>
      <xdr:spPr>
        <a:xfrm>
          <a:off x="10515600" y="105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119934</xdr:rowOff>
    </xdr:from>
    <xdr:to>
      <xdr:col>50</xdr:col>
      <xdr:colOff>165100</xdr:colOff>
      <xdr:row>62</xdr:row>
      <xdr:rowOff>50084</xdr:rowOff>
    </xdr:to>
    <xdr:sp macro="" textlink="">
      <xdr:nvSpPr>
        <xdr:cNvPr id="202" name="楕円 201"/>
        <xdr:cNvSpPr/>
      </xdr:nvSpPr>
      <xdr:spPr>
        <a:xfrm>
          <a:off x="9588500" y="105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170734</xdr:rowOff>
    </xdr:from>
    <xdr:to>
      <xdr:col>55</xdr:col>
      <xdr:colOff>0</xdr:colOff>
      <xdr:row>62</xdr:row>
      <xdr:rowOff>1158</xdr:rowOff>
    </xdr:to>
    <xdr:cxnSp macro="">
      <xdr:nvCxnSpPr>
        <xdr:cNvPr id="203" name="直線コネクタ 202"/>
        <xdr:cNvCxnSpPr/>
      </xdr:nvCxnSpPr>
      <xdr:spPr>
        <a:xfrm>
          <a:off x="9639300" y="10629184"/>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04"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41211</xdr:rowOff>
    </xdr:from>
    <xdr:ext cx="534377" cy="259045"/>
    <xdr:sp macro="" textlink="">
      <xdr:nvSpPr>
        <xdr:cNvPr id="206" name="n_1mainValue【橋りょう・トンネル】&#10;一人当たり有形固定資産（償却資産）額"/>
        <xdr:cNvSpPr txBox="1"/>
      </xdr:nvSpPr>
      <xdr:spPr>
        <a:xfrm>
          <a:off x="9359411" y="106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43" name="楕円 242"/>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67327</xdr:rowOff>
    </xdr:from>
    <xdr:ext cx="405111" cy="259045"/>
    <xdr:sp macro="" textlink="">
      <xdr:nvSpPr>
        <xdr:cNvPr id="244" name="【公営住宅】&#10;有形固定資産減価償却率該当値テキスト"/>
        <xdr:cNvSpPr txBox="1"/>
      </xdr:nvSpPr>
      <xdr:spPr>
        <a:xfrm>
          <a:off x="4673600"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51308</xdr:rowOff>
    </xdr:from>
    <xdr:to>
      <xdr:col>20</xdr:col>
      <xdr:colOff>38100</xdr:colOff>
      <xdr:row>83</xdr:row>
      <xdr:rowOff>152908</xdr:rowOff>
    </xdr:to>
    <xdr:sp macro="" textlink="">
      <xdr:nvSpPr>
        <xdr:cNvPr id="245" name="楕円 244"/>
        <xdr:cNvSpPr/>
      </xdr:nvSpPr>
      <xdr:spPr>
        <a:xfrm>
          <a:off x="3746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102108</xdr:rowOff>
    </xdr:to>
    <xdr:cxnSp macro="">
      <xdr:nvCxnSpPr>
        <xdr:cNvPr id="246" name="直線コネクタ 245"/>
        <xdr:cNvCxnSpPr/>
      </xdr:nvCxnSpPr>
      <xdr:spPr>
        <a:xfrm flipV="1">
          <a:off x="3797300" y="143256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47"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29990</xdr:rowOff>
    </xdr:from>
    <xdr:ext cx="405111" cy="259045"/>
    <xdr:sp macro="" textlink="">
      <xdr:nvSpPr>
        <xdr:cNvPr id="248" name="n_2aveValue【公営住宅】&#10;有形固定資産減価償却率"/>
        <xdr:cNvSpPr txBox="1"/>
      </xdr:nvSpPr>
      <xdr:spPr>
        <a:xfrm>
          <a:off x="2705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144035</xdr:rowOff>
    </xdr:from>
    <xdr:ext cx="405111" cy="259045"/>
    <xdr:sp macro="" textlink="">
      <xdr:nvSpPr>
        <xdr:cNvPr id="249" name="n_1mainValue【公営住宅】&#10;有形固定資産減価償却率"/>
        <xdr:cNvSpPr txBox="1"/>
      </xdr:nvSpPr>
      <xdr:spPr>
        <a:xfrm>
          <a:off x="35820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1" name="直線コネクタ 270"/>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2"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3" name="直線コネクタ 27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4"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5" name="直線コネクタ 274"/>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76"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77" name="フローチャート: 判断 276"/>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78" name="フローチャート: 判断 277"/>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79" name="フローチャート: 判断 278"/>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48564</xdr:rowOff>
    </xdr:from>
    <xdr:to>
      <xdr:col>55</xdr:col>
      <xdr:colOff>50800</xdr:colOff>
      <xdr:row>85</xdr:row>
      <xdr:rowOff>150164</xdr:rowOff>
    </xdr:to>
    <xdr:sp macro="" textlink="">
      <xdr:nvSpPr>
        <xdr:cNvPr id="285" name="楕円 284"/>
        <xdr:cNvSpPr/>
      </xdr:nvSpPr>
      <xdr:spPr>
        <a:xfrm>
          <a:off x="104267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134941</xdr:rowOff>
    </xdr:from>
    <xdr:ext cx="469744" cy="259045"/>
    <xdr:sp macro="" textlink="">
      <xdr:nvSpPr>
        <xdr:cNvPr id="286" name="【公営住宅】&#10;一人当たり面積該当値テキスト"/>
        <xdr:cNvSpPr txBox="1"/>
      </xdr:nvSpPr>
      <xdr:spPr>
        <a:xfrm>
          <a:off x="10515600" y="1453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48107</xdr:rowOff>
    </xdr:from>
    <xdr:to>
      <xdr:col>50</xdr:col>
      <xdr:colOff>165100</xdr:colOff>
      <xdr:row>85</xdr:row>
      <xdr:rowOff>149707</xdr:rowOff>
    </xdr:to>
    <xdr:sp macro="" textlink="">
      <xdr:nvSpPr>
        <xdr:cNvPr id="287" name="楕円 286"/>
        <xdr:cNvSpPr/>
      </xdr:nvSpPr>
      <xdr:spPr>
        <a:xfrm>
          <a:off x="9588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98907</xdr:rowOff>
    </xdr:from>
    <xdr:to>
      <xdr:col>55</xdr:col>
      <xdr:colOff>0</xdr:colOff>
      <xdr:row>85</xdr:row>
      <xdr:rowOff>99364</xdr:rowOff>
    </xdr:to>
    <xdr:cxnSp macro="">
      <xdr:nvCxnSpPr>
        <xdr:cNvPr id="288" name="直線コネクタ 287"/>
        <xdr:cNvCxnSpPr/>
      </xdr:nvCxnSpPr>
      <xdr:spPr>
        <a:xfrm>
          <a:off x="9639300" y="1467215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89"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0"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140834</xdr:rowOff>
    </xdr:from>
    <xdr:ext cx="469744" cy="259045"/>
    <xdr:sp macro="" textlink="">
      <xdr:nvSpPr>
        <xdr:cNvPr id="291" name="n_1mainValue【公営住宅】&#10;一人当たり面積"/>
        <xdr:cNvSpPr txBox="1"/>
      </xdr:nvSpPr>
      <xdr:spPr>
        <a:xfrm>
          <a:off x="93917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2" name="直線コネクタ 331"/>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3"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34" name="直線コネクタ 333"/>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35"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36" name="直線コネクタ 335"/>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37" name="【認定こども園・幼稚園・保育所】&#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38" name="フローチャート: 判断 33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9" name="フローチャート: 判断 338"/>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40" name="フローチャート: 判断 339"/>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346" name="楕円 345"/>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347" name="【認定こども園・幼稚園・保育所】&#10;有形固定資産減価償却率該当値テキスト"/>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348" name="楕円 347"/>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87630</xdr:rowOff>
    </xdr:to>
    <xdr:cxnSp macro="">
      <xdr:nvCxnSpPr>
        <xdr:cNvPr id="349" name="直線コネクタ 348"/>
        <xdr:cNvCxnSpPr/>
      </xdr:nvCxnSpPr>
      <xdr:spPr>
        <a:xfrm flipV="1">
          <a:off x="15481300" y="65855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351" name="n_2aveValue【認定こども園・幼稚園・保育所】&#10;有形固定資産減価償却率"/>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352" name="n_1main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74" name="直線コネクタ 373"/>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75"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76" name="直線コネクタ 375"/>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8" name="直線コネクタ 37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379"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0" name="フローチャート: 判断 379"/>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81" name="フローチャート: 判断 380"/>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382" name="フローチャート: 判断 381"/>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388" name="楕円 387"/>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389" name="【認定こども園・幼稚園・保育所】&#10;一人当たり面積該当値テキスト"/>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390" name="楕円 389"/>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151638</xdr:rowOff>
    </xdr:to>
    <xdr:cxnSp macro="">
      <xdr:nvCxnSpPr>
        <xdr:cNvPr id="391" name="直線コネクタ 390"/>
        <xdr:cNvCxnSpPr/>
      </xdr:nvCxnSpPr>
      <xdr:spPr>
        <a:xfrm>
          <a:off x="21323300" y="6495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44975</xdr:rowOff>
    </xdr:from>
    <xdr:ext cx="469744" cy="259045"/>
    <xdr:sp macro="" textlink="">
      <xdr:nvSpPr>
        <xdr:cNvPr id="392"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393"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394" name="n_1main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19" name="直線コネクタ 418"/>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20"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21" name="直線コネクタ 420"/>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22"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23" name="直線コネクタ 422"/>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24"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25" name="フローチャート: 判断 424"/>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26" name="フローチャート: 判断 425"/>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27" name="フローチャート: 判断 426"/>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433" name="楕円 432"/>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434" name="【学校施設】&#10;有形固定資産減価償却率該当値テキスト"/>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xdr:rowOff>
    </xdr:from>
    <xdr:to>
      <xdr:col>81</xdr:col>
      <xdr:colOff>101600</xdr:colOff>
      <xdr:row>57</xdr:row>
      <xdr:rowOff>104140</xdr:rowOff>
    </xdr:to>
    <xdr:sp macro="" textlink="">
      <xdr:nvSpPr>
        <xdr:cNvPr id="435" name="楕円 434"/>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53340</xdr:rowOff>
    </xdr:from>
    <xdr:to>
      <xdr:col>85</xdr:col>
      <xdr:colOff>127000</xdr:colOff>
      <xdr:row>57</xdr:row>
      <xdr:rowOff>80010</xdr:rowOff>
    </xdr:to>
    <xdr:cxnSp macro="">
      <xdr:nvCxnSpPr>
        <xdr:cNvPr id="436" name="直線コネクタ 435"/>
        <xdr:cNvCxnSpPr/>
      </xdr:nvCxnSpPr>
      <xdr:spPr>
        <a:xfrm>
          <a:off x="15481300" y="98259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37"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38" name="n_2ave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120667</xdr:rowOff>
    </xdr:from>
    <xdr:ext cx="405111" cy="259045"/>
    <xdr:sp macro="" textlink="">
      <xdr:nvSpPr>
        <xdr:cNvPr id="439" name="n_1mainValue【学校施設】&#10;有形固定資産減価償却率"/>
        <xdr:cNvSpPr txBox="1"/>
      </xdr:nvSpPr>
      <xdr:spPr>
        <a:xfrm>
          <a:off x="15266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62" name="直線コネクタ 461"/>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63"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64" name="直線コネクタ 463"/>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65"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66" name="直線コネクタ 465"/>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67"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68" name="フローチャート: 判断 467"/>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69" name="フローチャート: 判断 468"/>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70" name="フローチャート: 判断 469"/>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63043</xdr:rowOff>
    </xdr:from>
    <xdr:to>
      <xdr:col>116</xdr:col>
      <xdr:colOff>114300</xdr:colOff>
      <xdr:row>63</xdr:row>
      <xdr:rowOff>164643</xdr:rowOff>
    </xdr:to>
    <xdr:sp macro="" textlink="">
      <xdr:nvSpPr>
        <xdr:cNvPr id="476" name="楕円 475"/>
        <xdr:cNvSpPr/>
      </xdr:nvSpPr>
      <xdr:spPr>
        <a:xfrm>
          <a:off x="221107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149420</xdr:rowOff>
    </xdr:from>
    <xdr:ext cx="469744" cy="259045"/>
    <xdr:sp macro="" textlink="">
      <xdr:nvSpPr>
        <xdr:cNvPr id="477" name="【学校施設】&#10;一人当たり面積該当値テキスト"/>
        <xdr:cNvSpPr txBox="1"/>
      </xdr:nvSpPr>
      <xdr:spPr>
        <a:xfrm>
          <a:off x="22199600" y="1077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60757</xdr:rowOff>
    </xdr:from>
    <xdr:to>
      <xdr:col>112</xdr:col>
      <xdr:colOff>38100</xdr:colOff>
      <xdr:row>63</xdr:row>
      <xdr:rowOff>162357</xdr:rowOff>
    </xdr:to>
    <xdr:sp macro="" textlink="">
      <xdr:nvSpPr>
        <xdr:cNvPr id="478" name="楕円 477"/>
        <xdr:cNvSpPr/>
      </xdr:nvSpPr>
      <xdr:spPr>
        <a:xfrm>
          <a:off x="21272500" y="10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111557</xdr:rowOff>
    </xdr:from>
    <xdr:to>
      <xdr:col>116</xdr:col>
      <xdr:colOff>63500</xdr:colOff>
      <xdr:row>63</xdr:row>
      <xdr:rowOff>113843</xdr:rowOff>
    </xdr:to>
    <xdr:cxnSp macro="">
      <xdr:nvCxnSpPr>
        <xdr:cNvPr id="479" name="直線コネクタ 478"/>
        <xdr:cNvCxnSpPr/>
      </xdr:nvCxnSpPr>
      <xdr:spPr>
        <a:xfrm>
          <a:off x="21323300" y="1091290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80"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481"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153484</xdr:rowOff>
    </xdr:from>
    <xdr:ext cx="469744" cy="259045"/>
    <xdr:sp macro="" textlink="">
      <xdr:nvSpPr>
        <xdr:cNvPr id="482" name="n_1mainValue【学校施設】&#10;一人当たり面積"/>
        <xdr:cNvSpPr txBox="1"/>
      </xdr:nvSpPr>
      <xdr:spPr>
        <a:xfrm>
          <a:off x="210757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07" name="直線コネクタ 50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0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09" name="直線コネクタ 50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12"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13" name="フローチャート: 判断 51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14" name="フローチャート: 判断 51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15" name="フローチャート: 判断 514"/>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116839</xdr:rowOff>
    </xdr:from>
    <xdr:to>
      <xdr:col>85</xdr:col>
      <xdr:colOff>177800</xdr:colOff>
      <xdr:row>79</xdr:row>
      <xdr:rowOff>46989</xdr:rowOff>
    </xdr:to>
    <xdr:sp macro="" textlink="">
      <xdr:nvSpPr>
        <xdr:cNvPr id="521" name="楕円 520"/>
        <xdr:cNvSpPr/>
      </xdr:nvSpPr>
      <xdr:spPr>
        <a:xfrm>
          <a:off x="16268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139716</xdr:rowOff>
    </xdr:from>
    <xdr:ext cx="405111" cy="259045"/>
    <xdr:sp macro="" textlink="">
      <xdr:nvSpPr>
        <xdr:cNvPr id="522" name="【児童館】&#10;有形固定資産減価償却率該当値テキスト"/>
        <xdr:cNvSpPr txBox="1"/>
      </xdr:nvSpPr>
      <xdr:spPr>
        <a:xfrm>
          <a:off x="16357600"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523" name="楕円 522"/>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167639</xdr:rowOff>
    </xdr:from>
    <xdr:to>
      <xdr:col>85</xdr:col>
      <xdr:colOff>127000</xdr:colOff>
      <xdr:row>79</xdr:row>
      <xdr:rowOff>38100</xdr:rowOff>
    </xdr:to>
    <xdr:cxnSp macro="">
      <xdr:nvCxnSpPr>
        <xdr:cNvPr id="524" name="直線コネクタ 523"/>
        <xdr:cNvCxnSpPr/>
      </xdr:nvCxnSpPr>
      <xdr:spPr>
        <a:xfrm flipV="1">
          <a:off x="15481300" y="135407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25"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526" name="n_2aveValue【児童館】&#10;有形固定資産減価償却率"/>
        <xdr:cNvSpPr txBox="1"/>
      </xdr:nvSpPr>
      <xdr:spPr>
        <a:xfrm>
          <a:off x="14389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527" name="n_1mainValue【児童館】&#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51" name="直線コネクタ 550"/>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3" name="直線コネクタ 55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5" name="直線コネクタ 55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7" name="フローチャート: 判断 5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8" name="フローチャート: 判断 55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59" name="フローチャート: 判断 558"/>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565" name="楕円 564"/>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566"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567" name="楕円 566"/>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568" name="直線コネクタ 567"/>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6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70"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57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2" name="テキスト ボックス 5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4" name="テキスト ボックス 5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2" name="テキスト ボックス 5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596" name="直線コネクタ 595"/>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97"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98" name="直線コネクタ 597"/>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99"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00" name="直線コネクタ 599"/>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01"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02" name="フローチャート: 判断 601"/>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03" name="フローチャート: 判断 602"/>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04" name="フローチャート: 判断 603"/>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92075</xdr:rowOff>
    </xdr:from>
    <xdr:to>
      <xdr:col>85</xdr:col>
      <xdr:colOff>177800</xdr:colOff>
      <xdr:row>103</xdr:row>
      <xdr:rowOff>22225</xdr:rowOff>
    </xdr:to>
    <xdr:sp macro="" textlink="">
      <xdr:nvSpPr>
        <xdr:cNvPr id="610" name="楕円 609"/>
        <xdr:cNvSpPr/>
      </xdr:nvSpPr>
      <xdr:spPr>
        <a:xfrm>
          <a:off x="162687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114952</xdr:rowOff>
    </xdr:from>
    <xdr:ext cx="405111" cy="259045"/>
    <xdr:sp macro="" textlink="">
      <xdr:nvSpPr>
        <xdr:cNvPr id="611" name="【公民館】&#10;有形固定資産減価償却率該当値テキスト"/>
        <xdr:cNvSpPr txBox="1"/>
      </xdr:nvSpPr>
      <xdr:spPr>
        <a:xfrm>
          <a:off x="16357600"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126364</xdr:rowOff>
    </xdr:from>
    <xdr:to>
      <xdr:col>81</xdr:col>
      <xdr:colOff>101600</xdr:colOff>
      <xdr:row>103</xdr:row>
      <xdr:rowOff>56514</xdr:rowOff>
    </xdr:to>
    <xdr:sp macro="" textlink="">
      <xdr:nvSpPr>
        <xdr:cNvPr id="612" name="楕円 611"/>
        <xdr:cNvSpPr/>
      </xdr:nvSpPr>
      <xdr:spPr>
        <a:xfrm>
          <a:off x="15430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142875</xdr:rowOff>
    </xdr:from>
    <xdr:to>
      <xdr:col>85</xdr:col>
      <xdr:colOff>127000</xdr:colOff>
      <xdr:row>103</xdr:row>
      <xdr:rowOff>5714</xdr:rowOff>
    </xdr:to>
    <xdr:cxnSp macro="">
      <xdr:nvCxnSpPr>
        <xdr:cNvPr id="613" name="直線コネクタ 612"/>
        <xdr:cNvCxnSpPr/>
      </xdr:nvCxnSpPr>
      <xdr:spPr>
        <a:xfrm flipV="1">
          <a:off x="15481300" y="176307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14"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615"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73041</xdr:rowOff>
    </xdr:from>
    <xdr:ext cx="405111" cy="259045"/>
    <xdr:sp macro="" textlink="">
      <xdr:nvSpPr>
        <xdr:cNvPr id="616" name="n_1mainValue【公民館】&#10;有形固定資産減価償却率"/>
        <xdr:cNvSpPr txBox="1"/>
      </xdr:nvSpPr>
      <xdr:spPr>
        <a:xfrm>
          <a:off x="152660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40" name="直線コネクタ 639"/>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41"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42" name="直線コネクタ 641"/>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43"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44" name="直線コネクタ 64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645"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46" name="フローチャート: 判断 645"/>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47" name="フローチャート: 判断 646"/>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48" name="フローチャート: 判断 647"/>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101600</xdr:rowOff>
    </xdr:from>
    <xdr:to>
      <xdr:col>116</xdr:col>
      <xdr:colOff>114300</xdr:colOff>
      <xdr:row>102</xdr:row>
      <xdr:rowOff>31750</xdr:rowOff>
    </xdr:to>
    <xdr:sp macro="" textlink="">
      <xdr:nvSpPr>
        <xdr:cNvPr id="654" name="楕円 653"/>
        <xdr:cNvSpPr/>
      </xdr:nvSpPr>
      <xdr:spPr>
        <a:xfrm>
          <a:off x="22110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124477</xdr:rowOff>
    </xdr:from>
    <xdr:ext cx="469744" cy="259045"/>
    <xdr:sp macro="" textlink="">
      <xdr:nvSpPr>
        <xdr:cNvPr id="655" name="【公民館】&#10;一人当たり面積該当値テキスト"/>
        <xdr:cNvSpPr txBox="1"/>
      </xdr:nvSpPr>
      <xdr:spPr>
        <a:xfrm>
          <a:off x="22199600"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101600</xdr:rowOff>
    </xdr:from>
    <xdr:to>
      <xdr:col>112</xdr:col>
      <xdr:colOff>38100</xdr:colOff>
      <xdr:row>102</xdr:row>
      <xdr:rowOff>31750</xdr:rowOff>
    </xdr:to>
    <xdr:sp macro="" textlink="">
      <xdr:nvSpPr>
        <xdr:cNvPr id="656" name="楕円 655"/>
        <xdr:cNvSpPr/>
      </xdr:nvSpPr>
      <xdr:spPr>
        <a:xfrm>
          <a:off x="21272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152400</xdr:rowOff>
    </xdr:from>
    <xdr:to>
      <xdr:col>116</xdr:col>
      <xdr:colOff>63500</xdr:colOff>
      <xdr:row>101</xdr:row>
      <xdr:rowOff>152400</xdr:rowOff>
    </xdr:to>
    <xdr:cxnSp macro="">
      <xdr:nvCxnSpPr>
        <xdr:cNvPr id="657" name="直線コネクタ 656"/>
        <xdr:cNvCxnSpPr/>
      </xdr:nvCxnSpPr>
      <xdr:spPr>
        <a:xfrm>
          <a:off x="21323300" y="17468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658"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59"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48277</xdr:rowOff>
    </xdr:from>
    <xdr:ext cx="469744" cy="259045"/>
    <xdr:sp macro="" textlink="">
      <xdr:nvSpPr>
        <xdr:cNvPr id="660" name="n_1mainValue【公民館】&#10;一人当たり面積"/>
        <xdr:cNvSpPr txBox="1"/>
      </xdr:nvSpPr>
      <xdr:spPr>
        <a:xfrm>
          <a:off x="210757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は市営住宅長寿命化計画、学校施設は学校施設再生計画、児童館・公民館は生涯学習施設改修整備計画に基づき、それぞれ適正な維持管理、更新や長寿命化等の対策を実施していますが、類似団体と比較して老朽化が著しい状況にあります。</a:t>
          </a:r>
          <a:endParaRPr lang="ja-JP" altLang="ja-JP" sz="1400">
            <a:effectLst/>
          </a:endParaRPr>
        </a:p>
        <a:p>
          <a:r>
            <a:rPr kumimoji="1" lang="ja-JP" altLang="ja-JP" sz="1100">
              <a:solidFill>
                <a:schemeClr val="dk1"/>
              </a:solidFill>
              <a:effectLst/>
              <a:latin typeface="+mn-lt"/>
              <a:ea typeface="+mn-ea"/>
              <a:cs typeface="+mn-cs"/>
            </a:rPr>
            <a:t>道路は一人当たり延長は短いものの、老朽化が進んでいるため、</a:t>
          </a:r>
          <a:r>
            <a:rPr kumimoji="1" lang="ja-JP" altLang="en-US" sz="1100">
              <a:solidFill>
                <a:schemeClr val="dk1"/>
              </a:solidFill>
              <a:effectLst/>
              <a:latin typeface="+mn-lt"/>
              <a:ea typeface="+mn-ea"/>
              <a:cs typeface="+mn-cs"/>
            </a:rPr>
            <a:t>道路擁壁・のり面等長寿命化修繕計画に基づき</a:t>
          </a:r>
          <a:r>
            <a:rPr kumimoji="1" lang="ja-JP" altLang="ja-JP" sz="1100">
              <a:solidFill>
                <a:schemeClr val="dk1"/>
              </a:solidFill>
              <a:effectLst/>
              <a:latin typeface="+mn-lt"/>
              <a:ea typeface="+mn-ea"/>
              <a:cs typeface="+mn-cs"/>
            </a:rPr>
            <a:t>、計画的な維持管理、更新に努めています。</a:t>
          </a:r>
          <a:endParaRPr lang="ja-JP" altLang="ja-JP" sz="1400">
            <a:effectLst/>
          </a:endParaRPr>
        </a:p>
        <a:p>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は、幼稚園をこども園化するよう</a:t>
          </a:r>
          <a:r>
            <a:rPr kumimoji="1" lang="ja-JP" altLang="ja-JP" sz="1100">
              <a:solidFill>
                <a:schemeClr val="dk1"/>
              </a:solidFill>
              <a:effectLst/>
              <a:latin typeface="+mn-lt"/>
              <a:ea typeface="+mn-ea"/>
              <a:cs typeface="+mn-cs"/>
            </a:rPr>
            <a:t>こども園整備を積極的に進めています。</a:t>
          </a:r>
          <a:endParaRPr lang="ja-JP" altLang="ja-JP" sz="1400">
            <a:effectLst/>
          </a:endParaRPr>
        </a:p>
        <a:p>
          <a:r>
            <a:rPr kumimoji="1" lang="ja-JP" altLang="ja-JP" sz="1100">
              <a:solidFill>
                <a:schemeClr val="dk1"/>
              </a:solidFill>
              <a:effectLst/>
              <a:latin typeface="+mn-lt"/>
              <a:ea typeface="+mn-ea"/>
              <a:cs typeface="+mn-cs"/>
            </a:rPr>
            <a:t>公民館はコンパクトな市域の中に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つの公民館があり、一人当たり面積が大きくなっていますが、大久保地区公共施設再生事業でも他の類似施設との複合化に取り組んでいるところであり、今後も施設の在り方について検討していく必要があ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172,632
168,940
20.97
59,041,115
56,665,812
2,318,842
31,991,976
45,595,877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0" name="楕円 69"/>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118762</xdr:rowOff>
    </xdr:from>
    <xdr:ext cx="405111" cy="259045"/>
    <xdr:sp macro="" textlink="">
      <xdr:nvSpPr>
        <xdr:cNvPr id="71" name="【図書館】&#10;有形固定資産減価償却率該当値テキスト"/>
        <xdr:cNvSpPr txBox="1"/>
      </xdr:nvSpPr>
      <xdr:spPr>
        <a:xfrm>
          <a:off x="4673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2" name="楕円 71"/>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146685</xdr:rowOff>
    </xdr:from>
    <xdr:to>
      <xdr:col>24</xdr:col>
      <xdr:colOff>63500</xdr:colOff>
      <xdr:row>37</xdr:row>
      <xdr:rowOff>7620</xdr:rowOff>
    </xdr:to>
    <xdr:cxnSp macro="">
      <xdr:nvCxnSpPr>
        <xdr:cNvPr id="73" name="直線コネクタ 72"/>
        <xdr:cNvCxnSpPr/>
      </xdr:nvCxnSpPr>
      <xdr:spPr>
        <a:xfrm flipV="1">
          <a:off x="3797300" y="63188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4"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4462</xdr:rowOff>
    </xdr:from>
    <xdr:ext cx="405111" cy="259045"/>
    <xdr:sp macro="" textlink="">
      <xdr:nvSpPr>
        <xdr:cNvPr id="75" name="n_2aveValue【図書館】&#10;有形固定資産減価償却率"/>
        <xdr:cNvSpPr txBox="1"/>
      </xdr:nvSpPr>
      <xdr:spPr>
        <a:xfrm>
          <a:off x="270574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76"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8" name="直線コネクタ 97"/>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1"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2" name="直線コネクタ 101"/>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3"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4" name="フローチャート: 判断 103"/>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5" name="フローチャート: 判断 104"/>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6" name="フローチャート: 判断 105"/>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12" name="楕円 111"/>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13"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14" name="楕円 113"/>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15" name="直線コネクタ 114"/>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16"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17"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18"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44" name="直線コネクタ 143"/>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45"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6" name="直線コネクタ 145"/>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7"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8" name="直線コネクタ 147"/>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49" name="【体育館・プー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0" name="フローチャート: 判断 14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1" name="フローチャート: 判断 150"/>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2" name="フローチャート: 判断 151"/>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58" name="楕円 157"/>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35396</xdr:rowOff>
    </xdr:from>
    <xdr:ext cx="405111" cy="259045"/>
    <xdr:sp macro="" textlink="">
      <xdr:nvSpPr>
        <xdr:cNvPr id="159" name="【体育館・プール】&#10;有形固定資産減価償却率該当値テキスト"/>
        <xdr:cNvSpPr txBox="1"/>
      </xdr:nvSpPr>
      <xdr:spPr>
        <a:xfrm>
          <a:off x="4673600"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60" name="楕円 159"/>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59</xdr:row>
      <xdr:rowOff>107769</xdr:rowOff>
    </xdr:to>
    <xdr:cxnSp macro="">
      <xdr:nvCxnSpPr>
        <xdr:cNvPr id="161" name="直線コネクタ 160"/>
        <xdr:cNvCxnSpPr/>
      </xdr:nvCxnSpPr>
      <xdr:spPr>
        <a:xfrm>
          <a:off x="3797300" y="10071463"/>
          <a:ext cx="8382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62"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3" name="n_2ave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64" name="n_1main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86" name="直線コネクタ 185"/>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9"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0" name="直線コネクタ 189"/>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191"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92" name="フローチャート: 判断 191"/>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93" name="フローチャート: 判断 192"/>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194" name="フローチャート: 判断 193"/>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00" name="楕円 199"/>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65295</xdr:rowOff>
    </xdr:from>
    <xdr:ext cx="469744" cy="259045"/>
    <xdr:sp macro="" textlink="">
      <xdr:nvSpPr>
        <xdr:cNvPr id="201" name="【体育館・プール】&#10;一人当たり面積該当値テキスト"/>
        <xdr:cNvSpPr txBox="1"/>
      </xdr:nvSpPr>
      <xdr:spPr>
        <a:xfrm>
          <a:off x="10515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150368</xdr:rowOff>
    </xdr:from>
    <xdr:to>
      <xdr:col>50</xdr:col>
      <xdr:colOff>165100</xdr:colOff>
      <xdr:row>63</xdr:row>
      <xdr:rowOff>80518</xdr:rowOff>
    </xdr:to>
    <xdr:sp macro="" textlink="">
      <xdr:nvSpPr>
        <xdr:cNvPr id="202" name="楕円 201"/>
        <xdr:cNvSpPr/>
      </xdr:nvSpPr>
      <xdr:spPr>
        <a:xfrm>
          <a:off x="9588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29718</xdr:rowOff>
    </xdr:from>
    <xdr:to>
      <xdr:col>55</xdr:col>
      <xdr:colOff>0</xdr:colOff>
      <xdr:row>63</xdr:row>
      <xdr:rowOff>29718</xdr:rowOff>
    </xdr:to>
    <xdr:cxnSp macro="">
      <xdr:nvCxnSpPr>
        <xdr:cNvPr id="203" name="直線コネクタ 202"/>
        <xdr:cNvCxnSpPr/>
      </xdr:nvCxnSpPr>
      <xdr:spPr>
        <a:xfrm>
          <a:off x="9639300" y="1083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04"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05"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71645</xdr:rowOff>
    </xdr:from>
    <xdr:ext cx="469744" cy="259045"/>
    <xdr:sp macro="" textlink="">
      <xdr:nvSpPr>
        <xdr:cNvPr id="206" name="n_1mainValue【体育館・プール】&#10;一人当たり面積"/>
        <xdr:cNvSpPr txBox="1"/>
      </xdr:nvSpPr>
      <xdr:spPr>
        <a:xfrm>
          <a:off x="9391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30" name="直線コネクタ 229"/>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31"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32" name="直線コネクタ 231"/>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3"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4" name="直線コネクタ 23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35"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36" name="フローチャート: 判断 235"/>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7" name="フローチャート: 判断 236"/>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38" name="フローチャート: 判断 237"/>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139700</xdr:rowOff>
    </xdr:from>
    <xdr:to>
      <xdr:col>24</xdr:col>
      <xdr:colOff>114300</xdr:colOff>
      <xdr:row>80</xdr:row>
      <xdr:rowOff>69850</xdr:rowOff>
    </xdr:to>
    <xdr:sp macro="" textlink="">
      <xdr:nvSpPr>
        <xdr:cNvPr id="244" name="楕円 243"/>
        <xdr:cNvSpPr/>
      </xdr:nvSpPr>
      <xdr:spPr>
        <a:xfrm>
          <a:off x="4584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162577</xdr:rowOff>
    </xdr:from>
    <xdr:ext cx="405111" cy="259045"/>
    <xdr:sp macro="" textlink="">
      <xdr:nvSpPr>
        <xdr:cNvPr id="245" name="【福祉施設】&#10;有形固定資産減価償却率該当値テキスト"/>
        <xdr:cNvSpPr txBox="1"/>
      </xdr:nvSpPr>
      <xdr:spPr>
        <a:xfrm>
          <a:off x="4673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246" name="楕円 245"/>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40005</xdr:rowOff>
    </xdr:to>
    <xdr:cxnSp macro="">
      <xdr:nvCxnSpPr>
        <xdr:cNvPr id="247" name="直線コネクタ 246"/>
        <xdr:cNvCxnSpPr/>
      </xdr:nvCxnSpPr>
      <xdr:spPr>
        <a:xfrm flipV="1">
          <a:off x="3797300" y="137350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48"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249" name="n_2ave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250" name="n_1mainValue【福祉施設】&#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76" name="直線コネクタ 275"/>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77"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78" name="直線コネクタ 277"/>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9"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0" name="直線コネクタ 279"/>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81"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82" name="フローチャート: 判断 28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83" name="フローチャート: 判断 282"/>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84" name="フローチャート: 判断 28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36286</xdr:rowOff>
    </xdr:from>
    <xdr:to>
      <xdr:col>55</xdr:col>
      <xdr:colOff>50800</xdr:colOff>
      <xdr:row>80</xdr:row>
      <xdr:rowOff>137886</xdr:rowOff>
    </xdr:to>
    <xdr:sp macro="" textlink="">
      <xdr:nvSpPr>
        <xdr:cNvPr id="290" name="楕円 289"/>
        <xdr:cNvSpPr/>
      </xdr:nvSpPr>
      <xdr:spPr>
        <a:xfrm>
          <a:off x="10426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59163</xdr:rowOff>
    </xdr:from>
    <xdr:ext cx="469744" cy="259045"/>
    <xdr:sp macro="" textlink="">
      <xdr:nvSpPr>
        <xdr:cNvPr id="291" name="【福祉施設】&#10;一人当たり面積該当値テキスト"/>
        <xdr:cNvSpPr txBox="1"/>
      </xdr:nvSpPr>
      <xdr:spPr>
        <a:xfrm>
          <a:off x="10515600"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292" name="楕円 291"/>
        <xdr:cNvSpPr/>
      </xdr:nvSpPr>
      <xdr:spPr>
        <a:xfrm>
          <a:off x="9588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70757</xdr:rowOff>
    </xdr:from>
    <xdr:to>
      <xdr:col>55</xdr:col>
      <xdr:colOff>0</xdr:colOff>
      <xdr:row>80</xdr:row>
      <xdr:rowOff>87086</xdr:rowOff>
    </xdr:to>
    <xdr:cxnSp macro="">
      <xdr:nvCxnSpPr>
        <xdr:cNvPr id="293" name="直線コネクタ 292"/>
        <xdr:cNvCxnSpPr/>
      </xdr:nvCxnSpPr>
      <xdr:spPr>
        <a:xfrm>
          <a:off x="9639300" y="137867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294"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295"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296" name="n_1mainValue【福祉施設】&#10;一人当たり面積"/>
        <xdr:cNvSpPr txBox="1"/>
      </xdr:nvSpPr>
      <xdr:spPr>
        <a:xfrm>
          <a:off x="93917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21" name="直線コネクタ 320"/>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22"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3" name="直線コネクタ 322"/>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4"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5" name="直線コネクタ 324"/>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26"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27" name="フローチャート: 判断 32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28" name="フローチャート: 判断 327"/>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29" name="フローチャート: 判断 328"/>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126364</xdr:rowOff>
    </xdr:from>
    <xdr:to>
      <xdr:col>24</xdr:col>
      <xdr:colOff>114300</xdr:colOff>
      <xdr:row>100</xdr:row>
      <xdr:rowOff>56514</xdr:rowOff>
    </xdr:to>
    <xdr:sp macro="" textlink="">
      <xdr:nvSpPr>
        <xdr:cNvPr id="335" name="楕円 334"/>
        <xdr:cNvSpPr/>
      </xdr:nvSpPr>
      <xdr:spPr>
        <a:xfrm>
          <a:off x="45847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73676</xdr:rowOff>
    </xdr:from>
    <xdr:ext cx="405111" cy="259045"/>
    <xdr:sp macro="" textlink="">
      <xdr:nvSpPr>
        <xdr:cNvPr id="336" name="【市民会館】&#10;有形固定資産減価償却率該当値テキスト"/>
        <xdr:cNvSpPr txBox="1"/>
      </xdr:nvSpPr>
      <xdr:spPr>
        <a:xfrm>
          <a:off x="4673600" y="1704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128270</xdr:rowOff>
    </xdr:from>
    <xdr:to>
      <xdr:col>20</xdr:col>
      <xdr:colOff>38100</xdr:colOff>
      <xdr:row>100</xdr:row>
      <xdr:rowOff>58420</xdr:rowOff>
    </xdr:to>
    <xdr:sp macro="" textlink="">
      <xdr:nvSpPr>
        <xdr:cNvPr id="337" name="楕円 336"/>
        <xdr:cNvSpPr/>
      </xdr:nvSpPr>
      <xdr:spPr>
        <a:xfrm>
          <a:off x="3746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5714</xdr:rowOff>
    </xdr:from>
    <xdr:to>
      <xdr:col>24</xdr:col>
      <xdr:colOff>63500</xdr:colOff>
      <xdr:row>100</xdr:row>
      <xdr:rowOff>7620</xdr:rowOff>
    </xdr:to>
    <xdr:cxnSp macro="">
      <xdr:nvCxnSpPr>
        <xdr:cNvPr id="338" name="直線コネクタ 337"/>
        <xdr:cNvCxnSpPr/>
      </xdr:nvCxnSpPr>
      <xdr:spPr>
        <a:xfrm flipV="1">
          <a:off x="3797300" y="171507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39" name="n_1aveValue【市民会館】&#10;有形固定資産減価償却率"/>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40"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74947</xdr:rowOff>
    </xdr:from>
    <xdr:ext cx="405111" cy="259045"/>
    <xdr:sp macro="" textlink="">
      <xdr:nvSpPr>
        <xdr:cNvPr id="341" name="n_1mainValue【市民会館】&#10;有形固定資産減価償却率"/>
        <xdr:cNvSpPr txBox="1"/>
      </xdr:nvSpPr>
      <xdr:spPr>
        <a:xfrm>
          <a:off x="358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65" name="直線コネクタ 364"/>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7" name="直線コネクタ 36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68"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69" name="直線コネクタ 368"/>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0"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72" name="フローチャート: 判断 371"/>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73" name="フローチャート: 判断 372"/>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63500</xdr:rowOff>
    </xdr:from>
    <xdr:to>
      <xdr:col>55</xdr:col>
      <xdr:colOff>50800</xdr:colOff>
      <xdr:row>108</xdr:row>
      <xdr:rowOff>165100</xdr:rowOff>
    </xdr:to>
    <xdr:sp macro="" textlink="">
      <xdr:nvSpPr>
        <xdr:cNvPr id="379" name="楕円 378"/>
        <xdr:cNvSpPr/>
      </xdr:nvSpPr>
      <xdr:spPr>
        <a:xfrm>
          <a:off x="10426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149877</xdr:rowOff>
    </xdr:from>
    <xdr:ext cx="469744" cy="259045"/>
    <xdr:sp macro="" textlink="">
      <xdr:nvSpPr>
        <xdr:cNvPr id="380" name="【市民会館】&#10;一人当たり面積該当値テキスト"/>
        <xdr:cNvSpPr txBox="1"/>
      </xdr:nvSpPr>
      <xdr:spPr>
        <a:xfrm>
          <a:off x="10515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63500</xdr:rowOff>
    </xdr:from>
    <xdr:to>
      <xdr:col>50</xdr:col>
      <xdr:colOff>165100</xdr:colOff>
      <xdr:row>108</xdr:row>
      <xdr:rowOff>165100</xdr:rowOff>
    </xdr:to>
    <xdr:sp macro="" textlink="">
      <xdr:nvSpPr>
        <xdr:cNvPr id="381" name="楕円 380"/>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114300</xdr:rowOff>
    </xdr:from>
    <xdr:to>
      <xdr:col>55</xdr:col>
      <xdr:colOff>0</xdr:colOff>
      <xdr:row>108</xdr:row>
      <xdr:rowOff>114300</xdr:rowOff>
    </xdr:to>
    <xdr:cxnSp macro="">
      <xdr:nvCxnSpPr>
        <xdr:cNvPr id="382" name="直線コネクタ 381"/>
        <xdr:cNvCxnSpPr/>
      </xdr:nvCxnSpPr>
      <xdr:spPr>
        <a:xfrm>
          <a:off x="9639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383"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384"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156227</xdr:rowOff>
    </xdr:from>
    <xdr:ext cx="469744" cy="259045"/>
    <xdr:sp macro="" textlink="">
      <xdr:nvSpPr>
        <xdr:cNvPr id="385" name="n_1mainValue【市民会館】&#10;一人当たり面積"/>
        <xdr:cNvSpPr txBox="1"/>
      </xdr:nvSpPr>
      <xdr:spPr>
        <a:xfrm>
          <a:off x="9391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10" name="直線コネクタ 409"/>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11"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12" name="直線コネクタ 411"/>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13"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14" name="直線コネクタ 413"/>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15"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16" name="フローチャート: 判断 41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17" name="フローチャート: 判断 416"/>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18" name="フローチャート: 判断 417"/>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24" name="楕円 423"/>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25" name="【一般廃棄物処理施設】&#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26" name="楕円 425"/>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127635</xdr:rowOff>
    </xdr:to>
    <xdr:cxnSp macro="">
      <xdr:nvCxnSpPr>
        <xdr:cNvPr id="427" name="直線コネクタ 426"/>
        <xdr:cNvCxnSpPr/>
      </xdr:nvCxnSpPr>
      <xdr:spPr>
        <a:xfrm flipV="1">
          <a:off x="15481300" y="66370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28"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29" name="n_2ave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430" name="n_1mainValue【一般廃棄物処理施設】&#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54" name="直線コネクタ 453"/>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55"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56" name="直線コネクタ 455"/>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57"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58" name="直線コネクタ 457"/>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59"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60" name="フローチャート: 判断 459"/>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61" name="フローチャート: 判断 460"/>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62" name="フローチャート: 判断 461"/>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100152</xdr:rowOff>
    </xdr:from>
    <xdr:to>
      <xdr:col>116</xdr:col>
      <xdr:colOff>114300</xdr:colOff>
      <xdr:row>36</xdr:row>
      <xdr:rowOff>30302</xdr:rowOff>
    </xdr:to>
    <xdr:sp macro="" textlink="">
      <xdr:nvSpPr>
        <xdr:cNvPr id="468" name="楕円 467"/>
        <xdr:cNvSpPr/>
      </xdr:nvSpPr>
      <xdr:spPr>
        <a:xfrm>
          <a:off x="22110700" y="61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123029</xdr:rowOff>
    </xdr:from>
    <xdr:ext cx="599010" cy="259045"/>
    <xdr:sp macro="" textlink="">
      <xdr:nvSpPr>
        <xdr:cNvPr id="469" name="【一般廃棄物処理施設】&#10;一人当たり有形固定資産（償却資産）額該当値テキスト"/>
        <xdr:cNvSpPr txBox="1"/>
      </xdr:nvSpPr>
      <xdr:spPr>
        <a:xfrm>
          <a:off x="22199600" y="59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148387</xdr:rowOff>
    </xdr:from>
    <xdr:to>
      <xdr:col>112</xdr:col>
      <xdr:colOff>38100</xdr:colOff>
      <xdr:row>35</xdr:row>
      <xdr:rowOff>78537</xdr:rowOff>
    </xdr:to>
    <xdr:sp macro="" textlink="">
      <xdr:nvSpPr>
        <xdr:cNvPr id="470" name="楕円 469"/>
        <xdr:cNvSpPr/>
      </xdr:nvSpPr>
      <xdr:spPr>
        <a:xfrm>
          <a:off x="21272500" y="59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27737</xdr:rowOff>
    </xdr:from>
    <xdr:to>
      <xdr:col>116</xdr:col>
      <xdr:colOff>63500</xdr:colOff>
      <xdr:row>35</xdr:row>
      <xdr:rowOff>150952</xdr:rowOff>
    </xdr:to>
    <xdr:cxnSp macro="">
      <xdr:nvCxnSpPr>
        <xdr:cNvPr id="471" name="直線コネクタ 470"/>
        <xdr:cNvCxnSpPr/>
      </xdr:nvCxnSpPr>
      <xdr:spPr>
        <a:xfrm>
          <a:off x="21323300" y="6028487"/>
          <a:ext cx="8382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134083</xdr:rowOff>
    </xdr:from>
    <xdr:ext cx="534377" cy="259045"/>
    <xdr:sp macro="" textlink="">
      <xdr:nvSpPr>
        <xdr:cNvPr id="472"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106410</xdr:rowOff>
    </xdr:from>
    <xdr:ext cx="534377" cy="259045"/>
    <xdr:sp macro="" textlink="">
      <xdr:nvSpPr>
        <xdr:cNvPr id="473" name="n_2aveValue【一般廃棄物処理施設】&#10;一人当たり有形固定資産（償却資産）額"/>
        <xdr:cNvSpPr txBox="1"/>
      </xdr:nvSpPr>
      <xdr:spPr>
        <a:xfrm>
          <a:off x="20167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95064</xdr:rowOff>
    </xdr:from>
    <xdr:ext cx="599010" cy="259045"/>
    <xdr:sp macro="" textlink="">
      <xdr:nvSpPr>
        <xdr:cNvPr id="474" name="n_1mainValue【一般廃棄物処理施設】&#10;一人当たり有形固定資産（償却資産）額"/>
        <xdr:cNvSpPr txBox="1"/>
      </xdr:nvSpPr>
      <xdr:spPr>
        <a:xfrm>
          <a:off x="21011095" y="575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5" name="テキスト ボックス 48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97" name="直線コネクタ 49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9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99" name="直線コネクタ 49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01" name="直線コネクタ 50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02"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03" name="フローチャート: 判断 50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04" name="フローチャート: 判断 50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05" name="フローチャート: 判断 50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134366</xdr:rowOff>
    </xdr:from>
    <xdr:to>
      <xdr:col>85</xdr:col>
      <xdr:colOff>177800</xdr:colOff>
      <xdr:row>56</xdr:row>
      <xdr:rowOff>64516</xdr:rowOff>
    </xdr:to>
    <xdr:sp macro="" textlink="">
      <xdr:nvSpPr>
        <xdr:cNvPr id="511" name="楕円 510"/>
        <xdr:cNvSpPr/>
      </xdr:nvSpPr>
      <xdr:spPr>
        <a:xfrm>
          <a:off x="162687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49293</xdr:rowOff>
    </xdr:from>
    <xdr:ext cx="405111" cy="259045"/>
    <xdr:sp macro="" textlink="">
      <xdr:nvSpPr>
        <xdr:cNvPr id="512" name="【保健センター・保健所】&#10;有形固定資産減価償却率該当値テキスト"/>
        <xdr:cNvSpPr txBox="1"/>
      </xdr:nvSpPr>
      <xdr:spPr>
        <a:xfrm>
          <a:off x="16357600" y="947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68072</xdr:rowOff>
    </xdr:from>
    <xdr:to>
      <xdr:col>81</xdr:col>
      <xdr:colOff>101600</xdr:colOff>
      <xdr:row>56</xdr:row>
      <xdr:rowOff>169672</xdr:rowOff>
    </xdr:to>
    <xdr:sp macro="" textlink="">
      <xdr:nvSpPr>
        <xdr:cNvPr id="513" name="楕円 512"/>
        <xdr:cNvSpPr/>
      </xdr:nvSpPr>
      <xdr:spPr>
        <a:xfrm>
          <a:off x="15430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xdr:rowOff>
    </xdr:from>
    <xdr:to>
      <xdr:col>85</xdr:col>
      <xdr:colOff>127000</xdr:colOff>
      <xdr:row>56</xdr:row>
      <xdr:rowOff>118872</xdr:rowOff>
    </xdr:to>
    <xdr:cxnSp macro="">
      <xdr:nvCxnSpPr>
        <xdr:cNvPr id="514" name="直線コネクタ 513"/>
        <xdr:cNvCxnSpPr/>
      </xdr:nvCxnSpPr>
      <xdr:spPr>
        <a:xfrm flipV="1">
          <a:off x="15481300" y="961491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5"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17035</xdr:rowOff>
    </xdr:from>
    <xdr:ext cx="405111" cy="259045"/>
    <xdr:sp macro="" textlink="">
      <xdr:nvSpPr>
        <xdr:cNvPr id="516" name="n_2aveValue【保健センター・保健所】&#10;有形固定資産減価償却率"/>
        <xdr:cNvSpPr txBox="1"/>
      </xdr:nvSpPr>
      <xdr:spPr>
        <a:xfrm>
          <a:off x="14389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14749</xdr:rowOff>
    </xdr:from>
    <xdr:ext cx="405111" cy="259045"/>
    <xdr:sp macro="" textlink="">
      <xdr:nvSpPr>
        <xdr:cNvPr id="517" name="n_1mainValue【保健センター・保健所】&#10;有形固定資産減価償却率"/>
        <xdr:cNvSpPr txBox="1"/>
      </xdr:nvSpPr>
      <xdr:spPr>
        <a:xfrm>
          <a:off x="152660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39" name="直線コネクタ 538"/>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4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41" name="直線コネクタ 54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4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43" name="直線コネクタ 54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44"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45" name="フローチャート: 判断 54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46" name="フローチャート: 判断 545"/>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47" name="フローチャート: 判断 546"/>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53" name="楕円 552"/>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54"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55" name="楕円 554"/>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125730</xdr:rowOff>
    </xdr:to>
    <xdr:cxnSp macro="">
      <xdr:nvCxnSpPr>
        <xdr:cNvPr id="556" name="直線コネクタ 555"/>
        <xdr:cNvCxnSpPr/>
      </xdr:nvCxnSpPr>
      <xdr:spPr>
        <a:xfrm>
          <a:off x="21323300" y="10835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57"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58"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59"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0" name="テキスト ボックス 5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2" name="テキスト ボックス 57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2" name="テキスト ボックス 58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4" name="テキスト ボックス 58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86" name="直線コネクタ 58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8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88" name="直線コネクタ 58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8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90" name="直線コネクタ 58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91"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92" name="フローチャート: 判断 59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93" name="フローチャート: 判断 59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594" name="フローチャート: 判断 593"/>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600" name="楕円 599"/>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601" name="【消防施設】&#10;有形固定資産減価償却率該当値テキスト"/>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602" name="楕円 601"/>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80</xdr:row>
      <xdr:rowOff>41366</xdr:rowOff>
    </xdr:to>
    <xdr:cxnSp macro="">
      <xdr:nvCxnSpPr>
        <xdr:cNvPr id="603" name="直線コネクタ 602"/>
        <xdr:cNvCxnSpPr/>
      </xdr:nvCxnSpPr>
      <xdr:spPr>
        <a:xfrm flipV="1">
          <a:off x="15481300" y="1369531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04"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605" name="n_2ave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108693</xdr:rowOff>
    </xdr:from>
    <xdr:ext cx="405111" cy="259045"/>
    <xdr:sp macro="" textlink="">
      <xdr:nvSpPr>
        <xdr:cNvPr id="606" name="n_1mainValue【消防施設】&#10;有形固定資産減価償却率"/>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30" name="直線コネクタ 62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3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32" name="直線コネクタ 63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3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34" name="直線コネクタ 63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35"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36" name="フローチャート: 判断 63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37" name="フローチャート: 判断 63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38" name="フローチャート: 判断 637"/>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644" name="楕円 643"/>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645" name="【消防施設】&#10;一人当たり面積該当値テキスト"/>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120650</xdr:rowOff>
    </xdr:from>
    <xdr:to>
      <xdr:col>112</xdr:col>
      <xdr:colOff>38100</xdr:colOff>
      <xdr:row>81</xdr:row>
      <xdr:rowOff>50800</xdr:rowOff>
    </xdr:to>
    <xdr:sp macro="" textlink="">
      <xdr:nvSpPr>
        <xdr:cNvPr id="646" name="楕円 645"/>
        <xdr:cNvSpPr/>
      </xdr:nvSpPr>
      <xdr:spPr>
        <a:xfrm>
          <a:off x="2127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0</xdr:rowOff>
    </xdr:from>
    <xdr:to>
      <xdr:col>116</xdr:col>
      <xdr:colOff>63500</xdr:colOff>
      <xdr:row>81</xdr:row>
      <xdr:rowOff>19050</xdr:rowOff>
    </xdr:to>
    <xdr:cxnSp macro="">
      <xdr:nvCxnSpPr>
        <xdr:cNvPr id="647" name="直線コネクタ 646"/>
        <xdr:cNvCxnSpPr/>
      </xdr:nvCxnSpPr>
      <xdr:spPr>
        <a:xfrm>
          <a:off x="21323300" y="13887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648"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49"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67327</xdr:rowOff>
    </xdr:from>
    <xdr:ext cx="469744" cy="259045"/>
    <xdr:sp macro="" textlink="">
      <xdr:nvSpPr>
        <xdr:cNvPr id="650" name="n_1mainValue【消防施設】&#10;一人当たり面積"/>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2" name="テキスト ボックス 6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2" name="テキスト ボックス 6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82731</xdr:rowOff>
    </xdr:from>
    <xdr:to>
      <xdr:col>85</xdr:col>
      <xdr:colOff>126364</xdr:colOff>
      <xdr:row>107</xdr:row>
      <xdr:rowOff>134982</xdr:rowOff>
    </xdr:to>
    <xdr:cxnSp macro="">
      <xdr:nvCxnSpPr>
        <xdr:cNvPr id="676" name="直線コネクタ 675"/>
        <xdr:cNvCxnSpPr/>
      </xdr:nvCxnSpPr>
      <xdr:spPr>
        <a:xfrm flipV="1">
          <a:off x="16318864" y="17399181"/>
          <a:ext cx="0" cy="108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138809</xdr:rowOff>
    </xdr:from>
    <xdr:ext cx="405111" cy="259045"/>
    <xdr:sp macro="" textlink="">
      <xdr:nvSpPr>
        <xdr:cNvPr id="677" name="【庁舎】&#10;有形固定資産減価償却率最小値テキスト"/>
        <xdr:cNvSpPr txBox="1"/>
      </xdr:nvSpPr>
      <xdr:spPr>
        <a:xfrm>
          <a:off x="16357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134982</xdr:rowOff>
    </xdr:from>
    <xdr:to>
      <xdr:col>86</xdr:col>
      <xdr:colOff>25400</xdr:colOff>
      <xdr:row>107</xdr:row>
      <xdr:rowOff>134982</xdr:rowOff>
    </xdr:to>
    <xdr:cxnSp macro="">
      <xdr:nvCxnSpPr>
        <xdr:cNvPr id="678" name="直線コネクタ 677"/>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29408</xdr:rowOff>
    </xdr:from>
    <xdr:ext cx="405111" cy="259045"/>
    <xdr:sp macro="" textlink="">
      <xdr:nvSpPr>
        <xdr:cNvPr id="679" name="【庁舎】&#10;有形固定資産減価償却率最大値テキスト"/>
        <xdr:cNvSpPr txBox="1"/>
      </xdr:nvSpPr>
      <xdr:spPr>
        <a:xfrm>
          <a:off x="16357600" y="17174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82731</xdr:rowOff>
    </xdr:from>
    <xdr:to>
      <xdr:col>86</xdr:col>
      <xdr:colOff>25400</xdr:colOff>
      <xdr:row>101</xdr:row>
      <xdr:rowOff>82731</xdr:rowOff>
    </xdr:to>
    <xdr:cxnSp macro="">
      <xdr:nvCxnSpPr>
        <xdr:cNvPr id="680" name="直線コネクタ 679"/>
        <xdr:cNvCxnSpPr/>
      </xdr:nvCxnSpPr>
      <xdr:spPr>
        <a:xfrm>
          <a:off x="16230600" y="173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152779</xdr:rowOff>
    </xdr:from>
    <xdr:ext cx="405111" cy="259045"/>
    <xdr:sp macro="" textlink="">
      <xdr:nvSpPr>
        <xdr:cNvPr id="681" name="【庁舎】&#10;有形固定資産減価償却率平均値テキスト"/>
        <xdr:cNvSpPr txBox="1"/>
      </xdr:nvSpPr>
      <xdr:spPr>
        <a:xfrm>
          <a:off x="16357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682" name="フローチャート: 判断 68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167458</xdr:rowOff>
    </xdr:from>
    <xdr:to>
      <xdr:col>81</xdr:col>
      <xdr:colOff>101600</xdr:colOff>
      <xdr:row>104</xdr:row>
      <xdr:rowOff>97608</xdr:rowOff>
    </xdr:to>
    <xdr:sp macro="" textlink="">
      <xdr:nvSpPr>
        <xdr:cNvPr id="683" name="フローチャート: 判断 682"/>
        <xdr:cNvSpPr/>
      </xdr:nvSpPr>
      <xdr:spPr>
        <a:xfrm>
          <a:off x="15430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152763</xdr:rowOff>
    </xdr:from>
    <xdr:to>
      <xdr:col>76</xdr:col>
      <xdr:colOff>165100</xdr:colOff>
      <xdr:row>103</xdr:row>
      <xdr:rowOff>82913</xdr:rowOff>
    </xdr:to>
    <xdr:sp macro="" textlink="">
      <xdr:nvSpPr>
        <xdr:cNvPr id="684" name="フローチャート: 判断 683"/>
        <xdr:cNvSpPr/>
      </xdr:nvSpPr>
      <xdr:spPr>
        <a:xfrm>
          <a:off x="14541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97245</xdr:rowOff>
    </xdr:from>
    <xdr:to>
      <xdr:col>85</xdr:col>
      <xdr:colOff>177800</xdr:colOff>
      <xdr:row>107</xdr:row>
      <xdr:rowOff>27395</xdr:rowOff>
    </xdr:to>
    <xdr:sp macro="" textlink="">
      <xdr:nvSpPr>
        <xdr:cNvPr id="690" name="楕円 689"/>
        <xdr:cNvSpPr/>
      </xdr:nvSpPr>
      <xdr:spPr>
        <a:xfrm>
          <a:off x="16268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75672</xdr:rowOff>
    </xdr:from>
    <xdr:ext cx="405111" cy="259045"/>
    <xdr:sp macro="" textlink="">
      <xdr:nvSpPr>
        <xdr:cNvPr id="691" name="【庁舎】&#10;有形固定資産減価償却率該当値テキスト"/>
        <xdr:cNvSpPr txBox="1"/>
      </xdr:nvSpPr>
      <xdr:spPr>
        <a:xfrm>
          <a:off x="16357600"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89081</xdr:rowOff>
    </xdr:from>
    <xdr:to>
      <xdr:col>81</xdr:col>
      <xdr:colOff>101600</xdr:colOff>
      <xdr:row>101</xdr:row>
      <xdr:rowOff>19231</xdr:rowOff>
    </xdr:to>
    <xdr:sp macro="" textlink="">
      <xdr:nvSpPr>
        <xdr:cNvPr id="692" name="楕円 691"/>
        <xdr:cNvSpPr/>
      </xdr:nvSpPr>
      <xdr:spPr>
        <a:xfrm>
          <a:off x="15430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139881</xdr:rowOff>
    </xdr:from>
    <xdr:to>
      <xdr:col>85</xdr:col>
      <xdr:colOff>127000</xdr:colOff>
      <xdr:row>106</xdr:row>
      <xdr:rowOff>148045</xdr:rowOff>
    </xdr:to>
    <xdr:cxnSp macro="">
      <xdr:nvCxnSpPr>
        <xdr:cNvPr id="693" name="直線コネクタ 692"/>
        <xdr:cNvCxnSpPr/>
      </xdr:nvCxnSpPr>
      <xdr:spPr>
        <a:xfrm>
          <a:off x="15481300" y="17284881"/>
          <a:ext cx="8382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88735</xdr:rowOff>
    </xdr:from>
    <xdr:ext cx="405111" cy="259045"/>
    <xdr:sp macro="" textlink="">
      <xdr:nvSpPr>
        <xdr:cNvPr id="694" name="n_1aveValue【庁舎】&#10;有形固定資産減価償却率"/>
        <xdr:cNvSpPr txBox="1"/>
      </xdr:nvSpPr>
      <xdr:spPr>
        <a:xfrm>
          <a:off x="15266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99440</xdr:rowOff>
    </xdr:from>
    <xdr:ext cx="405111" cy="259045"/>
    <xdr:sp macro="" textlink="">
      <xdr:nvSpPr>
        <xdr:cNvPr id="695" name="n_2aveValue【庁舎】&#10;有形固定資産減価償却率"/>
        <xdr:cNvSpPr txBox="1"/>
      </xdr:nvSpPr>
      <xdr:spPr>
        <a:xfrm>
          <a:off x="14389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35758</xdr:rowOff>
    </xdr:from>
    <xdr:ext cx="405111" cy="259045"/>
    <xdr:sp macro="" textlink="">
      <xdr:nvSpPr>
        <xdr:cNvPr id="696" name="n_1mainValue【庁舎】&#10;有形固定資産減価償却率"/>
        <xdr:cNvSpPr txBox="1"/>
      </xdr:nvSpPr>
      <xdr:spPr>
        <a:xfrm>
          <a:off x="152660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20" name="直線コネクタ 719"/>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21"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22" name="直線コネクタ 721"/>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3"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725"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26" name="フローチャート: 判断 725"/>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7" name="フローチャート: 判断 726"/>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28" name="フローチャート: 判断 727"/>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734" name="楕円 733"/>
        <xdr:cNvSpPr/>
      </xdr:nvSpPr>
      <xdr:spPr>
        <a:xfrm>
          <a:off x="22110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55897</xdr:rowOff>
    </xdr:from>
    <xdr:ext cx="469744" cy="259045"/>
    <xdr:sp macro="" textlink="">
      <xdr:nvSpPr>
        <xdr:cNvPr id="735" name="【庁舎】&#10;一人当たり面積該当値テキスト"/>
        <xdr:cNvSpPr txBox="1"/>
      </xdr:nvSpPr>
      <xdr:spPr>
        <a:xfrm>
          <a:off x="22199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36" name="楕円 735"/>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106</xdr:row>
      <xdr:rowOff>152400</xdr:rowOff>
    </xdr:to>
    <xdr:cxnSp macro="">
      <xdr:nvCxnSpPr>
        <xdr:cNvPr id="737" name="直線コネクタ 736"/>
        <xdr:cNvCxnSpPr/>
      </xdr:nvCxnSpPr>
      <xdr:spPr>
        <a:xfrm flipV="1">
          <a:off x="21323300" y="179146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38"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39"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40"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と体育館プール</a:t>
          </a:r>
          <a:r>
            <a:rPr kumimoji="1" lang="ja-JP" altLang="ja-JP" sz="1100">
              <a:solidFill>
                <a:schemeClr val="dk1"/>
              </a:solidFill>
              <a:effectLst/>
              <a:latin typeface="+mn-lt"/>
              <a:ea typeface="+mn-ea"/>
              <a:cs typeface="+mn-cs"/>
            </a:rPr>
            <a:t>を除いて有形固定資産減価償却率は類似団体より高い水準にありますが、庁舎は平成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年度に建設工事が完了したことから下が</a:t>
          </a:r>
          <a:r>
            <a:rPr kumimoji="1" lang="ja-JP" altLang="en-US" sz="1100">
              <a:solidFill>
                <a:schemeClr val="dk1"/>
              </a:solidFill>
              <a:effectLst/>
              <a:latin typeface="+mn-lt"/>
              <a:ea typeface="+mn-ea"/>
              <a:cs typeface="+mn-cs"/>
            </a:rPr>
            <a:t>っています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また大久保図書館、市民会館、消防庁舎は順次建替えを予定しており、同様に有形固定資産減価償却率は下がる見込みとなっています。</a:t>
          </a:r>
          <a:endParaRPr lang="ja-JP" altLang="ja-JP" sz="1400">
            <a:effectLst/>
          </a:endParaRPr>
        </a:p>
        <a:p>
          <a:r>
            <a:rPr kumimoji="1" lang="ja-JP" altLang="ja-JP" sz="1100">
              <a:solidFill>
                <a:schemeClr val="dk1"/>
              </a:solidFill>
              <a:effectLst/>
              <a:latin typeface="+mn-lt"/>
              <a:ea typeface="+mn-ea"/>
              <a:cs typeface="+mn-cs"/>
            </a:rPr>
            <a:t>公共施設がこれから大量に更新時期を迎える一方で、厳しい財政状況が続くことが見込まれますが、長期的な視点から所有する公共施設を適正に維持管理し、計画的に更新、統廃合、長寿命化等を行っ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172,632
168,940
20.97
59,041,115
56,665,812
2,318,842
31,991,976
45,595,877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本市の財政力指数は、類似団体の平均よりも高い</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となっておりますが、平成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をピークに高齢者人口の増加等により低下し、普通交付税に依存した財政状況が続いています。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今後は交付税に依存しない自主・自立した財政構造に転換することが望まれます。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100189</xdr:rowOff>
    </xdr:to>
    <xdr:cxnSp macro="">
      <xdr:nvCxnSpPr>
        <xdr:cNvPr id="69" name="直線コネクタ 68"/>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113595</xdr:rowOff>
    </xdr:to>
    <xdr:cxnSp macro="">
      <xdr:nvCxnSpPr>
        <xdr:cNvPr id="72" name="直線コネクタ 71"/>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153811</xdr:rowOff>
    </xdr:to>
    <xdr:cxnSp macro="">
      <xdr:nvCxnSpPr>
        <xdr:cNvPr id="78" name="直線コネクタ 77"/>
        <xdr:cNvCxnSpPr/>
      </xdr:nvCxnSpPr>
      <xdr:spPr>
        <a:xfrm flipV="1">
          <a:off x="1447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本市の経常収支比率は、類似団体平均よりも高い</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年度に過去最高の</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となり、その後人件費の削減等に取り組んできた結果、徐々に改善されてきたものの、物件費や扶助費、老朽化した公共施設の再生に伴う公債費の増加等により、増加傾向にあります。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今後も経営改革大綱に基づき、経常経費の削減に努めていきます。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65</xdr:row>
      <xdr:rowOff>41426</xdr:rowOff>
    </xdr:to>
    <xdr:cxnSp macro="">
      <xdr:nvCxnSpPr>
        <xdr:cNvPr id="134" name="直線コネクタ 133"/>
        <xdr:cNvCxnSpPr/>
      </xdr:nvCxnSpPr>
      <xdr:spPr>
        <a:xfrm>
          <a:off x="4114800" y="10955867"/>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16631</xdr:rowOff>
    </xdr:from>
    <xdr:to>
      <xdr:col>19</xdr:col>
      <xdr:colOff>133350</xdr:colOff>
      <xdr:row>63</xdr:row>
      <xdr:rowOff>154517</xdr:rowOff>
    </xdr:to>
    <xdr:cxnSp macro="">
      <xdr:nvCxnSpPr>
        <xdr:cNvPr id="137" name="直線コネクタ 136"/>
        <xdr:cNvCxnSpPr/>
      </xdr:nvCxnSpPr>
      <xdr:spPr>
        <a:xfrm>
          <a:off x="3225800" y="1081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16631</xdr:rowOff>
    </xdr:from>
    <xdr:to>
      <xdr:col>15</xdr:col>
      <xdr:colOff>82550</xdr:colOff>
      <xdr:row>64</xdr:row>
      <xdr:rowOff>155424</xdr:rowOff>
    </xdr:to>
    <xdr:cxnSp macro="">
      <xdr:nvCxnSpPr>
        <xdr:cNvPr id="140" name="直線コネクタ 139"/>
        <xdr:cNvCxnSpPr/>
      </xdr:nvCxnSpPr>
      <xdr:spPr>
        <a:xfrm flipV="1">
          <a:off x="2336800" y="1081798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143026</xdr:rowOff>
    </xdr:from>
    <xdr:to>
      <xdr:col>11</xdr:col>
      <xdr:colOff>31750</xdr:colOff>
      <xdr:row>64</xdr:row>
      <xdr:rowOff>155424</xdr:rowOff>
    </xdr:to>
    <xdr:cxnSp macro="">
      <xdr:nvCxnSpPr>
        <xdr:cNvPr id="143" name="直線コネクタ 142"/>
        <xdr:cNvCxnSpPr/>
      </xdr:nvCxnSpPr>
      <xdr:spPr>
        <a:xfrm>
          <a:off x="1447800" y="109443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162076</xdr:rowOff>
    </xdr:from>
    <xdr:to>
      <xdr:col>23</xdr:col>
      <xdr:colOff>184150</xdr:colOff>
      <xdr:row>65</xdr:row>
      <xdr:rowOff>92226</xdr:rowOff>
    </xdr:to>
    <xdr:sp macro="" textlink="">
      <xdr:nvSpPr>
        <xdr:cNvPr id="153" name="楕円 152"/>
        <xdr:cNvSpPr/>
      </xdr:nvSpPr>
      <xdr:spPr>
        <a:xfrm>
          <a:off x="49022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134153</xdr:rowOff>
    </xdr:from>
    <xdr:ext cx="762000" cy="259045"/>
    <xdr:sp macro="" textlink="">
      <xdr:nvSpPr>
        <xdr:cNvPr id="154" name="財政構造の弾力性該当値テキスト"/>
        <xdr:cNvSpPr txBox="1"/>
      </xdr:nvSpPr>
      <xdr:spPr>
        <a:xfrm>
          <a:off x="5041900" y="111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5" name="楕円 154"/>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6" name="テキスト ボックス 155"/>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137281</xdr:rowOff>
    </xdr:from>
    <xdr:to>
      <xdr:col>15</xdr:col>
      <xdr:colOff>133350</xdr:colOff>
      <xdr:row>63</xdr:row>
      <xdr:rowOff>67431</xdr:rowOff>
    </xdr:to>
    <xdr:sp macro="" textlink="">
      <xdr:nvSpPr>
        <xdr:cNvPr id="157" name="楕円 156"/>
        <xdr:cNvSpPr/>
      </xdr:nvSpPr>
      <xdr:spPr>
        <a:xfrm>
          <a:off x="3175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52208</xdr:rowOff>
    </xdr:from>
    <xdr:ext cx="762000" cy="259045"/>
    <xdr:sp macro="" textlink="">
      <xdr:nvSpPr>
        <xdr:cNvPr id="158" name="テキスト ボックス 157"/>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104624</xdr:rowOff>
    </xdr:from>
    <xdr:to>
      <xdr:col>11</xdr:col>
      <xdr:colOff>82550</xdr:colOff>
      <xdr:row>65</xdr:row>
      <xdr:rowOff>34774</xdr:rowOff>
    </xdr:to>
    <xdr:sp macro="" textlink="">
      <xdr:nvSpPr>
        <xdr:cNvPr id="159" name="楕円 158"/>
        <xdr:cNvSpPr/>
      </xdr:nvSpPr>
      <xdr:spPr>
        <a:xfrm>
          <a:off x="2286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19551</xdr:rowOff>
    </xdr:from>
    <xdr:ext cx="762000" cy="259045"/>
    <xdr:sp macro="" textlink="">
      <xdr:nvSpPr>
        <xdr:cNvPr id="160" name="テキスト ボックス 159"/>
        <xdr:cNvSpPr txBox="1"/>
      </xdr:nvSpPr>
      <xdr:spPr>
        <a:xfrm>
          <a:off x="1955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92226</xdr:rowOff>
    </xdr:from>
    <xdr:to>
      <xdr:col>7</xdr:col>
      <xdr:colOff>31750</xdr:colOff>
      <xdr:row>64</xdr:row>
      <xdr:rowOff>22376</xdr:rowOff>
    </xdr:to>
    <xdr:sp macro="" textlink="">
      <xdr:nvSpPr>
        <xdr:cNvPr id="161" name="楕円 160"/>
        <xdr:cNvSpPr/>
      </xdr:nvSpPr>
      <xdr:spPr>
        <a:xfrm>
          <a:off x="1397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7153</xdr:rowOff>
    </xdr:from>
    <xdr:ext cx="762000" cy="259045"/>
    <xdr:sp macro="" textlink="">
      <xdr:nvSpPr>
        <xdr:cNvPr id="162" name="テキスト ボックス 161"/>
        <xdr:cNvSpPr txBox="1"/>
      </xdr:nvSpPr>
      <xdr:spPr>
        <a:xfrm>
          <a:off x="1066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本市の人口１人当たり人件費・物件費等決算額は、類似団体平均よりも高い</a:t>
          </a:r>
          <a:r>
            <a:rPr kumimoji="1" lang="en-US" altLang="ja-JP" sz="1300">
              <a:latin typeface="ＭＳ Ｐゴシック" panose="020B0600070205080204" pitchFamily="50" charset="-128"/>
              <a:ea typeface="ＭＳ Ｐゴシック" panose="020B0600070205080204" pitchFamily="50" charset="-128"/>
            </a:rPr>
            <a:t>125,564</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これは、マンパワーによる行政サービスの充実に努めてきたため、職員数が類似団体よりも多いことが主な要因です。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これまで職員数の削減に取り組んできましたが、今後も職員数の適正化に努めていきます。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94776</xdr:rowOff>
    </xdr:from>
    <xdr:to>
      <xdr:col>23</xdr:col>
      <xdr:colOff>133350</xdr:colOff>
      <xdr:row>84</xdr:row>
      <xdr:rowOff>95867</xdr:rowOff>
    </xdr:to>
    <xdr:cxnSp macro="">
      <xdr:nvCxnSpPr>
        <xdr:cNvPr id="199" name="直線コネクタ 198"/>
        <xdr:cNvCxnSpPr/>
      </xdr:nvCxnSpPr>
      <xdr:spPr>
        <a:xfrm flipV="1">
          <a:off x="4114800" y="14496576"/>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74798</xdr:rowOff>
    </xdr:from>
    <xdr:ext cx="762000" cy="259045"/>
    <xdr:sp macro="" textlink="">
      <xdr:nvSpPr>
        <xdr:cNvPr id="200" name="人件費・物件費等の状況平均値テキスト"/>
        <xdr:cNvSpPr txBox="1"/>
      </xdr:nvSpPr>
      <xdr:spPr>
        <a:xfrm>
          <a:off x="5041900" y="14133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95867</xdr:rowOff>
    </xdr:from>
    <xdr:to>
      <xdr:col>19</xdr:col>
      <xdr:colOff>133350</xdr:colOff>
      <xdr:row>84</xdr:row>
      <xdr:rowOff>117435</xdr:rowOff>
    </xdr:to>
    <xdr:cxnSp macro="">
      <xdr:nvCxnSpPr>
        <xdr:cNvPr id="202" name="直線コネクタ 201"/>
        <xdr:cNvCxnSpPr/>
      </xdr:nvCxnSpPr>
      <xdr:spPr>
        <a:xfrm flipV="1">
          <a:off x="3225800" y="14497667"/>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76962</xdr:rowOff>
    </xdr:from>
    <xdr:ext cx="736600" cy="259045"/>
    <xdr:sp macro="" textlink="">
      <xdr:nvSpPr>
        <xdr:cNvPr id="204" name="テキスト ボックス 203"/>
        <xdr:cNvSpPr txBox="1"/>
      </xdr:nvSpPr>
      <xdr:spPr>
        <a:xfrm>
          <a:off x="3733800" y="1413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94661</xdr:rowOff>
    </xdr:from>
    <xdr:to>
      <xdr:col>15</xdr:col>
      <xdr:colOff>82550</xdr:colOff>
      <xdr:row>84</xdr:row>
      <xdr:rowOff>117435</xdr:rowOff>
    </xdr:to>
    <xdr:cxnSp macro="">
      <xdr:nvCxnSpPr>
        <xdr:cNvPr id="205" name="直線コネクタ 204"/>
        <xdr:cNvCxnSpPr/>
      </xdr:nvCxnSpPr>
      <xdr:spPr>
        <a:xfrm>
          <a:off x="2336800" y="14496461"/>
          <a:ext cx="889000" cy="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97175</xdr:rowOff>
    </xdr:from>
    <xdr:ext cx="762000" cy="259045"/>
    <xdr:sp macro="" textlink="">
      <xdr:nvSpPr>
        <xdr:cNvPr id="207" name="テキスト ボックス 206"/>
        <xdr:cNvSpPr txBox="1"/>
      </xdr:nvSpPr>
      <xdr:spPr>
        <a:xfrm>
          <a:off x="2844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50871</xdr:rowOff>
    </xdr:from>
    <xdr:to>
      <xdr:col>11</xdr:col>
      <xdr:colOff>31750</xdr:colOff>
      <xdr:row>84</xdr:row>
      <xdr:rowOff>94661</xdr:rowOff>
    </xdr:to>
    <xdr:cxnSp macro="">
      <xdr:nvCxnSpPr>
        <xdr:cNvPr id="208" name="直線コネクタ 207"/>
        <xdr:cNvCxnSpPr/>
      </xdr:nvCxnSpPr>
      <xdr:spPr>
        <a:xfrm>
          <a:off x="1447800" y="14452671"/>
          <a:ext cx="8890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10" name="テキスト ボックス 209"/>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12" name="テキスト ボックス 211"/>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43976</xdr:rowOff>
    </xdr:from>
    <xdr:to>
      <xdr:col>23</xdr:col>
      <xdr:colOff>184150</xdr:colOff>
      <xdr:row>84</xdr:row>
      <xdr:rowOff>145576</xdr:rowOff>
    </xdr:to>
    <xdr:sp macro="" textlink="">
      <xdr:nvSpPr>
        <xdr:cNvPr id="218" name="楕円 217"/>
        <xdr:cNvSpPr/>
      </xdr:nvSpPr>
      <xdr:spPr>
        <a:xfrm>
          <a:off x="4902200" y="144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16053</xdr:rowOff>
    </xdr:from>
    <xdr:ext cx="762000" cy="259045"/>
    <xdr:sp macro="" textlink="">
      <xdr:nvSpPr>
        <xdr:cNvPr id="219" name="人件費・物件費等の状況該当値テキスト"/>
        <xdr:cNvSpPr txBox="1"/>
      </xdr:nvSpPr>
      <xdr:spPr>
        <a:xfrm>
          <a:off x="5041900" y="1441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45067</xdr:rowOff>
    </xdr:from>
    <xdr:to>
      <xdr:col>19</xdr:col>
      <xdr:colOff>184150</xdr:colOff>
      <xdr:row>84</xdr:row>
      <xdr:rowOff>146667</xdr:rowOff>
    </xdr:to>
    <xdr:sp macro="" textlink="">
      <xdr:nvSpPr>
        <xdr:cNvPr id="220" name="楕円 219"/>
        <xdr:cNvSpPr/>
      </xdr:nvSpPr>
      <xdr:spPr>
        <a:xfrm>
          <a:off x="4064000" y="1444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131444</xdr:rowOff>
    </xdr:from>
    <xdr:ext cx="736600" cy="259045"/>
    <xdr:sp macro="" textlink="">
      <xdr:nvSpPr>
        <xdr:cNvPr id="221" name="テキスト ボックス 220"/>
        <xdr:cNvSpPr txBox="1"/>
      </xdr:nvSpPr>
      <xdr:spPr>
        <a:xfrm>
          <a:off x="3733800" y="14533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66635</xdr:rowOff>
    </xdr:from>
    <xdr:to>
      <xdr:col>15</xdr:col>
      <xdr:colOff>133350</xdr:colOff>
      <xdr:row>84</xdr:row>
      <xdr:rowOff>168235</xdr:rowOff>
    </xdr:to>
    <xdr:sp macro="" textlink="">
      <xdr:nvSpPr>
        <xdr:cNvPr id="222" name="楕円 221"/>
        <xdr:cNvSpPr/>
      </xdr:nvSpPr>
      <xdr:spPr>
        <a:xfrm>
          <a:off x="3175000" y="144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153012</xdr:rowOff>
    </xdr:from>
    <xdr:ext cx="762000" cy="259045"/>
    <xdr:sp macro="" textlink="">
      <xdr:nvSpPr>
        <xdr:cNvPr id="223" name="テキスト ボックス 222"/>
        <xdr:cNvSpPr txBox="1"/>
      </xdr:nvSpPr>
      <xdr:spPr>
        <a:xfrm>
          <a:off x="2844800" y="145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43861</xdr:rowOff>
    </xdr:from>
    <xdr:to>
      <xdr:col>11</xdr:col>
      <xdr:colOff>82550</xdr:colOff>
      <xdr:row>84</xdr:row>
      <xdr:rowOff>145461</xdr:rowOff>
    </xdr:to>
    <xdr:sp macro="" textlink="">
      <xdr:nvSpPr>
        <xdr:cNvPr id="224" name="楕円 223"/>
        <xdr:cNvSpPr/>
      </xdr:nvSpPr>
      <xdr:spPr>
        <a:xfrm>
          <a:off x="2286000" y="144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130238</xdr:rowOff>
    </xdr:from>
    <xdr:ext cx="762000" cy="259045"/>
    <xdr:sp macro="" textlink="">
      <xdr:nvSpPr>
        <xdr:cNvPr id="225" name="テキスト ボックス 224"/>
        <xdr:cNvSpPr txBox="1"/>
      </xdr:nvSpPr>
      <xdr:spPr>
        <a:xfrm>
          <a:off x="1955800" y="1453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71</xdr:rowOff>
    </xdr:from>
    <xdr:to>
      <xdr:col>7</xdr:col>
      <xdr:colOff>31750</xdr:colOff>
      <xdr:row>84</xdr:row>
      <xdr:rowOff>101671</xdr:rowOff>
    </xdr:to>
    <xdr:sp macro="" textlink="">
      <xdr:nvSpPr>
        <xdr:cNvPr id="226" name="楕円 225"/>
        <xdr:cNvSpPr/>
      </xdr:nvSpPr>
      <xdr:spPr>
        <a:xfrm>
          <a:off x="1397000" y="144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86448</xdr:rowOff>
    </xdr:from>
    <xdr:ext cx="762000" cy="259045"/>
    <xdr:sp macro="" textlink="">
      <xdr:nvSpPr>
        <xdr:cNvPr id="227" name="テキスト ボックス 226"/>
        <xdr:cNvSpPr txBox="1"/>
      </xdr:nvSpPr>
      <xdr:spPr>
        <a:xfrm>
          <a:off x="1066800" y="1448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本市のラスパイレス指数は、類似団体平均より高い</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国家公務員の時限的な給与改定特例法による給与減額支給措置が平成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年度になくなり、措置前の水準に近い数値となっています。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今後も適正な水準の確保に努めていきます。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1" name="直線コネクタ 260"/>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121709</xdr:rowOff>
    </xdr:to>
    <xdr:cxnSp macro="">
      <xdr:nvCxnSpPr>
        <xdr:cNvPr id="264" name="直線コネクタ 263"/>
        <xdr:cNvCxnSpPr/>
      </xdr:nvCxnSpPr>
      <xdr:spPr>
        <a:xfrm flipV="1">
          <a:off x="15290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121709</xdr:rowOff>
    </xdr:to>
    <xdr:cxnSp macro="">
      <xdr:nvCxnSpPr>
        <xdr:cNvPr id="267" name="直線コネクタ 266"/>
        <xdr:cNvCxnSpPr/>
      </xdr:nvCxnSpPr>
      <xdr:spPr>
        <a:xfrm>
          <a:off x="14401800" y="147055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101600</xdr:rowOff>
    </xdr:to>
    <xdr:cxnSp macro="">
      <xdr:nvCxnSpPr>
        <xdr:cNvPr id="270" name="直線コネクタ 269"/>
        <xdr:cNvCxnSpPr/>
      </xdr:nvCxnSpPr>
      <xdr:spPr>
        <a:xfrm flipV="1">
          <a:off x="13512800" y="147055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2" name="楕円 28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3" name="テキスト ボックス 28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4" name="楕円 283"/>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5" name="テキスト ボックス 28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7" name="テキスト ボックス 286"/>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本市の人口千人当たり職員数は、類似団体</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番目の</a:t>
          </a:r>
          <a:r>
            <a:rPr kumimoji="1" lang="en-US" altLang="ja-JP" sz="1300">
              <a:latin typeface="ＭＳ Ｐゴシック" panose="020B0600070205080204" pitchFamily="50" charset="-128"/>
              <a:ea typeface="ＭＳ Ｐゴシック" panose="020B0600070205080204" pitchFamily="50" charset="-128"/>
            </a:rPr>
            <a:t>7.30</a:t>
          </a:r>
          <a:r>
            <a:rPr kumimoji="1" lang="ja-JP" altLang="en-US" sz="1300">
              <a:latin typeface="ＭＳ Ｐゴシック" panose="020B0600070205080204" pitchFamily="50" charset="-128"/>
              <a:ea typeface="ＭＳ Ｐゴシック" panose="020B0600070205080204" pitchFamily="50" charset="-128"/>
            </a:rPr>
            <a:t>人となっています。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これは、本市のまちづくりの基本理念である「文教住宅都市憲章」のもとに整備されてきた保育所、幼稚園、高等学校などの公共施設に職員を配置していることから、他市に比べて高い数値になっています。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97972</xdr:rowOff>
    </xdr:from>
    <xdr:to>
      <xdr:col>81</xdr:col>
      <xdr:colOff>44450</xdr:colOff>
      <xdr:row>64</xdr:row>
      <xdr:rowOff>111760</xdr:rowOff>
    </xdr:to>
    <xdr:cxnSp macro="">
      <xdr:nvCxnSpPr>
        <xdr:cNvPr id="326" name="直線コネクタ 325"/>
        <xdr:cNvCxnSpPr/>
      </xdr:nvCxnSpPr>
      <xdr:spPr>
        <a:xfrm flipV="1">
          <a:off x="16179800" y="1107077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7"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111760</xdr:rowOff>
    </xdr:from>
    <xdr:to>
      <xdr:col>77</xdr:col>
      <xdr:colOff>44450</xdr:colOff>
      <xdr:row>64</xdr:row>
      <xdr:rowOff>156573</xdr:rowOff>
    </xdr:to>
    <xdr:cxnSp macro="">
      <xdr:nvCxnSpPr>
        <xdr:cNvPr id="329" name="直線コネクタ 328"/>
        <xdr:cNvCxnSpPr/>
      </xdr:nvCxnSpPr>
      <xdr:spPr>
        <a:xfrm flipV="1">
          <a:off x="15290800" y="110845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31" name="テキスト ボックス 330"/>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156573</xdr:rowOff>
    </xdr:from>
    <xdr:to>
      <xdr:col>72</xdr:col>
      <xdr:colOff>203200</xdr:colOff>
      <xdr:row>65</xdr:row>
      <xdr:rowOff>26488</xdr:rowOff>
    </xdr:to>
    <xdr:cxnSp macro="">
      <xdr:nvCxnSpPr>
        <xdr:cNvPr id="332" name="直線コネクタ 331"/>
        <xdr:cNvCxnSpPr/>
      </xdr:nvCxnSpPr>
      <xdr:spPr>
        <a:xfrm flipV="1">
          <a:off x="14401800" y="111293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126110</xdr:rowOff>
    </xdr:from>
    <xdr:ext cx="762000" cy="259045"/>
    <xdr:sp macro="" textlink="">
      <xdr:nvSpPr>
        <xdr:cNvPr id="334" name="テキスト ボックス 333"/>
        <xdr:cNvSpPr txBox="1"/>
      </xdr:nvSpPr>
      <xdr:spPr>
        <a:xfrm>
          <a:off x="14909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26488</xdr:rowOff>
    </xdr:from>
    <xdr:to>
      <xdr:col>68</xdr:col>
      <xdr:colOff>152400</xdr:colOff>
      <xdr:row>65</xdr:row>
      <xdr:rowOff>60960</xdr:rowOff>
    </xdr:to>
    <xdr:cxnSp macro="">
      <xdr:nvCxnSpPr>
        <xdr:cNvPr id="335" name="直線コネクタ 334"/>
        <xdr:cNvCxnSpPr/>
      </xdr:nvCxnSpPr>
      <xdr:spPr>
        <a:xfrm flipV="1">
          <a:off x="13512800" y="111707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91639</xdr:rowOff>
    </xdr:from>
    <xdr:ext cx="762000" cy="259045"/>
    <xdr:sp macro="" textlink="">
      <xdr:nvSpPr>
        <xdr:cNvPr id="339" name="テキスト ボックス 338"/>
        <xdr:cNvSpPr txBox="1"/>
      </xdr:nvSpPr>
      <xdr:spPr>
        <a:xfrm>
          <a:off x="13131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47172</xdr:rowOff>
    </xdr:from>
    <xdr:to>
      <xdr:col>81</xdr:col>
      <xdr:colOff>95250</xdr:colOff>
      <xdr:row>64</xdr:row>
      <xdr:rowOff>148772</xdr:rowOff>
    </xdr:to>
    <xdr:sp macro="" textlink="">
      <xdr:nvSpPr>
        <xdr:cNvPr id="345" name="楕円 344"/>
        <xdr:cNvSpPr/>
      </xdr:nvSpPr>
      <xdr:spPr>
        <a:xfrm>
          <a:off x="16967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19249</xdr:rowOff>
    </xdr:from>
    <xdr:ext cx="762000" cy="259045"/>
    <xdr:sp macro="" textlink="">
      <xdr:nvSpPr>
        <xdr:cNvPr id="346" name="定員管理の状況該当値テキスト"/>
        <xdr:cNvSpPr txBox="1"/>
      </xdr:nvSpPr>
      <xdr:spPr>
        <a:xfrm>
          <a:off x="17106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60960</xdr:rowOff>
    </xdr:from>
    <xdr:to>
      <xdr:col>77</xdr:col>
      <xdr:colOff>95250</xdr:colOff>
      <xdr:row>64</xdr:row>
      <xdr:rowOff>162560</xdr:rowOff>
    </xdr:to>
    <xdr:sp macro="" textlink="">
      <xdr:nvSpPr>
        <xdr:cNvPr id="347" name="楕円 346"/>
        <xdr:cNvSpPr/>
      </xdr:nvSpPr>
      <xdr:spPr>
        <a:xfrm>
          <a:off x="16129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147337</xdr:rowOff>
    </xdr:from>
    <xdr:ext cx="736600" cy="259045"/>
    <xdr:sp macro="" textlink="">
      <xdr:nvSpPr>
        <xdr:cNvPr id="348" name="テキスト ボックス 347"/>
        <xdr:cNvSpPr txBox="1"/>
      </xdr:nvSpPr>
      <xdr:spPr>
        <a:xfrm>
          <a:off x="15798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105773</xdr:rowOff>
    </xdr:from>
    <xdr:to>
      <xdr:col>73</xdr:col>
      <xdr:colOff>44450</xdr:colOff>
      <xdr:row>65</xdr:row>
      <xdr:rowOff>35923</xdr:rowOff>
    </xdr:to>
    <xdr:sp macro="" textlink="">
      <xdr:nvSpPr>
        <xdr:cNvPr id="349" name="楕円 348"/>
        <xdr:cNvSpPr/>
      </xdr:nvSpPr>
      <xdr:spPr>
        <a:xfrm>
          <a:off x="15240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20700</xdr:rowOff>
    </xdr:from>
    <xdr:ext cx="762000" cy="259045"/>
    <xdr:sp macro="" textlink="">
      <xdr:nvSpPr>
        <xdr:cNvPr id="350" name="テキスト ボックス 349"/>
        <xdr:cNvSpPr txBox="1"/>
      </xdr:nvSpPr>
      <xdr:spPr>
        <a:xfrm>
          <a:off x="14909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147138</xdr:rowOff>
    </xdr:from>
    <xdr:to>
      <xdr:col>68</xdr:col>
      <xdr:colOff>203200</xdr:colOff>
      <xdr:row>65</xdr:row>
      <xdr:rowOff>77288</xdr:rowOff>
    </xdr:to>
    <xdr:sp macro="" textlink="">
      <xdr:nvSpPr>
        <xdr:cNvPr id="351" name="楕円 350"/>
        <xdr:cNvSpPr/>
      </xdr:nvSpPr>
      <xdr:spPr>
        <a:xfrm>
          <a:off x="14351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62065</xdr:rowOff>
    </xdr:from>
    <xdr:ext cx="762000" cy="259045"/>
    <xdr:sp macro="" textlink="">
      <xdr:nvSpPr>
        <xdr:cNvPr id="352" name="テキスト ボックス 351"/>
        <xdr:cNvSpPr txBox="1"/>
      </xdr:nvSpPr>
      <xdr:spPr>
        <a:xfrm>
          <a:off x="14020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53" name="楕円 352"/>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54" name="テキスト ボックス 353"/>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本市の実質公債費比率は類似団体の平均よりも高い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これは、公債費に準ずる債務負担行為に係るものが増加したことによるものです。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40</xdr:row>
      <xdr:rowOff>35076</xdr:rowOff>
    </xdr:to>
    <xdr:cxnSp macro="">
      <xdr:nvCxnSpPr>
        <xdr:cNvPr id="389" name="直線コネクタ 388"/>
        <xdr:cNvCxnSpPr/>
      </xdr:nvCxnSpPr>
      <xdr:spPr>
        <a:xfrm>
          <a:off x="16179800" y="6755191"/>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41</xdr:row>
      <xdr:rowOff>35983</xdr:rowOff>
    </xdr:to>
    <xdr:cxnSp macro="">
      <xdr:nvCxnSpPr>
        <xdr:cNvPr id="392" name="直線コネクタ 391"/>
        <xdr:cNvCxnSpPr/>
      </xdr:nvCxnSpPr>
      <xdr:spPr>
        <a:xfrm flipV="1">
          <a:off x="15290800" y="6755191"/>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82852</xdr:rowOff>
    </xdr:to>
    <xdr:cxnSp macro="">
      <xdr:nvCxnSpPr>
        <xdr:cNvPr id="395" name="直線コネクタ 394"/>
        <xdr:cNvCxnSpPr/>
      </xdr:nvCxnSpPr>
      <xdr:spPr>
        <a:xfrm flipV="1">
          <a:off x="14401800" y="706543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82852</xdr:rowOff>
    </xdr:from>
    <xdr:to>
      <xdr:col>68</xdr:col>
      <xdr:colOff>152400</xdr:colOff>
      <xdr:row>43</xdr:row>
      <xdr:rowOff>118231</xdr:rowOff>
    </xdr:to>
    <xdr:cxnSp macro="">
      <xdr:nvCxnSpPr>
        <xdr:cNvPr id="398" name="直線コネクタ 397"/>
        <xdr:cNvCxnSpPr/>
      </xdr:nvCxnSpPr>
      <xdr:spPr>
        <a:xfrm flipV="1">
          <a:off x="13512800" y="728375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2" name="テキスト ボックス 40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8" name="楕円 407"/>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127803</xdr:rowOff>
    </xdr:from>
    <xdr:ext cx="762000" cy="259045"/>
    <xdr:sp macro="" textlink="">
      <xdr:nvSpPr>
        <xdr:cNvPr id="409"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10" name="楕円 409"/>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11" name="テキスト ボックス 410"/>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2" name="楕円 411"/>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13" name="テキスト ボックス 412"/>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32052</xdr:rowOff>
    </xdr:from>
    <xdr:to>
      <xdr:col>68</xdr:col>
      <xdr:colOff>203200</xdr:colOff>
      <xdr:row>42</xdr:row>
      <xdr:rowOff>133652</xdr:rowOff>
    </xdr:to>
    <xdr:sp macro="" textlink="">
      <xdr:nvSpPr>
        <xdr:cNvPr id="414" name="楕円 413"/>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118429</xdr:rowOff>
    </xdr:from>
    <xdr:ext cx="762000" cy="259045"/>
    <xdr:sp macro="" textlink="">
      <xdr:nvSpPr>
        <xdr:cNvPr id="415" name="テキスト ボックス 414"/>
        <xdr:cNvSpPr txBox="1"/>
      </xdr:nvSpPr>
      <xdr:spPr>
        <a:xfrm>
          <a:off x="14020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67431</xdr:rowOff>
    </xdr:from>
    <xdr:to>
      <xdr:col>64</xdr:col>
      <xdr:colOff>152400</xdr:colOff>
      <xdr:row>43</xdr:row>
      <xdr:rowOff>169031</xdr:rowOff>
    </xdr:to>
    <xdr:sp macro="" textlink="">
      <xdr:nvSpPr>
        <xdr:cNvPr id="416" name="楕円 415"/>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153808</xdr:rowOff>
    </xdr:from>
    <xdr:ext cx="762000" cy="259045"/>
    <xdr:sp macro="" textlink="">
      <xdr:nvSpPr>
        <xdr:cNvPr id="417" name="テキスト ボックス 416"/>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本市の将来負担比率は、類似団体平均よりも高い</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となっており、前年度より</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の増となりました。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これは、基金や都市計画税収などの充当可能財源等が前年度よりも減少したことによるものです。</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28152</xdr:rowOff>
    </xdr:from>
    <xdr:to>
      <xdr:col>81</xdr:col>
      <xdr:colOff>44450</xdr:colOff>
      <xdr:row>15</xdr:row>
      <xdr:rowOff>155504</xdr:rowOff>
    </xdr:to>
    <xdr:cxnSp macro="">
      <xdr:nvCxnSpPr>
        <xdr:cNvPr id="451" name="直線コネクタ 450"/>
        <xdr:cNvCxnSpPr/>
      </xdr:nvCxnSpPr>
      <xdr:spPr>
        <a:xfrm>
          <a:off x="16179800" y="2599902"/>
          <a:ext cx="8382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152541</xdr:rowOff>
    </xdr:from>
    <xdr:to>
      <xdr:col>77</xdr:col>
      <xdr:colOff>44450</xdr:colOff>
      <xdr:row>15</xdr:row>
      <xdr:rowOff>28152</xdr:rowOff>
    </xdr:to>
    <xdr:cxnSp macro="">
      <xdr:nvCxnSpPr>
        <xdr:cNvPr id="454" name="直線コネクタ 453"/>
        <xdr:cNvCxnSpPr/>
      </xdr:nvCxnSpPr>
      <xdr:spPr>
        <a:xfrm>
          <a:off x="15290800" y="2381391"/>
          <a:ext cx="889000" cy="2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152541</xdr:rowOff>
    </xdr:from>
    <xdr:to>
      <xdr:col>72</xdr:col>
      <xdr:colOff>203200</xdr:colOff>
      <xdr:row>14</xdr:row>
      <xdr:rowOff>88335</xdr:rowOff>
    </xdr:to>
    <xdr:cxnSp macro="">
      <xdr:nvCxnSpPr>
        <xdr:cNvPr id="457" name="直線コネクタ 456"/>
        <xdr:cNvCxnSpPr/>
      </xdr:nvCxnSpPr>
      <xdr:spPr>
        <a:xfrm flipV="1">
          <a:off x="14401800" y="238139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59" name="テキスト ボックス 458"/>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88335</xdr:rowOff>
    </xdr:from>
    <xdr:to>
      <xdr:col>68</xdr:col>
      <xdr:colOff>152400</xdr:colOff>
      <xdr:row>14</xdr:row>
      <xdr:rowOff>168769</xdr:rowOff>
    </xdr:to>
    <xdr:cxnSp macro="">
      <xdr:nvCxnSpPr>
        <xdr:cNvPr id="460" name="直線コネクタ 459"/>
        <xdr:cNvCxnSpPr/>
      </xdr:nvCxnSpPr>
      <xdr:spPr>
        <a:xfrm flipV="1">
          <a:off x="13512800" y="248863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62" name="テキスト ボックス 461"/>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4" name="テキスト ボックス 463"/>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104704</xdr:rowOff>
    </xdr:from>
    <xdr:to>
      <xdr:col>81</xdr:col>
      <xdr:colOff>95250</xdr:colOff>
      <xdr:row>16</xdr:row>
      <xdr:rowOff>34854</xdr:rowOff>
    </xdr:to>
    <xdr:sp macro="" textlink="">
      <xdr:nvSpPr>
        <xdr:cNvPr id="470" name="楕円 469"/>
        <xdr:cNvSpPr/>
      </xdr:nvSpPr>
      <xdr:spPr>
        <a:xfrm>
          <a:off x="169672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76781</xdr:rowOff>
    </xdr:from>
    <xdr:ext cx="762000" cy="259045"/>
    <xdr:sp macro="" textlink="">
      <xdr:nvSpPr>
        <xdr:cNvPr id="471" name="将来負担の状況該当値テキスト"/>
        <xdr:cNvSpPr txBox="1"/>
      </xdr:nvSpPr>
      <xdr:spPr>
        <a:xfrm>
          <a:off x="17106900" y="264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148802</xdr:rowOff>
    </xdr:from>
    <xdr:to>
      <xdr:col>77</xdr:col>
      <xdr:colOff>95250</xdr:colOff>
      <xdr:row>15</xdr:row>
      <xdr:rowOff>78952</xdr:rowOff>
    </xdr:to>
    <xdr:sp macro="" textlink="">
      <xdr:nvSpPr>
        <xdr:cNvPr id="472" name="楕円 471"/>
        <xdr:cNvSpPr/>
      </xdr:nvSpPr>
      <xdr:spPr>
        <a:xfrm>
          <a:off x="16129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63729</xdr:rowOff>
    </xdr:from>
    <xdr:ext cx="736600" cy="259045"/>
    <xdr:sp macro="" textlink="">
      <xdr:nvSpPr>
        <xdr:cNvPr id="473" name="テキスト ボックス 472"/>
        <xdr:cNvSpPr txBox="1"/>
      </xdr:nvSpPr>
      <xdr:spPr>
        <a:xfrm>
          <a:off x="15798800" y="263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101741</xdr:rowOff>
    </xdr:from>
    <xdr:to>
      <xdr:col>73</xdr:col>
      <xdr:colOff>44450</xdr:colOff>
      <xdr:row>14</xdr:row>
      <xdr:rowOff>31891</xdr:rowOff>
    </xdr:to>
    <xdr:sp macro="" textlink="">
      <xdr:nvSpPr>
        <xdr:cNvPr id="474" name="楕円 473"/>
        <xdr:cNvSpPr/>
      </xdr:nvSpPr>
      <xdr:spPr>
        <a:xfrm>
          <a:off x="15240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42068</xdr:rowOff>
    </xdr:from>
    <xdr:ext cx="762000" cy="259045"/>
    <xdr:sp macro="" textlink="">
      <xdr:nvSpPr>
        <xdr:cNvPr id="475" name="テキスト ボックス 474"/>
        <xdr:cNvSpPr txBox="1"/>
      </xdr:nvSpPr>
      <xdr:spPr>
        <a:xfrm>
          <a:off x="14909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37535</xdr:rowOff>
    </xdr:from>
    <xdr:to>
      <xdr:col>68</xdr:col>
      <xdr:colOff>203200</xdr:colOff>
      <xdr:row>14</xdr:row>
      <xdr:rowOff>139135</xdr:rowOff>
    </xdr:to>
    <xdr:sp macro="" textlink="">
      <xdr:nvSpPr>
        <xdr:cNvPr id="476" name="楕円 475"/>
        <xdr:cNvSpPr/>
      </xdr:nvSpPr>
      <xdr:spPr>
        <a:xfrm>
          <a:off x="143510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149312</xdr:rowOff>
    </xdr:from>
    <xdr:ext cx="762000" cy="259045"/>
    <xdr:sp macro="" textlink="">
      <xdr:nvSpPr>
        <xdr:cNvPr id="477" name="テキスト ボックス 476"/>
        <xdr:cNvSpPr txBox="1"/>
      </xdr:nvSpPr>
      <xdr:spPr>
        <a:xfrm>
          <a:off x="14020800" y="220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117969</xdr:rowOff>
    </xdr:from>
    <xdr:to>
      <xdr:col>64</xdr:col>
      <xdr:colOff>152400</xdr:colOff>
      <xdr:row>15</xdr:row>
      <xdr:rowOff>48119</xdr:rowOff>
    </xdr:to>
    <xdr:sp macro="" textlink="">
      <xdr:nvSpPr>
        <xdr:cNvPr id="478" name="楕円 477"/>
        <xdr:cNvSpPr/>
      </xdr:nvSpPr>
      <xdr:spPr>
        <a:xfrm>
          <a:off x="13462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58296</xdr:rowOff>
    </xdr:from>
    <xdr:ext cx="762000" cy="259045"/>
    <xdr:sp macro="" textlink="">
      <xdr:nvSpPr>
        <xdr:cNvPr id="479" name="テキスト ボックス 478"/>
        <xdr:cNvSpPr txBox="1"/>
      </xdr:nvSpPr>
      <xdr:spPr>
        <a:xfrm>
          <a:off x="13131800" y="22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172,632
168,940
20.97
59,041,115
56,665,812
2,318,842
31,991,976
45,595,877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本市の人件費に係る経常収支比率は、類似団体平均よりも高い</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これは保育所、幼稚園、こども園、高等学校などを直営で運営しているために、職員数が類似団体平均と比較して多いことが主な要因です。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今後も引き続き民間活力の導入などにより、人件費の抑制に努めていきます。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58420</xdr:rowOff>
    </xdr:to>
    <xdr:cxnSp macro="">
      <xdr:nvCxnSpPr>
        <xdr:cNvPr id="61" name="直線コネクタ 60"/>
        <xdr:cNvCxnSpPr/>
      </xdr:nvCxnSpPr>
      <xdr:spPr>
        <a:xfrm flipV="1">
          <a:off x="4826000" y="57962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123190</xdr:rowOff>
    </xdr:to>
    <xdr:cxnSp macro="">
      <xdr:nvCxnSpPr>
        <xdr:cNvPr id="66" name="直線コネクタ 65"/>
        <xdr:cNvCxnSpPr/>
      </xdr:nvCxnSpPr>
      <xdr:spPr>
        <a:xfrm flipV="1">
          <a:off x="3987800" y="6802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39</xdr:row>
      <xdr:rowOff>153670</xdr:rowOff>
    </xdr:to>
    <xdr:cxnSp macro="">
      <xdr:nvCxnSpPr>
        <xdr:cNvPr id="69" name="直線コネクタ 68"/>
        <xdr:cNvCxnSpPr/>
      </xdr:nvCxnSpPr>
      <xdr:spPr>
        <a:xfrm flipV="1">
          <a:off x="3098800" y="680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27957</xdr:rowOff>
    </xdr:from>
    <xdr:ext cx="736600" cy="259045"/>
    <xdr:sp macro="" textlink="">
      <xdr:nvSpPr>
        <xdr:cNvPr id="71" name="テキスト ボックス 70"/>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153670</xdr:rowOff>
    </xdr:from>
    <xdr:to>
      <xdr:col>15</xdr:col>
      <xdr:colOff>98425</xdr:colOff>
      <xdr:row>40</xdr:row>
      <xdr:rowOff>81280</xdr:rowOff>
    </xdr:to>
    <xdr:cxnSp macro="">
      <xdr:nvCxnSpPr>
        <xdr:cNvPr id="72" name="直線コネクタ 71"/>
        <xdr:cNvCxnSpPr/>
      </xdr:nvCxnSpPr>
      <xdr:spPr>
        <a:xfrm flipV="1">
          <a:off x="2209800" y="6840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95250</xdr:rowOff>
    </xdr:from>
    <xdr:to>
      <xdr:col>15</xdr:col>
      <xdr:colOff>149225</xdr:colOff>
      <xdr:row>38</xdr:row>
      <xdr:rowOff>25400</xdr:rowOff>
    </xdr:to>
    <xdr:sp macro="" textlink="">
      <xdr:nvSpPr>
        <xdr:cNvPr id="73" name="フローチャート: 判断 72"/>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35577</xdr:rowOff>
    </xdr:from>
    <xdr:ext cx="762000" cy="259045"/>
    <xdr:sp macro="" textlink="">
      <xdr:nvSpPr>
        <xdr:cNvPr id="74" name="テキスト ボックス 73"/>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81280</xdr:rowOff>
    </xdr:to>
    <xdr:cxnSp macro="">
      <xdr:nvCxnSpPr>
        <xdr:cNvPr id="75" name="直線コネクタ 74"/>
        <xdr:cNvCxnSpPr/>
      </xdr:nvCxnSpPr>
      <xdr:spPr>
        <a:xfrm>
          <a:off x="1320800" y="693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78" name="フローチャート: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144797</xdr:rowOff>
    </xdr:from>
    <xdr:ext cx="762000" cy="259045"/>
    <xdr:sp macro="" textlink="">
      <xdr:nvSpPr>
        <xdr:cNvPr id="86" name="人件費該当値テキスト"/>
        <xdr:cNvSpPr txBox="1"/>
      </xdr:nvSpPr>
      <xdr:spPr>
        <a:xfrm>
          <a:off x="4914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30480</xdr:rowOff>
    </xdr:from>
    <xdr:to>
      <xdr:col>11</xdr:col>
      <xdr:colOff>60325</xdr:colOff>
      <xdr:row>40</xdr:row>
      <xdr:rowOff>132080</xdr:rowOff>
    </xdr:to>
    <xdr:sp macro="" textlink="">
      <xdr:nvSpPr>
        <xdr:cNvPr id="91" name="楕円 90"/>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116857</xdr:rowOff>
    </xdr:from>
    <xdr:ext cx="762000" cy="259045"/>
    <xdr:sp macro="" textlink="">
      <xdr:nvSpPr>
        <xdr:cNvPr id="92" name="テキスト ボックス 91"/>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本市の物件費に係る経常収支比率は、類似団体平均よりも高い</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これは、類似団体と比較して多くの保育所、幼稚園、小学校、中学校、公民館、図書館などを所有しているため、その維持管理、運営経費が多くかかっていることが主な要因です。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今後は施設のあり方を考え、物件費の抑制に努めていきますが、職員数の削減に伴い、委託化やパート化が進められることから、物件費の増加が見込まれます。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0" name="直線コネクタ 119"/>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1"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2" name="直線コネクタ 121"/>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3"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4" name="直線コネクタ 123"/>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10414</xdr:rowOff>
    </xdr:to>
    <xdr:cxnSp macro="">
      <xdr:nvCxnSpPr>
        <xdr:cNvPr id="125" name="直線コネクタ 124"/>
        <xdr:cNvCxnSpPr/>
      </xdr:nvCxnSpPr>
      <xdr:spPr>
        <a:xfrm>
          <a:off x="15671800" y="2915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1270</xdr:rowOff>
    </xdr:to>
    <xdr:cxnSp macro="">
      <xdr:nvCxnSpPr>
        <xdr:cNvPr id="128" name="直線コネクタ 127"/>
        <xdr:cNvCxnSpPr/>
      </xdr:nvCxnSpPr>
      <xdr:spPr>
        <a:xfrm>
          <a:off x="14782800" y="2897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1270</xdr:rowOff>
    </xdr:to>
    <xdr:cxnSp macro="">
      <xdr:nvCxnSpPr>
        <xdr:cNvPr id="131" name="直線コネクタ 130"/>
        <xdr:cNvCxnSpPr/>
      </xdr:nvCxnSpPr>
      <xdr:spPr>
        <a:xfrm flipV="1">
          <a:off x="13893800" y="2897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2" name="フローチャート: 判断 131"/>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3" name="テキスト ボックス 132"/>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1270</xdr:rowOff>
    </xdr:to>
    <xdr:cxnSp macro="">
      <xdr:nvCxnSpPr>
        <xdr:cNvPr id="134" name="直線コネクタ 133"/>
        <xdr:cNvCxnSpPr/>
      </xdr:nvCxnSpPr>
      <xdr:spPr>
        <a:xfrm>
          <a:off x="13004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5" name="フローチャート: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36" name="テキスト ボックス 135"/>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37" name="フローチャート: 判断 136"/>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38" name="テキスト ボックス 137"/>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4" name="楕円 143"/>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5"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6" name="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8" name="楕円 147"/>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18559</xdr:rowOff>
    </xdr:from>
    <xdr:ext cx="762000" cy="259045"/>
    <xdr:sp macro="" textlink="">
      <xdr:nvSpPr>
        <xdr:cNvPr id="149" name="テキスト ボックス 148"/>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本市の扶助費に係る経常収支比率は、類似団体中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これは社会福祉費及び生活保護費が類似団体平均より低いことが主な要因です。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しかしながら、生活保護費等の扶助費は増加傾向にあるため、医療扶助の適正化など、財政を圧迫する上昇傾向に歯止めをかけるよう努めていきます。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3" name="直線コネクタ 182"/>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6"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7" name="直線コネクタ 186"/>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29028</xdr:rowOff>
    </xdr:to>
    <xdr:cxnSp macro="">
      <xdr:nvCxnSpPr>
        <xdr:cNvPr id="188" name="直線コネクタ 187"/>
        <xdr:cNvCxnSpPr/>
      </xdr:nvCxnSpPr>
      <xdr:spPr>
        <a:xfrm>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89"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0" name="フローチャート: 判断 189"/>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151493</xdr:rowOff>
    </xdr:to>
    <xdr:cxnSp macro="">
      <xdr:nvCxnSpPr>
        <xdr:cNvPr id="191" name="直線コネクタ 190"/>
        <xdr:cNvCxnSpPr/>
      </xdr:nvCxnSpPr>
      <xdr:spPr>
        <a:xfrm>
          <a:off x="3098800" y="93689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2" name="フローチャート: 判断 191"/>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3" name="テキスト ボックス 192"/>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54</xdr:row>
      <xdr:rowOff>110672</xdr:rowOff>
    </xdr:to>
    <xdr:cxnSp macro="">
      <xdr:nvCxnSpPr>
        <xdr:cNvPr id="194" name="直線コネクタ 193"/>
        <xdr:cNvCxnSpPr/>
      </xdr:nvCxnSpPr>
      <xdr:spPr>
        <a:xfrm>
          <a:off x="2209800" y="92056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5" name="フローチャート: 判断 194"/>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6" name="テキスト ボックス 195"/>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118835</xdr:rowOff>
    </xdr:to>
    <xdr:cxnSp macro="">
      <xdr:nvCxnSpPr>
        <xdr:cNvPr id="197" name="直線コネクタ 196"/>
        <xdr:cNvCxnSpPr/>
      </xdr:nvCxnSpPr>
      <xdr:spPr>
        <a:xfrm>
          <a:off x="1320800" y="9124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198" name="フローチャート: 判断 197"/>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199" name="テキスト ボックス 198"/>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3" name="楕円 212"/>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4" name="テキスト ボックス 213"/>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5" name="楕円 214"/>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6" name="テキスト ボックス 215"/>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本市のその他に係る経常収支比率は、類似団体平均と同値の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ポイントの増加になっていますが、主な要因は後期高齢者医療特別会計繰出金で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％増になったことによるものです。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6" name="直線コネクタ 245"/>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49"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0" name="直線コネクタ 249"/>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58965</xdr:rowOff>
    </xdr:to>
    <xdr:cxnSp macro="">
      <xdr:nvCxnSpPr>
        <xdr:cNvPr id="251" name="直線コネクタ 250"/>
        <xdr:cNvCxnSpPr/>
      </xdr:nvCxnSpPr>
      <xdr:spPr>
        <a:xfrm>
          <a:off x="15671800" y="9766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2"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3" name="フローチャート: 判断 252"/>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56</xdr:row>
      <xdr:rowOff>165100</xdr:rowOff>
    </xdr:to>
    <xdr:cxnSp macro="">
      <xdr:nvCxnSpPr>
        <xdr:cNvPr id="254" name="直線コネクタ 253"/>
        <xdr:cNvCxnSpPr/>
      </xdr:nvCxnSpPr>
      <xdr:spPr>
        <a:xfrm>
          <a:off x="14782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6" name="テキスト ボックス 255"/>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132443</xdr:rowOff>
    </xdr:to>
    <xdr:cxnSp macro="">
      <xdr:nvCxnSpPr>
        <xdr:cNvPr id="257" name="直線コネクタ 256"/>
        <xdr:cNvCxnSpPr/>
      </xdr:nvCxnSpPr>
      <xdr:spPr>
        <a:xfrm>
          <a:off x="13893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9" name="テキスト ボックス 258"/>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88900</xdr:rowOff>
    </xdr:to>
    <xdr:cxnSp macro="">
      <xdr:nvCxnSpPr>
        <xdr:cNvPr id="260" name="直線コネクタ 259"/>
        <xdr:cNvCxnSpPr/>
      </xdr:nvCxnSpPr>
      <xdr:spPr>
        <a:xfrm>
          <a:off x="13004800" y="966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3" name="フローチャート: 判断 262"/>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4" name="テキスト ボックス 263"/>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0" name="楕円 269"/>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1" name="その他該当値テキスト"/>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4" name="楕円 273"/>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5" name="テキスト ボックス 274"/>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78" name="楕円 277"/>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79" name="テキスト ボックス 278"/>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本市の補助費等に係る経常収支比率は、類似団体中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これは一部事務組合や国、県への負担金が類似団体よりも低いことが主な要因です。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09" name="直線コネクタ 308"/>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0"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1" name="直線コネクタ 310"/>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2"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3" name="直線コネクタ 312"/>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32</xdr:row>
      <xdr:rowOff>165100</xdr:rowOff>
    </xdr:to>
    <xdr:cxnSp macro="">
      <xdr:nvCxnSpPr>
        <xdr:cNvPr id="314" name="直線コネクタ 313"/>
        <xdr:cNvCxnSpPr/>
      </xdr:nvCxnSpPr>
      <xdr:spPr>
        <a:xfrm>
          <a:off x="15671800" y="5640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5"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6" name="フローチャート: 判断 315"/>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121557</xdr:rowOff>
    </xdr:from>
    <xdr:to>
      <xdr:col>78</xdr:col>
      <xdr:colOff>69850</xdr:colOff>
      <xdr:row>32</xdr:row>
      <xdr:rowOff>154214</xdr:rowOff>
    </xdr:to>
    <xdr:cxnSp macro="">
      <xdr:nvCxnSpPr>
        <xdr:cNvPr id="317" name="直線コネクタ 316"/>
        <xdr:cNvCxnSpPr/>
      </xdr:nvCxnSpPr>
      <xdr:spPr>
        <a:xfrm>
          <a:off x="14782800" y="560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18" name="フローチャート: 判断 317"/>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19" name="テキスト ボックス 318"/>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121557</xdr:rowOff>
    </xdr:from>
    <xdr:to>
      <xdr:col>73</xdr:col>
      <xdr:colOff>180975</xdr:colOff>
      <xdr:row>32</xdr:row>
      <xdr:rowOff>154214</xdr:rowOff>
    </xdr:to>
    <xdr:cxnSp macro="">
      <xdr:nvCxnSpPr>
        <xdr:cNvPr id="320" name="直線コネクタ 319"/>
        <xdr:cNvCxnSpPr/>
      </xdr:nvCxnSpPr>
      <xdr:spPr>
        <a:xfrm flipV="1">
          <a:off x="13893800" y="560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1" name="フローチャート: 判断 320"/>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2" name="テキスト ボックス 321"/>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132443</xdr:rowOff>
    </xdr:from>
    <xdr:to>
      <xdr:col>69</xdr:col>
      <xdr:colOff>92075</xdr:colOff>
      <xdr:row>32</xdr:row>
      <xdr:rowOff>154214</xdr:rowOff>
    </xdr:to>
    <xdr:cxnSp macro="">
      <xdr:nvCxnSpPr>
        <xdr:cNvPr id="323" name="直線コネクタ 322"/>
        <xdr:cNvCxnSpPr/>
      </xdr:nvCxnSpPr>
      <xdr:spPr>
        <a:xfrm>
          <a:off x="13004800" y="5618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4" name="フローチャート: 判断 323"/>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5" name="テキスト ボックス 324"/>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6" name="フローチャート: 判断 325"/>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7" name="テキスト ボックス 326"/>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33" name="楕円 332"/>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34"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103414</xdr:rowOff>
    </xdr:from>
    <xdr:to>
      <xdr:col>78</xdr:col>
      <xdr:colOff>120650</xdr:colOff>
      <xdr:row>33</xdr:row>
      <xdr:rowOff>33564</xdr:rowOff>
    </xdr:to>
    <xdr:sp macro="" textlink="">
      <xdr:nvSpPr>
        <xdr:cNvPr id="335" name="楕円 334"/>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43741</xdr:rowOff>
    </xdr:from>
    <xdr:ext cx="736600" cy="259045"/>
    <xdr:sp macro="" textlink="">
      <xdr:nvSpPr>
        <xdr:cNvPr id="336" name="テキスト ボックス 335"/>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70757</xdr:rowOff>
    </xdr:from>
    <xdr:to>
      <xdr:col>74</xdr:col>
      <xdr:colOff>31750</xdr:colOff>
      <xdr:row>33</xdr:row>
      <xdr:rowOff>907</xdr:rowOff>
    </xdr:to>
    <xdr:sp macro="" textlink="">
      <xdr:nvSpPr>
        <xdr:cNvPr id="337" name="楕円 336"/>
        <xdr:cNvSpPr/>
      </xdr:nvSpPr>
      <xdr:spPr>
        <a:xfrm>
          <a:off x="14732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11084</xdr:rowOff>
    </xdr:from>
    <xdr:ext cx="762000" cy="259045"/>
    <xdr:sp macro="" textlink="">
      <xdr:nvSpPr>
        <xdr:cNvPr id="338" name="テキスト ボックス 337"/>
        <xdr:cNvSpPr txBox="1"/>
      </xdr:nvSpPr>
      <xdr:spPr>
        <a:xfrm>
          <a:off x="14401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103414</xdr:rowOff>
    </xdr:from>
    <xdr:to>
      <xdr:col>69</xdr:col>
      <xdr:colOff>142875</xdr:colOff>
      <xdr:row>33</xdr:row>
      <xdr:rowOff>33564</xdr:rowOff>
    </xdr:to>
    <xdr:sp macro="" textlink="">
      <xdr:nvSpPr>
        <xdr:cNvPr id="339" name="楕円 338"/>
        <xdr:cNvSpPr/>
      </xdr:nvSpPr>
      <xdr:spPr>
        <a:xfrm>
          <a:off x="13843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43741</xdr:rowOff>
    </xdr:from>
    <xdr:ext cx="762000" cy="259045"/>
    <xdr:sp macro="" textlink="">
      <xdr:nvSpPr>
        <xdr:cNvPr id="340" name="テキスト ボックス 339"/>
        <xdr:cNvSpPr txBox="1"/>
      </xdr:nvSpPr>
      <xdr:spPr>
        <a:xfrm>
          <a:off x="13512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81643</xdr:rowOff>
    </xdr:from>
    <xdr:to>
      <xdr:col>65</xdr:col>
      <xdr:colOff>53975</xdr:colOff>
      <xdr:row>33</xdr:row>
      <xdr:rowOff>11793</xdr:rowOff>
    </xdr:to>
    <xdr:sp macro="" textlink="">
      <xdr:nvSpPr>
        <xdr:cNvPr id="341" name="楕円 340"/>
        <xdr:cNvSpPr/>
      </xdr:nvSpPr>
      <xdr:spPr>
        <a:xfrm>
          <a:off x="12954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21970</xdr:rowOff>
    </xdr:from>
    <xdr:ext cx="762000" cy="259045"/>
    <xdr:sp macro="" textlink="">
      <xdr:nvSpPr>
        <xdr:cNvPr id="342" name="テキスト ボックス 341"/>
        <xdr:cNvSpPr txBox="1"/>
      </xdr:nvSpPr>
      <xdr:spPr>
        <a:xfrm>
          <a:off x="12623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本市の公債費に係る経常収支比率は、類似団体の平均よりも低い</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公共事業等債の償還額が減少している一方、教育・福祉施設等整備事業債、一般単独事業債、臨時財政対策債等の償還額が増加している</a:t>
          </a:r>
          <a:r>
            <a:rPr kumimoji="1" lang="ja-JP" altLang="en-US" sz="1300">
              <a:latin typeface="ＭＳ Ｐゴシック" panose="020B0600070205080204" pitchFamily="50" charset="-128"/>
              <a:ea typeface="ＭＳ Ｐゴシック" panose="020B0600070205080204" pitchFamily="50" charset="-128"/>
            </a:rPr>
            <a:t>ことから、前年度比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ポイントの増加となっています。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0" name="直線コネクタ 369"/>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1"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2" name="直線コネクタ 371"/>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3"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4" name="直線コネクタ 373"/>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50800</xdr:rowOff>
    </xdr:to>
    <xdr:cxnSp macro="">
      <xdr:nvCxnSpPr>
        <xdr:cNvPr id="375" name="直線コネクタ 374"/>
        <xdr:cNvCxnSpPr/>
      </xdr:nvCxnSpPr>
      <xdr:spPr>
        <a:xfrm>
          <a:off x="3987800" y="13012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6"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7" name="フローチャート: 判断 376"/>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35561</xdr:rowOff>
    </xdr:to>
    <xdr:cxnSp macro="">
      <xdr:nvCxnSpPr>
        <xdr:cNvPr id="378" name="直線コネクタ 377"/>
        <xdr:cNvCxnSpPr/>
      </xdr:nvCxnSpPr>
      <xdr:spPr>
        <a:xfrm flipV="1">
          <a:off x="3098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9" name="フローチャート: 判断 378"/>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0" name="テキスト ボックス 379"/>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77</xdr:row>
      <xdr:rowOff>24130</xdr:rowOff>
    </xdr:to>
    <xdr:cxnSp macro="">
      <xdr:nvCxnSpPr>
        <xdr:cNvPr id="381" name="直線コネクタ 380"/>
        <xdr:cNvCxnSpPr/>
      </xdr:nvCxnSpPr>
      <xdr:spPr>
        <a:xfrm flipV="1">
          <a:off x="2209800" y="13065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2" name="フローチャート: 判断 381"/>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3" name="テキスト ボックス 382"/>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54611</xdr:rowOff>
    </xdr:to>
    <xdr:cxnSp macro="">
      <xdr:nvCxnSpPr>
        <xdr:cNvPr id="384" name="直線コネクタ 383"/>
        <xdr:cNvCxnSpPr/>
      </xdr:nvCxnSpPr>
      <xdr:spPr>
        <a:xfrm flipV="1">
          <a:off x="1320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5" name="フローチャート: 判断 384"/>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6" name="テキスト ボックス 385"/>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8" name="テキスト ボックス 387"/>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4" name="楕円 393"/>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5"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6" name="楕円 395"/>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7" name="テキスト ボックス 396"/>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8" name="楕円 397"/>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9" name="テキスト ボックス 398"/>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400" name="楕円 399"/>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401" name="テキスト ボックス 40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402" name="楕円 401"/>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403" name="テキスト ボックス 40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本市の公債費以外に係る経常収支比率は、類似団体平均より高い</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これは類似団体平均に比べ</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、扶助費や補助費等の経常収支比率が低くなっている一方、人件費及び物件費の経常収支比率が高くなっている</a:t>
          </a:r>
          <a:r>
            <a:rPr kumimoji="1" lang="ja-JP" altLang="en-US" sz="1300">
              <a:latin typeface="ＭＳ Ｐゴシック" panose="020B0600070205080204" pitchFamily="50" charset="-128"/>
              <a:ea typeface="ＭＳ Ｐゴシック" panose="020B0600070205080204" pitchFamily="50" charset="-128"/>
            </a:rPr>
            <a:t>ためです。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1" name="直線コネクタ 430"/>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2"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3" name="直線コネクタ 432"/>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4"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5" name="直線コネクタ 434"/>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81280</xdr:rowOff>
    </xdr:to>
    <xdr:cxnSp macro="">
      <xdr:nvCxnSpPr>
        <xdr:cNvPr id="436" name="直線コネクタ 435"/>
        <xdr:cNvCxnSpPr/>
      </xdr:nvCxnSpPr>
      <xdr:spPr>
        <a:xfrm>
          <a:off x="15671800" y="133705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7"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8" name="フローチャート: 判断 437"/>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168911</xdr:rowOff>
    </xdr:to>
    <xdr:cxnSp macro="">
      <xdr:nvCxnSpPr>
        <xdr:cNvPr id="439" name="直線コネクタ 438"/>
        <xdr:cNvCxnSpPr/>
      </xdr:nvCxnSpPr>
      <xdr:spPr>
        <a:xfrm>
          <a:off x="14782800" y="13225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0" name="フローチャート: 判断 43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69850</xdr:rowOff>
    </xdr:to>
    <xdr:cxnSp macro="">
      <xdr:nvCxnSpPr>
        <xdr:cNvPr id="442" name="直線コネクタ 441"/>
        <xdr:cNvCxnSpPr/>
      </xdr:nvCxnSpPr>
      <xdr:spPr>
        <a:xfrm flipV="1">
          <a:off x="13893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3" name="フローチャート: 判断 442"/>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4" name="テキスト ボックス 44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69850</xdr:rowOff>
    </xdr:to>
    <xdr:cxnSp macro="">
      <xdr:nvCxnSpPr>
        <xdr:cNvPr id="445" name="直線コネクタ 444"/>
        <xdr:cNvCxnSpPr/>
      </xdr:nvCxnSpPr>
      <xdr:spPr>
        <a:xfrm>
          <a:off x="13004800" y="1311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6" name="フローチャート: 判断 445"/>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7" name="テキスト ボックス 446"/>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8" name="フローチャート: 判断 447"/>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9" name="テキスト ボックス 448"/>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5" name="楕円 454"/>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6"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7" name="楕円 456"/>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8" name="テキスト ボックス 457"/>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9" name="楕円 45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60" name="テキスト ボックス 45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1" name="楕円 46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62" name="テキスト ボックス 461"/>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3" name="楕円 462"/>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4" name="テキスト ボックス 463"/>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81676</xdr:rowOff>
    </xdr:from>
    <xdr:to>
      <xdr:col>29</xdr:col>
      <xdr:colOff>127000</xdr:colOff>
      <xdr:row>13</xdr:row>
      <xdr:rowOff>101747</xdr:rowOff>
    </xdr:to>
    <xdr:cxnSp macro="">
      <xdr:nvCxnSpPr>
        <xdr:cNvPr id="48" name="直線コネクタ 47"/>
        <xdr:cNvCxnSpPr/>
      </xdr:nvCxnSpPr>
      <xdr:spPr bwMode="auto">
        <a:xfrm flipV="1">
          <a:off x="5003800" y="2358151"/>
          <a:ext cx="6477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38425</xdr:rowOff>
    </xdr:from>
    <xdr:to>
      <xdr:col>26</xdr:col>
      <xdr:colOff>50800</xdr:colOff>
      <xdr:row>13</xdr:row>
      <xdr:rowOff>101747</xdr:rowOff>
    </xdr:to>
    <xdr:cxnSp macro="">
      <xdr:nvCxnSpPr>
        <xdr:cNvPr id="51" name="直線コネクタ 50"/>
        <xdr:cNvCxnSpPr/>
      </xdr:nvCxnSpPr>
      <xdr:spPr bwMode="auto">
        <a:xfrm>
          <a:off x="4305300" y="2314900"/>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38425</xdr:rowOff>
    </xdr:from>
    <xdr:to>
      <xdr:col>22</xdr:col>
      <xdr:colOff>114300</xdr:colOff>
      <xdr:row>13</xdr:row>
      <xdr:rowOff>84282</xdr:rowOff>
    </xdr:to>
    <xdr:cxnSp macro="">
      <xdr:nvCxnSpPr>
        <xdr:cNvPr id="54" name="直線コネクタ 53"/>
        <xdr:cNvCxnSpPr/>
      </xdr:nvCxnSpPr>
      <xdr:spPr bwMode="auto">
        <a:xfrm flipV="1">
          <a:off x="3606800" y="2314900"/>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84282</xdr:rowOff>
    </xdr:from>
    <xdr:to>
      <xdr:col>18</xdr:col>
      <xdr:colOff>177800</xdr:colOff>
      <xdr:row>13</xdr:row>
      <xdr:rowOff>99919</xdr:rowOff>
    </xdr:to>
    <xdr:cxnSp macro="">
      <xdr:nvCxnSpPr>
        <xdr:cNvPr id="57" name="直線コネクタ 56"/>
        <xdr:cNvCxnSpPr/>
      </xdr:nvCxnSpPr>
      <xdr:spPr bwMode="auto">
        <a:xfrm flipV="1">
          <a:off x="2908300" y="2360757"/>
          <a:ext cx="698500" cy="1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30876</xdr:rowOff>
    </xdr:from>
    <xdr:to>
      <xdr:col>29</xdr:col>
      <xdr:colOff>177800</xdr:colOff>
      <xdr:row>13</xdr:row>
      <xdr:rowOff>132476</xdr:rowOff>
    </xdr:to>
    <xdr:sp macro="" textlink="">
      <xdr:nvSpPr>
        <xdr:cNvPr id="67" name="楕円 66"/>
        <xdr:cNvSpPr/>
      </xdr:nvSpPr>
      <xdr:spPr bwMode="auto">
        <a:xfrm>
          <a:off x="5600700" y="230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47403</xdr:rowOff>
    </xdr:from>
    <xdr:ext cx="762000" cy="259045"/>
    <xdr:sp macro="" textlink="">
      <xdr:nvSpPr>
        <xdr:cNvPr id="68" name="人口1人当たり決算額の推移該当値テキスト130"/>
        <xdr:cNvSpPr txBox="1"/>
      </xdr:nvSpPr>
      <xdr:spPr>
        <a:xfrm>
          <a:off x="5740400" y="215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50947</xdr:rowOff>
    </xdr:from>
    <xdr:to>
      <xdr:col>26</xdr:col>
      <xdr:colOff>101600</xdr:colOff>
      <xdr:row>13</xdr:row>
      <xdr:rowOff>152547</xdr:rowOff>
    </xdr:to>
    <xdr:sp macro="" textlink="">
      <xdr:nvSpPr>
        <xdr:cNvPr id="69" name="楕円 68"/>
        <xdr:cNvSpPr/>
      </xdr:nvSpPr>
      <xdr:spPr bwMode="auto">
        <a:xfrm>
          <a:off x="4953000" y="232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162724</xdr:rowOff>
    </xdr:from>
    <xdr:ext cx="736600" cy="259045"/>
    <xdr:sp macro="" textlink="">
      <xdr:nvSpPr>
        <xdr:cNvPr id="70" name="テキスト ボックス 69"/>
        <xdr:cNvSpPr txBox="1"/>
      </xdr:nvSpPr>
      <xdr:spPr>
        <a:xfrm>
          <a:off x="4622800" y="209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159075</xdr:rowOff>
    </xdr:from>
    <xdr:to>
      <xdr:col>22</xdr:col>
      <xdr:colOff>165100</xdr:colOff>
      <xdr:row>13</xdr:row>
      <xdr:rowOff>89225</xdr:rowOff>
    </xdr:to>
    <xdr:sp macro="" textlink="">
      <xdr:nvSpPr>
        <xdr:cNvPr id="71" name="楕円 70"/>
        <xdr:cNvSpPr/>
      </xdr:nvSpPr>
      <xdr:spPr bwMode="auto">
        <a:xfrm>
          <a:off x="4254500" y="226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99402</xdr:rowOff>
    </xdr:from>
    <xdr:ext cx="762000" cy="259045"/>
    <xdr:sp macro="" textlink="">
      <xdr:nvSpPr>
        <xdr:cNvPr id="72" name="テキスト ボックス 71"/>
        <xdr:cNvSpPr txBox="1"/>
      </xdr:nvSpPr>
      <xdr:spPr>
        <a:xfrm>
          <a:off x="3924300" y="203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33482</xdr:rowOff>
    </xdr:from>
    <xdr:to>
      <xdr:col>19</xdr:col>
      <xdr:colOff>38100</xdr:colOff>
      <xdr:row>13</xdr:row>
      <xdr:rowOff>135082</xdr:rowOff>
    </xdr:to>
    <xdr:sp macro="" textlink="">
      <xdr:nvSpPr>
        <xdr:cNvPr id="73" name="楕円 72"/>
        <xdr:cNvSpPr/>
      </xdr:nvSpPr>
      <xdr:spPr bwMode="auto">
        <a:xfrm>
          <a:off x="3556000" y="230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145259</xdr:rowOff>
    </xdr:from>
    <xdr:ext cx="762000" cy="259045"/>
    <xdr:sp macro="" textlink="">
      <xdr:nvSpPr>
        <xdr:cNvPr id="74" name="テキスト ボックス 73"/>
        <xdr:cNvSpPr txBox="1"/>
      </xdr:nvSpPr>
      <xdr:spPr>
        <a:xfrm>
          <a:off x="3225800" y="207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49119</xdr:rowOff>
    </xdr:from>
    <xdr:to>
      <xdr:col>15</xdr:col>
      <xdr:colOff>101600</xdr:colOff>
      <xdr:row>13</xdr:row>
      <xdr:rowOff>150719</xdr:rowOff>
    </xdr:to>
    <xdr:sp macro="" textlink="">
      <xdr:nvSpPr>
        <xdr:cNvPr id="75" name="楕円 74"/>
        <xdr:cNvSpPr/>
      </xdr:nvSpPr>
      <xdr:spPr bwMode="auto">
        <a:xfrm>
          <a:off x="2857500" y="232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160896</xdr:rowOff>
    </xdr:from>
    <xdr:ext cx="762000" cy="259045"/>
    <xdr:sp macro="" textlink="">
      <xdr:nvSpPr>
        <xdr:cNvPr id="76" name="テキスト ボックス 75"/>
        <xdr:cNvSpPr txBox="1"/>
      </xdr:nvSpPr>
      <xdr:spPr>
        <a:xfrm>
          <a:off x="2527300" y="209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120332</xdr:rowOff>
    </xdr:from>
    <xdr:to>
      <xdr:col>29</xdr:col>
      <xdr:colOff>127000</xdr:colOff>
      <xdr:row>36</xdr:row>
      <xdr:rowOff>169787</xdr:rowOff>
    </xdr:to>
    <xdr:cxnSp macro="">
      <xdr:nvCxnSpPr>
        <xdr:cNvPr id="109" name="直線コネクタ 108"/>
        <xdr:cNvCxnSpPr/>
      </xdr:nvCxnSpPr>
      <xdr:spPr bwMode="auto">
        <a:xfrm flipV="1">
          <a:off x="5003800" y="6730682"/>
          <a:ext cx="647700" cy="39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26797</xdr:rowOff>
    </xdr:from>
    <xdr:to>
      <xdr:col>26</xdr:col>
      <xdr:colOff>50800</xdr:colOff>
      <xdr:row>36</xdr:row>
      <xdr:rowOff>169787</xdr:rowOff>
    </xdr:to>
    <xdr:cxnSp macro="">
      <xdr:nvCxnSpPr>
        <xdr:cNvPr id="112" name="直線コネクタ 111"/>
        <xdr:cNvCxnSpPr/>
      </xdr:nvCxnSpPr>
      <xdr:spPr bwMode="auto">
        <a:xfrm>
          <a:off x="4305300" y="6980047"/>
          <a:ext cx="698500" cy="1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2489</xdr:rowOff>
    </xdr:from>
    <xdr:to>
      <xdr:col>22</xdr:col>
      <xdr:colOff>114300</xdr:colOff>
      <xdr:row>36</xdr:row>
      <xdr:rowOff>26797</xdr:rowOff>
    </xdr:to>
    <xdr:cxnSp macro="">
      <xdr:nvCxnSpPr>
        <xdr:cNvPr id="115" name="直線コネクタ 114"/>
        <xdr:cNvCxnSpPr/>
      </xdr:nvCxnSpPr>
      <xdr:spPr bwMode="auto">
        <a:xfrm>
          <a:off x="3606800" y="6955739"/>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24130</xdr:rowOff>
    </xdr:from>
    <xdr:to>
      <xdr:col>18</xdr:col>
      <xdr:colOff>177800</xdr:colOff>
      <xdr:row>36</xdr:row>
      <xdr:rowOff>2489</xdr:rowOff>
    </xdr:to>
    <xdr:cxnSp macro="">
      <xdr:nvCxnSpPr>
        <xdr:cNvPr id="118" name="直線コネクタ 117"/>
        <xdr:cNvCxnSpPr/>
      </xdr:nvCxnSpPr>
      <xdr:spPr bwMode="auto">
        <a:xfrm>
          <a:off x="2908300" y="6634480"/>
          <a:ext cx="698500" cy="321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246587</xdr:rowOff>
    </xdr:from>
    <xdr:ext cx="762000" cy="259045"/>
    <xdr:sp macro="" textlink="">
      <xdr:nvSpPr>
        <xdr:cNvPr id="122" name="テキスト ボックス 121"/>
        <xdr:cNvSpPr txBox="1"/>
      </xdr:nvSpPr>
      <xdr:spPr>
        <a:xfrm>
          <a:off x="25273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69532</xdr:rowOff>
    </xdr:from>
    <xdr:to>
      <xdr:col>29</xdr:col>
      <xdr:colOff>177800</xdr:colOff>
      <xdr:row>35</xdr:row>
      <xdr:rowOff>171132</xdr:rowOff>
    </xdr:to>
    <xdr:sp macro="" textlink="">
      <xdr:nvSpPr>
        <xdr:cNvPr id="128" name="楕円 127"/>
        <xdr:cNvSpPr/>
      </xdr:nvSpPr>
      <xdr:spPr bwMode="auto">
        <a:xfrm>
          <a:off x="5600700" y="66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257509</xdr:rowOff>
    </xdr:from>
    <xdr:ext cx="762000" cy="259045"/>
    <xdr:sp macro="" textlink="">
      <xdr:nvSpPr>
        <xdr:cNvPr id="129" name="人口1人当たり決算額の推移該当値テキスト445"/>
        <xdr:cNvSpPr txBox="1"/>
      </xdr:nvSpPr>
      <xdr:spPr>
        <a:xfrm>
          <a:off x="5740400" y="652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118987</xdr:rowOff>
    </xdr:from>
    <xdr:to>
      <xdr:col>26</xdr:col>
      <xdr:colOff>101600</xdr:colOff>
      <xdr:row>37</xdr:row>
      <xdr:rowOff>49137</xdr:rowOff>
    </xdr:to>
    <xdr:sp macro="" textlink="">
      <xdr:nvSpPr>
        <xdr:cNvPr id="130" name="楕円 129"/>
        <xdr:cNvSpPr/>
      </xdr:nvSpPr>
      <xdr:spPr bwMode="auto">
        <a:xfrm>
          <a:off x="49530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33914</xdr:rowOff>
    </xdr:from>
    <xdr:ext cx="736600" cy="259045"/>
    <xdr:sp macro="" textlink="">
      <xdr:nvSpPr>
        <xdr:cNvPr id="131" name="テキスト ボックス 130"/>
        <xdr:cNvSpPr txBox="1"/>
      </xdr:nvSpPr>
      <xdr:spPr>
        <a:xfrm>
          <a:off x="4622800" y="715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318897</xdr:rowOff>
    </xdr:from>
    <xdr:to>
      <xdr:col>22</xdr:col>
      <xdr:colOff>165100</xdr:colOff>
      <xdr:row>36</xdr:row>
      <xdr:rowOff>77597</xdr:rowOff>
    </xdr:to>
    <xdr:sp macro="" textlink="">
      <xdr:nvSpPr>
        <xdr:cNvPr id="132" name="楕円 131"/>
        <xdr:cNvSpPr/>
      </xdr:nvSpPr>
      <xdr:spPr bwMode="auto">
        <a:xfrm>
          <a:off x="4254500" y="69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62374</xdr:rowOff>
    </xdr:from>
    <xdr:ext cx="762000" cy="259045"/>
    <xdr:sp macro="" textlink="">
      <xdr:nvSpPr>
        <xdr:cNvPr id="133" name="テキスト ボックス 132"/>
        <xdr:cNvSpPr txBox="1"/>
      </xdr:nvSpPr>
      <xdr:spPr>
        <a:xfrm>
          <a:off x="3924300" y="701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294589</xdr:rowOff>
    </xdr:from>
    <xdr:to>
      <xdr:col>19</xdr:col>
      <xdr:colOff>38100</xdr:colOff>
      <xdr:row>36</xdr:row>
      <xdr:rowOff>53289</xdr:rowOff>
    </xdr:to>
    <xdr:sp macro="" textlink="">
      <xdr:nvSpPr>
        <xdr:cNvPr id="134" name="楕円 133"/>
        <xdr:cNvSpPr/>
      </xdr:nvSpPr>
      <xdr:spPr bwMode="auto">
        <a:xfrm>
          <a:off x="3556000" y="690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38066</xdr:rowOff>
    </xdr:from>
    <xdr:ext cx="762000" cy="259045"/>
    <xdr:sp macro="" textlink="">
      <xdr:nvSpPr>
        <xdr:cNvPr id="135" name="テキスト ボックス 134"/>
        <xdr:cNvSpPr txBox="1"/>
      </xdr:nvSpPr>
      <xdr:spPr>
        <a:xfrm>
          <a:off x="3225800" y="699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316230</xdr:rowOff>
    </xdr:from>
    <xdr:to>
      <xdr:col>15</xdr:col>
      <xdr:colOff>101600</xdr:colOff>
      <xdr:row>35</xdr:row>
      <xdr:rowOff>74930</xdr:rowOff>
    </xdr:to>
    <xdr:sp macro="" textlink="">
      <xdr:nvSpPr>
        <xdr:cNvPr id="136" name="楕円 135"/>
        <xdr:cNvSpPr/>
      </xdr:nvSpPr>
      <xdr:spPr bwMode="auto">
        <a:xfrm>
          <a:off x="2857500" y="65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85107</xdr:rowOff>
    </xdr:from>
    <xdr:ext cx="762000" cy="259045"/>
    <xdr:sp macro="" textlink="">
      <xdr:nvSpPr>
        <xdr:cNvPr id="137" name="テキスト ボックス 136"/>
        <xdr:cNvSpPr txBox="1"/>
      </xdr:nvSpPr>
      <xdr:spPr>
        <a:xfrm>
          <a:off x="25273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172,632
168,940
20.97
59,041,115
56,665,812
2,318,842
31,991,976
45,595,877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117792</xdr:rowOff>
    </xdr:from>
    <xdr:to>
      <xdr:col>24</xdr:col>
      <xdr:colOff>63500</xdr:colOff>
      <xdr:row>33</xdr:row>
      <xdr:rowOff>122060</xdr:rowOff>
    </xdr:to>
    <xdr:cxnSp macro="">
      <xdr:nvCxnSpPr>
        <xdr:cNvPr id="61" name="直線コネクタ 60"/>
        <xdr:cNvCxnSpPr/>
      </xdr:nvCxnSpPr>
      <xdr:spPr>
        <a:xfrm>
          <a:off x="3797300" y="5775642"/>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35839</xdr:rowOff>
    </xdr:from>
    <xdr:to>
      <xdr:col>19</xdr:col>
      <xdr:colOff>177800</xdr:colOff>
      <xdr:row>33</xdr:row>
      <xdr:rowOff>117792</xdr:rowOff>
    </xdr:to>
    <xdr:cxnSp macro="">
      <xdr:nvCxnSpPr>
        <xdr:cNvPr id="64" name="直線コネクタ 63"/>
        <xdr:cNvCxnSpPr/>
      </xdr:nvCxnSpPr>
      <xdr:spPr>
        <a:xfrm>
          <a:off x="2908300" y="5693689"/>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25514</xdr:rowOff>
    </xdr:from>
    <xdr:to>
      <xdr:col>15</xdr:col>
      <xdr:colOff>50800</xdr:colOff>
      <xdr:row>33</xdr:row>
      <xdr:rowOff>35839</xdr:rowOff>
    </xdr:to>
    <xdr:cxnSp macro="">
      <xdr:nvCxnSpPr>
        <xdr:cNvPr id="67" name="直線コネクタ 66"/>
        <xdr:cNvCxnSpPr/>
      </xdr:nvCxnSpPr>
      <xdr:spPr>
        <a:xfrm>
          <a:off x="2019300" y="568336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158598</xdr:rowOff>
    </xdr:from>
    <xdr:to>
      <xdr:col>10</xdr:col>
      <xdr:colOff>114300</xdr:colOff>
      <xdr:row>33</xdr:row>
      <xdr:rowOff>25514</xdr:rowOff>
    </xdr:to>
    <xdr:cxnSp macro="">
      <xdr:nvCxnSpPr>
        <xdr:cNvPr id="70" name="直線コネクタ 69"/>
        <xdr:cNvCxnSpPr/>
      </xdr:nvCxnSpPr>
      <xdr:spPr>
        <a:xfrm>
          <a:off x="1130300" y="5644998"/>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71260</xdr:rowOff>
    </xdr:from>
    <xdr:to>
      <xdr:col>24</xdr:col>
      <xdr:colOff>114300</xdr:colOff>
      <xdr:row>34</xdr:row>
      <xdr:rowOff>1410</xdr:rowOff>
    </xdr:to>
    <xdr:sp macro="" textlink="">
      <xdr:nvSpPr>
        <xdr:cNvPr id="80" name="楕円 79"/>
        <xdr:cNvSpPr/>
      </xdr:nvSpPr>
      <xdr:spPr>
        <a:xfrm>
          <a:off x="4584700" y="57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94137</xdr:rowOff>
    </xdr:from>
    <xdr:ext cx="534377" cy="259045"/>
    <xdr:sp macro="" textlink="">
      <xdr:nvSpPr>
        <xdr:cNvPr id="81" name="人件費該当値テキスト"/>
        <xdr:cNvSpPr txBox="1"/>
      </xdr:nvSpPr>
      <xdr:spPr>
        <a:xfrm>
          <a:off x="4686300" y="558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66992</xdr:rowOff>
    </xdr:from>
    <xdr:to>
      <xdr:col>20</xdr:col>
      <xdr:colOff>38100</xdr:colOff>
      <xdr:row>33</xdr:row>
      <xdr:rowOff>168592</xdr:rowOff>
    </xdr:to>
    <xdr:sp macro="" textlink="">
      <xdr:nvSpPr>
        <xdr:cNvPr id="82" name="楕円 81"/>
        <xdr:cNvSpPr/>
      </xdr:nvSpPr>
      <xdr:spPr>
        <a:xfrm>
          <a:off x="3746500" y="57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13669</xdr:rowOff>
    </xdr:from>
    <xdr:ext cx="534377" cy="259045"/>
    <xdr:sp macro="" textlink="">
      <xdr:nvSpPr>
        <xdr:cNvPr id="83" name="テキスト ボックス 82"/>
        <xdr:cNvSpPr txBox="1"/>
      </xdr:nvSpPr>
      <xdr:spPr>
        <a:xfrm>
          <a:off x="3530111"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156489</xdr:rowOff>
    </xdr:from>
    <xdr:to>
      <xdr:col>15</xdr:col>
      <xdr:colOff>101600</xdr:colOff>
      <xdr:row>33</xdr:row>
      <xdr:rowOff>86639</xdr:rowOff>
    </xdr:to>
    <xdr:sp macro="" textlink="">
      <xdr:nvSpPr>
        <xdr:cNvPr id="84" name="楕円 83"/>
        <xdr:cNvSpPr/>
      </xdr:nvSpPr>
      <xdr:spPr>
        <a:xfrm>
          <a:off x="2857500" y="56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103166</xdr:rowOff>
    </xdr:from>
    <xdr:ext cx="534377" cy="259045"/>
    <xdr:sp macro="" textlink="">
      <xdr:nvSpPr>
        <xdr:cNvPr id="85" name="テキスト ボックス 84"/>
        <xdr:cNvSpPr txBox="1"/>
      </xdr:nvSpPr>
      <xdr:spPr>
        <a:xfrm>
          <a:off x="2641111" y="54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146164</xdr:rowOff>
    </xdr:from>
    <xdr:to>
      <xdr:col>10</xdr:col>
      <xdr:colOff>165100</xdr:colOff>
      <xdr:row>33</xdr:row>
      <xdr:rowOff>76314</xdr:rowOff>
    </xdr:to>
    <xdr:sp macro="" textlink="">
      <xdr:nvSpPr>
        <xdr:cNvPr id="86" name="楕円 85"/>
        <xdr:cNvSpPr/>
      </xdr:nvSpPr>
      <xdr:spPr>
        <a:xfrm>
          <a:off x="1968500" y="56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92841</xdr:rowOff>
    </xdr:from>
    <xdr:ext cx="534377" cy="259045"/>
    <xdr:sp macro="" textlink="">
      <xdr:nvSpPr>
        <xdr:cNvPr id="87" name="テキスト ボックス 86"/>
        <xdr:cNvSpPr txBox="1"/>
      </xdr:nvSpPr>
      <xdr:spPr>
        <a:xfrm>
          <a:off x="1752111" y="54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107798</xdr:rowOff>
    </xdr:from>
    <xdr:to>
      <xdr:col>6</xdr:col>
      <xdr:colOff>38100</xdr:colOff>
      <xdr:row>33</xdr:row>
      <xdr:rowOff>37948</xdr:rowOff>
    </xdr:to>
    <xdr:sp macro="" textlink="">
      <xdr:nvSpPr>
        <xdr:cNvPr id="88" name="楕円 87"/>
        <xdr:cNvSpPr/>
      </xdr:nvSpPr>
      <xdr:spPr>
        <a:xfrm>
          <a:off x="1079500" y="55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54475</xdr:rowOff>
    </xdr:from>
    <xdr:ext cx="534377" cy="259045"/>
    <xdr:sp macro="" textlink="">
      <xdr:nvSpPr>
        <xdr:cNvPr id="89" name="テキスト ボックス 88"/>
        <xdr:cNvSpPr txBox="1"/>
      </xdr:nvSpPr>
      <xdr:spPr>
        <a:xfrm>
          <a:off x="863111" y="53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144475</xdr:rowOff>
    </xdr:from>
    <xdr:to>
      <xdr:col>24</xdr:col>
      <xdr:colOff>63500</xdr:colOff>
      <xdr:row>56</xdr:row>
      <xdr:rowOff>147675</xdr:rowOff>
    </xdr:to>
    <xdr:cxnSp macro="">
      <xdr:nvCxnSpPr>
        <xdr:cNvPr id="119" name="直線コネクタ 118"/>
        <xdr:cNvCxnSpPr/>
      </xdr:nvCxnSpPr>
      <xdr:spPr>
        <a:xfrm>
          <a:off x="3797300" y="974567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164482</xdr:rowOff>
    </xdr:from>
    <xdr:ext cx="534377" cy="259045"/>
    <xdr:sp macro="" textlink="">
      <xdr:nvSpPr>
        <xdr:cNvPr id="120" name="物件費平均値テキスト"/>
        <xdr:cNvSpPr txBox="1"/>
      </xdr:nvSpPr>
      <xdr:spPr>
        <a:xfrm>
          <a:off x="4686300" y="976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135636</xdr:rowOff>
    </xdr:from>
    <xdr:to>
      <xdr:col>19</xdr:col>
      <xdr:colOff>177800</xdr:colOff>
      <xdr:row>56</xdr:row>
      <xdr:rowOff>144475</xdr:rowOff>
    </xdr:to>
    <xdr:cxnSp macro="">
      <xdr:nvCxnSpPr>
        <xdr:cNvPr id="122" name="直線コネクタ 121"/>
        <xdr:cNvCxnSpPr/>
      </xdr:nvCxnSpPr>
      <xdr:spPr>
        <a:xfrm>
          <a:off x="2908300" y="973683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18775</xdr:rowOff>
    </xdr:from>
    <xdr:ext cx="534377" cy="259045"/>
    <xdr:sp macro="" textlink="">
      <xdr:nvSpPr>
        <xdr:cNvPr id="124" name="テキスト ボックス 123"/>
        <xdr:cNvSpPr txBox="1"/>
      </xdr:nvSpPr>
      <xdr:spPr>
        <a:xfrm>
          <a:off x="3530111" y="97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135636</xdr:rowOff>
    </xdr:from>
    <xdr:to>
      <xdr:col>15</xdr:col>
      <xdr:colOff>50800</xdr:colOff>
      <xdr:row>56</xdr:row>
      <xdr:rowOff>153746</xdr:rowOff>
    </xdr:to>
    <xdr:cxnSp macro="">
      <xdr:nvCxnSpPr>
        <xdr:cNvPr id="125" name="直線コネクタ 124"/>
        <xdr:cNvCxnSpPr/>
      </xdr:nvCxnSpPr>
      <xdr:spPr>
        <a:xfrm flipV="1">
          <a:off x="2019300" y="9736836"/>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153746</xdr:rowOff>
    </xdr:from>
    <xdr:to>
      <xdr:col>10</xdr:col>
      <xdr:colOff>114300</xdr:colOff>
      <xdr:row>57</xdr:row>
      <xdr:rowOff>26264</xdr:rowOff>
    </xdr:to>
    <xdr:cxnSp macro="">
      <xdr:nvCxnSpPr>
        <xdr:cNvPr id="128" name="直線コネクタ 127"/>
        <xdr:cNvCxnSpPr/>
      </xdr:nvCxnSpPr>
      <xdr:spPr>
        <a:xfrm flipV="1">
          <a:off x="1130300" y="9754946"/>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109694</xdr:rowOff>
    </xdr:from>
    <xdr:ext cx="534377" cy="259045"/>
    <xdr:sp macro="" textlink="">
      <xdr:nvSpPr>
        <xdr:cNvPr id="130" name="テキスト ボックス 129"/>
        <xdr:cNvSpPr txBox="1"/>
      </xdr:nvSpPr>
      <xdr:spPr>
        <a:xfrm>
          <a:off x="1752111" y="98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151820</xdr:rowOff>
    </xdr:from>
    <xdr:ext cx="534377" cy="259045"/>
    <xdr:sp macro="" textlink="">
      <xdr:nvSpPr>
        <xdr:cNvPr id="132" name="テキスト ボックス 131"/>
        <xdr:cNvSpPr txBox="1"/>
      </xdr:nvSpPr>
      <xdr:spPr>
        <a:xfrm>
          <a:off x="863111" y="99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96875</xdr:rowOff>
    </xdr:from>
    <xdr:to>
      <xdr:col>24</xdr:col>
      <xdr:colOff>114300</xdr:colOff>
      <xdr:row>57</xdr:row>
      <xdr:rowOff>27025</xdr:rowOff>
    </xdr:to>
    <xdr:sp macro="" textlink="">
      <xdr:nvSpPr>
        <xdr:cNvPr id="138" name="楕円 137"/>
        <xdr:cNvSpPr/>
      </xdr:nvSpPr>
      <xdr:spPr>
        <a:xfrm>
          <a:off x="4584700" y="96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119752</xdr:rowOff>
    </xdr:from>
    <xdr:ext cx="534377" cy="259045"/>
    <xdr:sp macro="" textlink="">
      <xdr:nvSpPr>
        <xdr:cNvPr id="139" name="物件費該当値テキスト"/>
        <xdr:cNvSpPr txBox="1"/>
      </xdr:nvSpPr>
      <xdr:spPr>
        <a:xfrm>
          <a:off x="4686300" y="95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93675</xdr:rowOff>
    </xdr:from>
    <xdr:to>
      <xdr:col>20</xdr:col>
      <xdr:colOff>38100</xdr:colOff>
      <xdr:row>57</xdr:row>
      <xdr:rowOff>23825</xdr:rowOff>
    </xdr:to>
    <xdr:sp macro="" textlink="">
      <xdr:nvSpPr>
        <xdr:cNvPr id="140" name="楕円 139"/>
        <xdr:cNvSpPr/>
      </xdr:nvSpPr>
      <xdr:spPr>
        <a:xfrm>
          <a:off x="3746500" y="96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40352</xdr:rowOff>
    </xdr:from>
    <xdr:ext cx="534377" cy="259045"/>
    <xdr:sp macro="" textlink="">
      <xdr:nvSpPr>
        <xdr:cNvPr id="141" name="テキスト ボックス 140"/>
        <xdr:cNvSpPr txBox="1"/>
      </xdr:nvSpPr>
      <xdr:spPr>
        <a:xfrm>
          <a:off x="3530111" y="94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84836</xdr:rowOff>
    </xdr:from>
    <xdr:to>
      <xdr:col>15</xdr:col>
      <xdr:colOff>101600</xdr:colOff>
      <xdr:row>57</xdr:row>
      <xdr:rowOff>14986</xdr:rowOff>
    </xdr:to>
    <xdr:sp macro="" textlink="">
      <xdr:nvSpPr>
        <xdr:cNvPr id="142" name="楕円 141"/>
        <xdr:cNvSpPr/>
      </xdr:nvSpPr>
      <xdr:spPr>
        <a:xfrm>
          <a:off x="2857500" y="96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6113</xdr:rowOff>
    </xdr:from>
    <xdr:ext cx="534377" cy="259045"/>
    <xdr:sp macro="" textlink="">
      <xdr:nvSpPr>
        <xdr:cNvPr id="143" name="テキスト ボックス 142"/>
        <xdr:cNvSpPr txBox="1"/>
      </xdr:nvSpPr>
      <xdr:spPr>
        <a:xfrm>
          <a:off x="2641111" y="97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102946</xdr:rowOff>
    </xdr:from>
    <xdr:to>
      <xdr:col>10</xdr:col>
      <xdr:colOff>165100</xdr:colOff>
      <xdr:row>57</xdr:row>
      <xdr:rowOff>33096</xdr:rowOff>
    </xdr:to>
    <xdr:sp macro="" textlink="">
      <xdr:nvSpPr>
        <xdr:cNvPr id="144" name="楕円 143"/>
        <xdr:cNvSpPr/>
      </xdr:nvSpPr>
      <xdr:spPr>
        <a:xfrm>
          <a:off x="1968500" y="97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49623</xdr:rowOff>
    </xdr:from>
    <xdr:ext cx="534377" cy="259045"/>
    <xdr:sp macro="" textlink="">
      <xdr:nvSpPr>
        <xdr:cNvPr id="145" name="テキスト ボックス 144"/>
        <xdr:cNvSpPr txBox="1"/>
      </xdr:nvSpPr>
      <xdr:spPr>
        <a:xfrm>
          <a:off x="1752111" y="94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146914</xdr:rowOff>
    </xdr:from>
    <xdr:to>
      <xdr:col>6</xdr:col>
      <xdr:colOff>38100</xdr:colOff>
      <xdr:row>57</xdr:row>
      <xdr:rowOff>77064</xdr:rowOff>
    </xdr:to>
    <xdr:sp macro="" textlink="">
      <xdr:nvSpPr>
        <xdr:cNvPr id="146" name="楕円 145"/>
        <xdr:cNvSpPr/>
      </xdr:nvSpPr>
      <xdr:spPr>
        <a:xfrm>
          <a:off x="1079500" y="97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93591</xdr:rowOff>
    </xdr:from>
    <xdr:ext cx="534377" cy="259045"/>
    <xdr:sp macro="" textlink="">
      <xdr:nvSpPr>
        <xdr:cNvPr id="147" name="テキスト ボックス 146"/>
        <xdr:cNvSpPr txBox="1"/>
      </xdr:nvSpPr>
      <xdr:spPr>
        <a:xfrm>
          <a:off x="863111" y="95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18433</xdr:rowOff>
    </xdr:from>
    <xdr:to>
      <xdr:col>24</xdr:col>
      <xdr:colOff>63500</xdr:colOff>
      <xdr:row>79</xdr:row>
      <xdr:rowOff>21916</xdr:rowOff>
    </xdr:to>
    <xdr:cxnSp macro="">
      <xdr:nvCxnSpPr>
        <xdr:cNvPr id="178" name="直線コネクタ 177"/>
        <xdr:cNvCxnSpPr/>
      </xdr:nvCxnSpPr>
      <xdr:spPr>
        <a:xfrm>
          <a:off x="3797300" y="13562983"/>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13970</xdr:rowOff>
    </xdr:from>
    <xdr:to>
      <xdr:col>19</xdr:col>
      <xdr:colOff>177800</xdr:colOff>
      <xdr:row>79</xdr:row>
      <xdr:rowOff>18433</xdr:rowOff>
    </xdr:to>
    <xdr:cxnSp macro="">
      <xdr:nvCxnSpPr>
        <xdr:cNvPr id="181" name="直線コネクタ 180"/>
        <xdr:cNvCxnSpPr/>
      </xdr:nvCxnSpPr>
      <xdr:spPr>
        <a:xfrm>
          <a:off x="2908300" y="13558520"/>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13970</xdr:rowOff>
    </xdr:from>
    <xdr:to>
      <xdr:col>15</xdr:col>
      <xdr:colOff>50800</xdr:colOff>
      <xdr:row>79</xdr:row>
      <xdr:rowOff>13970</xdr:rowOff>
    </xdr:to>
    <xdr:cxnSp macro="">
      <xdr:nvCxnSpPr>
        <xdr:cNvPr id="184" name="直線コネクタ 183"/>
        <xdr:cNvCxnSpPr/>
      </xdr:nvCxnSpPr>
      <xdr:spPr>
        <a:xfrm>
          <a:off x="2019300" y="1355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11357</xdr:rowOff>
    </xdr:from>
    <xdr:to>
      <xdr:col>10</xdr:col>
      <xdr:colOff>114300</xdr:colOff>
      <xdr:row>79</xdr:row>
      <xdr:rowOff>13970</xdr:rowOff>
    </xdr:to>
    <xdr:cxnSp macro="">
      <xdr:nvCxnSpPr>
        <xdr:cNvPr id="187" name="直線コネクタ 186"/>
        <xdr:cNvCxnSpPr/>
      </xdr:nvCxnSpPr>
      <xdr:spPr>
        <a:xfrm>
          <a:off x="1130300" y="1355590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142566</xdr:rowOff>
    </xdr:from>
    <xdr:to>
      <xdr:col>24</xdr:col>
      <xdr:colOff>114300</xdr:colOff>
      <xdr:row>79</xdr:row>
      <xdr:rowOff>72716</xdr:rowOff>
    </xdr:to>
    <xdr:sp macro="" textlink="">
      <xdr:nvSpPr>
        <xdr:cNvPr id="197" name="楕円 196"/>
        <xdr:cNvSpPr/>
      </xdr:nvSpPr>
      <xdr:spPr>
        <a:xfrm>
          <a:off x="4584700" y="135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57493</xdr:rowOff>
    </xdr:from>
    <xdr:ext cx="378565" cy="259045"/>
    <xdr:sp macro="" textlink="">
      <xdr:nvSpPr>
        <xdr:cNvPr id="198" name="維持補修費該当値テキスト"/>
        <xdr:cNvSpPr txBox="1"/>
      </xdr:nvSpPr>
      <xdr:spPr>
        <a:xfrm>
          <a:off x="4686300" y="1343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139083</xdr:rowOff>
    </xdr:from>
    <xdr:to>
      <xdr:col>20</xdr:col>
      <xdr:colOff>38100</xdr:colOff>
      <xdr:row>79</xdr:row>
      <xdr:rowOff>69233</xdr:rowOff>
    </xdr:to>
    <xdr:sp macro="" textlink="">
      <xdr:nvSpPr>
        <xdr:cNvPr id="199" name="楕円 198"/>
        <xdr:cNvSpPr/>
      </xdr:nvSpPr>
      <xdr:spPr>
        <a:xfrm>
          <a:off x="3746500" y="135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60360</xdr:rowOff>
    </xdr:from>
    <xdr:ext cx="378565" cy="259045"/>
    <xdr:sp macro="" textlink="">
      <xdr:nvSpPr>
        <xdr:cNvPr id="200" name="テキスト ボックス 199"/>
        <xdr:cNvSpPr txBox="1"/>
      </xdr:nvSpPr>
      <xdr:spPr>
        <a:xfrm>
          <a:off x="3608017" y="1360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134620</xdr:rowOff>
    </xdr:from>
    <xdr:to>
      <xdr:col>15</xdr:col>
      <xdr:colOff>101600</xdr:colOff>
      <xdr:row>79</xdr:row>
      <xdr:rowOff>64770</xdr:rowOff>
    </xdr:to>
    <xdr:sp macro="" textlink="">
      <xdr:nvSpPr>
        <xdr:cNvPr id="201" name="楕円 200"/>
        <xdr:cNvSpPr/>
      </xdr:nvSpPr>
      <xdr:spPr>
        <a:xfrm>
          <a:off x="2857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55897</xdr:rowOff>
    </xdr:from>
    <xdr:ext cx="378565" cy="259045"/>
    <xdr:sp macro="" textlink="">
      <xdr:nvSpPr>
        <xdr:cNvPr id="202" name="テキスト ボックス 201"/>
        <xdr:cNvSpPr txBox="1"/>
      </xdr:nvSpPr>
      <xdr:spPr>
        <a:xfrm>
          <a:off x="2719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134620</xdr:rowOff>
    </xdr:from>
    <xdr:to>
      <xdr:col>10</xdr:col>
      <xdr:colOff>165100</xdr:colOff>
      <xdr:row>79</xdr:row>
      <xdr:rowOff>64770</xdr:rowOff>
    </xdr:to>
    <xdr:sp macro="" textlink="">
      <xdr:nvSpPr>
        <xdr:cNvPr id="203" name="楕円 202"/>
        <xdr:cNvSpPr/>
      </xdr:nvSpPr>
      <xdr:spPr>
        <a:xfrm>
          <a:off x="1968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55897</xdr:rowOff>
    </xdr:from>
    <xdr:ext cx="378565" cy="259045"/>
    <xdr:sp macro="" textlink="">
      <xdr:nvSpPr>
        <xdr:cNvPr id="204" name="テキスト ボックス 203"/>
        <xdr:cNvSpPr txBox="1"/>
      </xdr:nvSpPr>
      <xdr:spPr>
        <a:xfrm>
          <a:off x="1830017" y="1360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132007</xdr:rowOff>
    </xdr:from>
    <xdr:to>
      <xdr:col>6</xdr:col>
      <xdr:colOff>38100</xdr:colOff>
      <xdr:row>79</xdr:row>
      <xdr:rowOff>62157</xdr:rowOff>
    </xdr:to>
    <xdr:sp macro="" textlink="">
      <xdr:nvSpPr>
        <xdr:cNvPr id="205" name="楕円 204"/>
        <xdr:cNvSpPr/>
      </xdr:nvSpPr>
      <xdr:spPr>
        <a:xfrm>
          <a:off x="1079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53284</xdr:rowOff>
    </xdr:from>
    <xdr:ext cx="378565" cy="259045"/>
    <xdr:sp macro="" textlink="">
      <xdr:nvSpPr>
        <xdr:cNvPr id="206" name="テキスト ボックス 205"/>
        <xdr:cNvSpPr txBox="1"/>
      </xdr:nvSpPr>
      <xdr:spPr>
        <a:xfrm>
          <a:off x="941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66384</xdr:rowOff>
    </xdr:from>
    <xdr:to>
      <xdr:col>24</xdr:col>
      <xdr:colOff>63500</xdr:colOff>
      <xdr:row>98</xdr:row>
      <xdr:rowOff>121768</xdr:rowOff>
    </xdr:to>
    <xdr:cxnSp macro="">
      <xdr:nvCxnSpPr>
        <xdr:cNvPr id="236" name="直線コネクタ 235"/>
        <xdr:cNvCxnSpPr/>
      </xdr:nvCxnSpPr>
      <xdr:spPr>
        <a:xfrm flipV="1">
          <a:off x="3797300" y="16868484"/>
          <a:ext cx="8382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121768</xdr:rowOff>
    </xdr:from>
    <xdr:to>
      <xdr:col>19</xdr:col>
      <xdr:colOff>177800</xdr:colOff>
      <xdr:row>99</xdr:row>
      <xdr:rowOff>16308</xdr:rowOff>
    </xdr:to>
    <xdr:cxnSp macro="">
      <xdr:nvCxnSpPr>
        <xdr:cNvPr id="239" name="直線コネクタ 238"/>
        <xdr:cNvCxnSpPr/>
      </xdr:nvCxnSpPr>
      <xdr:spPr>
        <a:xfrm flipV="1">
          <a:off x="2908300" y="16923868"/>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16308</xdr:rowOff>
    </xdr:from>
    <xdr:to>
      <xdr:col>15</xdr:col>
      <xdr:colOff>50800</xdr:colOff>
      <xdr:row>99</xdr:row>
      <xdr:rowOff>42190</xdr:rowOff>
    </xdr:to>
    <xdr:cxnSp macro="">
      <xdr:nvCxnSpPr>
        <xdr:cNvPr id="242" name="直線コネクタ 241"/>
        <xdr:cNvCxnSpPr/>
      </xdr:nvCxnSpPr>
      <xdr:spPr>
        <a:xfrm flipV="1">
          <a:off x="2019300" y="16989858"/>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42190</xdr:rowOff>
    </xdr:from>
    <xdr:to>
      <xdr:col>10</xdr:col>
      <xdr:colOff>114300</xdr:colOff>
      <xdr:row>99</xdr:row>
      <xdr:rowOff>105397</xdr:rowOff>
    </xdr:to>
    <xdr:cxnSp macro="">
      <xdr:nvCxnSpPr>
        <xdr:cNvPr id="245" name="直線コネクタ 244"/>
        <xdr:cNvCxnSpPr/>
      </xdr:nvCxnSpPr>
      <xdr:spPr>
        <a:xfrm flipV="1">
          <a:off x="1130300" y="17015740"/>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154191</xdr:rowOff>
    </xdr:from>
    <xdr:to>
      <xdr:col>10</xdr:col>
      <xdr:colOff>165100</xdr:colOff>
      <xdr:row>97</xdr:row>
      <xdr:rowOff>84341</xdr:rowOff>
    </xdr:to>
    <xdr:sp macro="" textlink="">
      <xdr:nvSpPr>
        <xdr:cNvPr id="246" name="フローチャート: 判断 245"/>
        <xdr:cNvSpPr/>
      </xdr:nvSpPr>
      <xdr:spPr>
        <a:xfrm>
          <a:off x="1968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100868</xdr:rowOff>
    </xdr:from>
    <xdr:ext cx="534377" cy="259045"/>
    <xdr:sp macro="" textlink="">
      <xdr:nvSpPr>
        <xdr:cNvPr id="247" name="テキスト ボックス 246"/>
        <xdr:cNvSpPr txBox="1"/>
      </xdr:nvSpPr>
      <xdr:spPr>
        <a:xfrm>
          <a:off x="1752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49606</xdr:rowOff>
    </xdr:from>
    <xdr:to>
      <xdr:col>6</xdr:col>
      <xdr:colOff>38100</xdr:colOff>
      <xdr:row>97</xdr:row>
      <xdr:rowOff>151206</xdr:rowOff>
    </xdr:to>
    <xdr:sp macro="" textlink="">
      <xdr:nvSpPr>
        <xdr:cNvPr id="248" name="フローチャート: 判断 247"/>
        <xdr:cNvSpPr/>
      </xdr:nvSpPr>
      <xdr:spPr>
        <a:xfrm>
          <a:off x="1079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167733</xdr:rowOff>
    </xdr:from>
    <xdr:ext cx="534377" cy="259045"/>
    <xdr:sp macro="" textlink="">
      <xdr:nvSpPr>
        <xdr:cNvPr id="249" name="テキスト ボックス 248"/>
        <xdr:cNvSpPr txBox="1"/>
      </xdr:nvSpPr>
      <xdr:spPr>
        <a:xfrm>
          <a:off x="863111" y="164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15584</xdr:rowOff>
    </xdr:from>
    <xdr:to>
      <xdr:col>24</xdr:col>
      <xdr:colOff>114300</xdr:colOff>
      <xdr:row>98</xdr:row>
      <xdr:rowOff>117184</xdr:rowOff>
    </xdr:to>
    <xdr:sp macro="" textlink="">
      <xdr:nvSpPr>
        <xdr:cNvPr id="255" name="楕円 254"/>
        <xdr:cNvSpPr/>
      </xdr:nvSpPr>
      <xdr:spPr>
        <a:xfrm>
          <a:off x="4584700" y="168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101961</xdr:rowOff>
    </xdr:from>
    <xdr:ext cx="534377" cy="259045"/>
    <xdr:sp macro="" textlink="">
      <xdr:nvSpPr>
        <xdr:cNvPr id="256" name="扶助費該当値テキスト"/>
        <xdr:cNvSpPr txBox="1"/>
      </xdr:nvSpPr>
      <xdr:spPr>
        <a:xfrm>
          <a:off x="4686300"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70968</xdr:rowOff>
    </xdr:from>
    <xdr:to>
      <xdr:col>20</xdr:col>
      <xdr:colOff>38100</xdr:colOff>
      <xdr:row>99</xdr:row>
      <xdr:rowOff>1118</xdr:rowOff>
    </xdr:to>
    <xdr:sp macro="" textlink="">
      <xdr:nvSpPr>
        <xdr:cNvPr id="257" name="楕円 256"/>
        <xdr:cNvSpPr/>
      </xdr:nvSpPr>
      <xdr:spPr>
        <a:xfrm>
          <a:off x="3746500" y="168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163695</xdr:rowOff>
    </xdr:from>
    <xdr:ext cx="534377" cy="259045"/>
    <xdr:sp macro="" textlink="">
      <xdr:nvSpPr>
        <xdr:cNvPr id="258" name="テキスト ボックス 257"/>
        <xdr:cNvSpPr txBox="1"/>
      </xdr:nvSpPr>
      <xdr:spPr>
        <a:xfrm>
          <a:off x="3530111" y="169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136958</xdr:rowOff>
    </xdr:from>
    <xdr:to>
      <xdr:col>15</xdr:col>
      <xdr:colOff>101600</xdr:colOff>
      <xdr:row>99</xdr:row>
      <xdr:rowOff>67108</xdr:rowOff>
    </xdr:to>
    <xdr:sp macro="" textlink="">
      <xdr:nvSpPr>
        <xdr:cNvPr id="259" name="楕円 258"/>
        <xdr:cNvSpPr/>
      </xdr:nvSpPr>
      <xdr:spPr>
        <a:xfrm>
          <a:off x="2857500" y="169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58235</xdr:rowOff>
    </xdr:from>
    <xdr:ext cx="534377" cy="259045"/>
    <xdr:sp macro="" textlink="">
      <xdr:nvSpPr>
        <xdr:cNvPr id="260" name="テキスト ボックス 259"/>
        <xdr:cNvSpPr txBox="1"/>
      </xdr:nvSpPr>
      <xdr:spPr>
        <a:xfrm>
          <a:off x="2641111" y="170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162840</xdr:rowOff>
    </xdr:from>
    <xdr:to>
      <xdr:col>10</xdr:col>
      <xdr:colOff>165100</xdr:colOff>
      <xdr:row>99</xdr:row>
      <xdr:rowOff>92990</xdr:rowOff>
    </xdr:to>
    <xdr:sp macro="" textlink="">
      <xdr:nvSpPr>
        <xdr:cNvPr id="261" name="楕円 260"/>
        <xdr:cNvSpPr/>
      </xdr:nvSpPr>
      <xdr:spPr>
        <a:xfrm>
          <a:off x="1968500" y="169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84117</xdr:rowOff>
    </xdr:from>
    <xdr:ext cx="534377" cy="259045"/>
    <xdr:sp macro="" textlink="">
      <xdr:nvSpPr>
        <xdr:cNvPr id="262" name="テキスト ボックス 261"/>
        <xdr:cNvSpPr txBox="1"/>
      </xdr:nvSpPr>
      <xdr:spPr>
        <a:xfrm>
          <a:off x="1752111" y="170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54597</xdr:rowOff>
    </xdr:from>
    <xdr:to>
      <xdr:col>6</xdr:col>
      <xdr:colOff>38100</xdr:colOff>
      <xdr:row>99</xdr:row>
      <xdr:rowOff>156197</xdr:rowOff>
    </xdr:to>
    <xdr:sp macro="" textlink="">
      <xdr:nvSpPr>
        <xdr:cNvPr id="263" name="楕円 262"/>
        <xdr:cNvSpPr/>
      </xdr:nvSpPr>
      <xdr:spPr>
        <a:xfrm>
          <a:off x="1079500" y="170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147324</xdr:rowOff>
    </xdr:from>
    <xdr:ext cx="534377" cy="259045"/>
    <xdr:sp macro="" textlink="">
      <xdr:nvSpPr>
        <xdr:cNvPr id="264" name="テキスト ボックス 263"/>
        <xdr:cNvSpPr txBox="1"/>
      </xdr:nvSpPr>
      <xdr:spPr>
        <a:xfrm>
          <a:off x="863111" y="171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111582</xdr:rowOff>
    </xdr:from>
    <xdr:to>
      <xdr:col>55</xdr:col>
      <xdr:colOff>0</xdr:colOff>
      <xdr:row>38</xdr:row>
      <xdr:rowOff>171209</xdr:rowOff>
    </xdr:to>
    <xdr:cxnSp macro="">
      <xdr:nvCxnSpPr>
        <xdr:cNvPr id="294" name="直線コネクタ 293"/>
        <xdr:cNvCxnSpPr/>
      </xdr:nvCxnSpPr>
      <xdr:spPr>
        <a:xfrm>
          <a:off x="9639300" y="6626682"/>
          <a:ext cx="8382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5"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93180</xdr:rowOff>
    </xdr:from>
    <xdr:to>
      <xdr:col>50</xdr:col>
      <xdr:colOff>114300</xdr:colOff>
      <xdr:row>38</xdr:row>
      <xdr:rowOff>111582</xdr:rowOff>
    </xdr:to>
    <xdr:cxnSp macro="">
      <xdr:nvCxnSpPr>
        <xdr:cNvPr id="297" name="直線コネクタ 296"/>
        <xdr:cNvCxnSpPr/>
      </xdr:nvCxnSpPr>
      <xdr:spPr>
        <a:xfrm>
          <a:off x="8750300" y="660828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299" name="テキスト ボックス 298"/>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93180</xdr:rowOff>
    </xdr:from>
    <xdr:to>
      <xdr:col>45</xdr:col>
      <xdr:colOff>177800</xdr:colOff>
      <xdr:row>39</xdr:row>
      <xdr:rowOff>44259</xdr:rowOff>
    </xdr:to>
    <xdr:cxnSp macro="">
      <xdr:nvCxnSpPr>
        <xdr:cNvPr id="300" name="直線コネクタ 299"/>
        <xdr:cNvCxnSpPr/>
      </xdr:nvCxnSpPr>
      <xdr:spPr>
        <a:xfrm flipV="1">
          <a:off x="7861300" y="6608280"/>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2" name="テキスト ボックス 301"/>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34087</xdr:rowOff>
    </xdr:from>
    <xdr:to>
      <xdr:col>41</xdr:col>
      <xdr:colOff>50800</xdr:colOff>
      <xdr:row>39</xdr:row>
      <xdr:rowOff>44259</xdr:rowOff>
    </xdr:to>
    <xdr:cxnSp macro="">
      <xdr:nvCxnSpPr>
        <xdr:cNvPr id="303" name="直線コネクタ 302"/>
        <xdr:cNvCxnSpPr/>
      </xdr:nvCxnSpPr>
      <xdr:spPr>
        <a:xfrm>
          <a:off x="6972300" y="6720637"/>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4" name="フローチャート: 判断 303"/>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5" name="テキスト ボックス 304"/>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6" name="フローチャート: 判断 305"/>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7" name="テキスト ボックス 306"/>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120409</xdr:rowOff>
    </xdr:from>
    <xdr:to>
      <xdr:col>55</xdr:col>
      <xdr:colOff>50800</xdr:colOff>
      <xdr:row>39</xdr:row>
      <xdr:rowOff>50559</xdr:rowOff>
    </xdr:to>
    <xdr:sp macro="" textlink="">
      <xdr:nvSpPr>
        <xdr:cNvPr id="313" name="楕円 312"/>
        <xdr:cNvSpPr/>
      </xdr:nvSpPr>
      <xdr:spPr>
        <a:xfrm>
          <a:off x="10426700" y="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35336</xdr:rowOff>
    </xdr:from>
    <xdr:ext cx="534377" cy="259045"/>
    <xdr:sp macro="" textlink="">
      <xdr:nvSpPr>
        <xdr:cNvPr id="314" name="補助費等該当値テキスト"/>
        <xdr:cNvSpPr txBox="1"/>
      </xdr:nvSpPr>
      <xdr:spPr>
        <a:xfrm>
          <a:off x="10528300" y="65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60782</xdr:rowOff>
    </xdr:from>
    <xdr:to>
      <xdr:col>50</xdr:col>
      <xdr:colOff>165100</xdr:colOff>
      <xdr:row>38</xdr:row>
      <xdr:rowOff>162382</xdr:rowOff>
    </xdr:to>
    <xdr:sp macro="" textlink="">
      <xdr:nvSpPr>
        <xdr:cNvPr id="315" name="楕円 314"/>
        <xdr:cNvSpPr/>
      </xdr:nvSpPr>
      <xdr:spPr>
        <a:xfrm>
          <a:off x="9588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153509</xdr:rowOff>
    </xdr:from>
    <xdr:ext cx="534377" cy="259045"/>
    <xdr:sp macro="" textlink="">
      <xdr:nvSpPr>
        <xdr:cNvPr id="316" name="テキスト ボックス 315"/>
        <xdr:cNvSpPr txBox="1"/>
      </xdr:nvSpPr>
      <xdr:spPr>
        <a:xfrm>
          <a:off x="9372111" y="66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42380</xdr:rowOff>
    </xdr:from>
    <xdr:to>
      <xdr:col>46</xdr:col>
      <xdr:colOff>38100</xdr:colOff>
      <xdr:row>38</xdr:row>
      <xdr:rowOff>143980</xdr:rowOff>
    </xdr:to>
    <xdr:sp macro="" textlink="">
      <xdr:nvSpPr>
        <xdr:cNvPr id="317" name="楕円 316"/>
        <xdr:cNvSpPr/>
      </xdr:nvSpPr>
      <xdr:spPr>
        <a:xfrm>
          <a:off x="8699500" y="65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135107</xdr:rowOff>
    </xdr:from>
    <xdr:ext cx="534377" cy="259045"/>
    <xdr:sp macro="" textlink="">
      <xdr:nvSpPr>
        <xdr:cNvPr id="318" name="テキスト ボックス 317"/>
        <xdr:cNvSpPr txBox="1"/>
      </xdr:nvSpPr>
      <xdr:spPr>
        <a:xfrm>
          <a:off x="8483111" y="66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164909</xdr:rowOff>
    </xdr:from>
    <xdr:to>
      <xdr:col>41</xdr:col>
      <xdr:colOff>101600</xdr:colOff>
      <xdr:row>39</xdr:row>
      <xdr:rowOff>95059</xdr:rowOff>
    </xdr:to>
    <xdr:sp macro="" textlink="">
      <xdr:nvSpPr>
        <xdr:cNvPr id="319" name="楕円 318"/>
        <xdr:cNvSpPr/>
      </xdr:nvSpPr>
      <xdr:spPr>
        <a:xfrm>
          <a:off x="781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86186</xdr:rowOff>
    </xdr:from>
    <xdr:ext cx="534377" cy="259045"/>
    <xdr:sp macro="" textlink="">
      <xdr:nvSpPr>
        <xdr:cNvPr id="320" name="テキスト ボックス 319"/>
        <xdr:cNvSpPr txBox="1"/>
      </xdr:nvSpPr>
      <xdr:spPr>
        <a:xfrm>
          <a:off x="7594111" y="67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154737</xdr:rowOff>
    </xdr:from>
    <xdr:to>
      <xdr:col>36</xdr:col>
      <xdr:colOff>165100</xdr:colOff>
      <xdr:row>39</xdr:row>
      <xdr:rowOff>84887</xdr:rowOff>
    </xdr:to>
    <xdr:sp macro="" textlink="">
      <xdr:nvSpPr>
        <xdr:cNvPr id="321" name="楕円 320"/>
        <xdr:cNvSpPr/>
      </xdr:nvSpPr>
      <xdr:spPr>
        <a:xfrm>
          <a:off x="6921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76014</xdr:rowOff>
    </xdr:from>
    <xdr:ext cx="534377" cy="259045"/>
    <xdr:sp macro="" textlink="">
      <xdr:nvSpPr>
        <xdr:cNvPr id="322" name="テキスト ボックス 321"/>
        <xdr:cNvSpPr txBox="1"/>
      </xdr:nvSpPr>
      <xdr:spPr>
        <a:xfrm>
          <a:off x="6705111" y="67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6" name="直線コネクタ 345"/>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7"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48" name="直線コネクタ 347"/>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49"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0" name="直線コネクタ 349"/>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154978</xdr:rowOff>
    </xdr:from>
    <xdr:to>
      <xdr:col>55</xdr:col>
      <xdr:colOff>0</xdr:colOff>
      <xdr:row>53</xdr:row>
      <xdr:rowOff>61843</xdr:rowOff>
    </xdr:to>
    <xdr:cxnSp macro="">
      <xdr:nvCxnSpPr>
        <xdr:cNvPr id="351" name="直線コネクタ 350"/>
        <xdr:cNvCxnSpPr/>
      </xdr:nvCxnSpPr>
      <xdr:spPr>
        <a:xfrm>
          <a:off x="9639300" y="9070378"/>
          <a:ext cx="8382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2"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3" name="フローチャート: 判断 352"/>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154978</xdr:rowOff>
    </xdr:from>
    <xdr:to>
      <xdr:col>50</xdr:col>
      <xdr:colOff>114300</xdr:colOff>
      <xdr:row>55</xdr:row>
      <xdr:rowOff>75102</xdr:rowOff>
    </xdr:to>
    <xdr:cxnSp macro="">
      <xdr:nvCxnSpPr>
        <xdr:cNvPr id="354" name="直線コネクタ 353"/>
        <xdr:cNvCxnSpPr/>
      </xdr:nvCxnSpPr>
      <xdr:spPr>
        <a:xfrm flipV="1">
          <a:off x="8750300" y="9070378"/>
          <a:ext cx="889000" cy="4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5" name="フローチャート: 判断 354"/>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6" name="テキスト ボックス 355"/>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29458</xdr:rowOff>
    </xdr:from>
    <xdr:to>
      <xdr:col>45</xdr:col>
      <xdr:colOff>177800</xdr:colOff>
      <xdr:row>55</xdr:row>
      <xdr:rowOff>75102</xdr:rowOff>
    </xdr:to>
    <xdr:cxnSp macro="">
      <xdr:nvCxnSpPr>
        <xdr:cNvPr id="357" name="直線コネクタ 356"/>
        <xdr:cNvCxnSpPr/>
      </xdr:nvCxnSpPr>
      <xdr:spPr>
        <a:xfrm>
          <a:off x="7861300" y="9459208"/>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58" name="フローチャート: 判断 357"/>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59" name="テキスト ボックス 358"/>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145396</xdr:rowOff>
    </xdr:from>
    <xdr:to>
      <xdr:col>41</xdr:col>
      <xdr:colOff>50800</xdr:colOff>
      <xdr:row>55</xdr:row>
      <xdr:rowOff>29458</xdr:rowOff>
    </xdr:to>
    <xdr:cxnSp macro="">
      <xdr:nvCxnSpPr>
        <xdr:cNvPr id="360" name="直線コネクタ 359"/>
        <xdr:cNvCxnSpPr/>
      </xdr:nvCxnSpPr>
      <xdr:spPr>
        <a:xfrm>
          <a:off x="6972300" y="940369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1" name="フローチャート: 判断 360"/>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2" name="テキスト ボックス 361"/>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3" name="フローチャート: 判断 362"/>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4" name="テキスト ボックス 363"/>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11043</xdr:rowOff>
    </xdr:from>
    <xdr:to>
      <xdr:col>55</xdr:col>
      <xdr:colOff>50800</xdr:colOff>
      <xdr:row>53</xdr:row>
      <xdr:rowOff>112643</xdr:rowOff>
    </xdr:to>
    <xdr:sp macro="" textlink="">
      <xdr:nvSpPr>
        <xdr:cNvPr id="370" name="楕円 369"/>
        <xdr:cNvSpPr/>
      </xdr:nvSpPr>
      <xdr:spPr>
        <a:xfrm>
          <a:off x="10426700" y="90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33920</xdr:rowOff>
    </xdr:from>
    <xdr:ext cx="534377" cy="259045"/>
    <xdr:sp macro="" textlink="">
      <xdr:nvSpPr>
        <xdr:cNvPr id="371" name="普通建設事業費該当値テキスト"/>
        <xdr:cNvSpPr txBox="1"/>
      </xdr:nvSpPr>
      <xdr:spPr>
        <a:xfrm>
          <a:off x="10528300" y="894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104178</xdr:rowOff>
    </xdr:from>
    <xdr:to>
      <xdr:col>50</xdr:col>
      <xdr:colOff>165100</xdr:colOff>
      <xdr:row>53</xdr:row>
      <xdr:rowOff>34328</xdr:rowOff>
    </xdr:to>
    <xdr:sp macro="" textlink="">
      <xdr:nvSpPr>
        <xdr:cNvPr id="372" name="楕円 371"/>
        <xdr:cNvSpPr/>
      </xdr:nvSpPr>
      <xdr:spPr>
        <a:xfrm>
          <a:off x="9588500" y="90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50855</xdr:rowOff>
    </xdr:from>
    <xdr:ext cx="534377" cy="259045"/>
    <xdr:sp macro="" textlink="">
      <xdr:nvSpPr>
        <xdr:cNvPr id="373" name="テキスト ボックス 372"/>
        <xdr:cNvSpPr txBox="1"/>
      </xdr:nvSpPr>
      <xdr:spPr>
        <a:xfrm>
          <a:off x="9372111" y="87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24302</xdr:rowOff>
    </xdr:from>
    <xdr:to>
      <xdr:col>46</xdr:col>
      <xdr:colOff>38100</xdr:colOff>
      <xdr:row>55</xdr:row>
      <xdr:rowOff>125902</xdr:rowOff>
    </xdr:to>
    <xdr:sp macro="" textlink="">
      <xdr:nvSpPr>
        <xdr:cNvPr id="374" name="楕円 373"/>
        <xdr:cNvSpPr/>
      </xdr:nvSpPr>
      <xdr:spPr>
        <a:xfrm>
          <a:off x="8699500" y="94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117029</xdr:rowOff>
    </xdr:from>
    <xdr:ext cx="534377" cy="259045"/>
    <xdr:sp macro="" textlink="">
      <xdr:nvSpPr>
        <xdr:cNvPr id="375" name="テキスト ボックス 374"/>
        <xdr:cNvSpPr txBox="1"/>
      </xdr:nvSpPr>
      <xdr:spPr>
        <a:xfrm>
          <a:off x="8483111" y="95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150108</xdr:rowOff>
    </xdr:from>
    <xdr:to>
      <xdr:col>41</xdr:col>
      <xdr:colOff>101600</xdr:colOff>
      <xdr:row>55</xdr:row>
      <xdr:rowOff>80258</xdr:rowOff>
    </xdr:to>
    <xdr:sp macro="" textlink="">
      <xdr:nvSpPr>
        <xdr:cNvPr id="376" name="楕円 375"/>
        <xdr:cNvSpPr/>
      </xdr:nvSpPr>
      <xdr:spPr>
        <a:xfrm>
          <a:off x="7810500" y="94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71385</xdr:rowOff>
    </xdr:from>
    <xdr:ext cx="534377" cy="259045"/>
    <xdr:sp macro="" textlink="">
      <xdr:nvSpPr>
        <xdr:cNvPr id="377" name="テキスト ボックス 376"/>
        <xdr:cNvSpPr txBox="1"/>
      </xdr:nvSpPr>
      <xdr:spPr>
        <a:xfrm>
          <a:off x="7594111" y="9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94596</xdr:rowOff>
    </xdr:from>
    <xdr:to>
      <xdr:col>36</xdr:col>
      <xdr:colOff>165100</xdr:colOff>
      <xdr:row>55</xdr:row>
      <xdr:rowOff>24746</xdr:rowOff>
    </xdr:to>
    <xdr:sp macro="" textlink="">
      <xdr:nvSpPr>
        <xdr:cNvPr id="378" name="楕円 377"/>
        <xdr:cNvSpPr/>
      </xdr:nvSpPr>
      <xdr:spPr>
        <a:xfrm>
          <a:off x="6921500" y="9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15873</xdr:rowOff>
    </xdr:from>
    <xdr:ext cx="534377" cy="259045"/>
    <xdr:sp macro="" textlink="">
      <xdr:nvSpPr>
        <xdr:cNvPr id="379" name="テキスト ボックス 378"/>
        <xdr:cNvSpPr txBox="1"/>
      </xdr:nvSpPr>
      <xdr:spPr>
        <a:xfrm>
          <a:off x="6705111" y="9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3" name="直線コネクタ 402"/>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4"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5" name="直線コネクタ 404"/>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6"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7" name="直線コネクタ 406"/>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110325</xdr:rowOff>
    </xdr:from>
    <xdr:to>
      <xdr:col>55</xdr:col>
      <xdr:colOff>0</xdr:colOff>
      <xdr:row>78</xdr:row>
      <xdr:rowOff>158674</xdr:rowOff>
    </xdr:to>
    <xdr:cxnSp macro="">
      <xdr:nvCxnSpPr>
        <xdr:cNvPr id="408" name="直線コネクタ 407"/>
        <xdr:cNvCxnSpPr/>
      </xdr:nvCxnSpPr>
      <xdr:spPr>
        <a:xfrm>
          <a:off x="9639300" y="13483425"/>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09"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0" name="フローチャート: 判断 409"/>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135586</xdr:rowOff>
    </xdr:from>
    <xdr:to>
      <xdr:col>50</xdr:col>
      <xdr:colOff>114300</xdr:colOff>
      <xdr:row>78</xdr:row>
      <xdr:rowOff>110325</xdr:rowOff>
    </xdr:to>
    <xdr:cxnSp macro="">
      <xdr:nvCxnSpPr>
        <xdr:cNvPr id="411" name="直線コネクタ 410"/>
        <xdr:cNvCxnSpPr/>
      </xdr:nvCxnSpPr>
      <xdr:spPr>
        <a:xfrm>
          <a:off x="8750300" y="13165786"/>
          <a:ext cx="889000" cy="3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2" name="フローチャート: 判断 411"/>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3" name="テキスト ボックス 412"/>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135586</xdr:rowOff>
    </xdr:from>
    <xdr:to>
      <xdr:col>45</xdr:col>
      <xdr:colOff>177800</xdr:colOff>
      <xdr:row>78</xdr:row>
      <xdr:rowOff>150368</xdr:rowOff>
    </xdr:to>
    <xdr:cxnSp macro="">
      <xdr:nvCxnSpPr>
        <xdr:cNvPr id="414" name="直線コネクタ 413"/>
        <xdr:cNvCxnSpPr/>
      </xdr:nvCxnSpPr>
      <xdr:spPr>
        <a:xfrm flipV="1">
          <a:off x="7861300" y="13165786"/>
          <a:ext cx="889000" cy="3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5" name="フローチャート: 判断 414"/>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6" name="テキスト ボックス 415"/>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7" name="フローチャート: 判断 416"/>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18" name="テキスト ボックス 417"/>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107874</xdr:rowOff>
    </xdr:from>
    <xdr:to>
      <xdr:col>55</xdr:col>
      <xdr:colOff>50800</xdr:colOff>
      <xdr:row>79</xdr:row>
      <xdr:rowOff>38024</xdr:rowOff>
    </xdr:to>
    <xdr:sp macro="" textlink="">
      <xdr:nvSpPr>
        <xdr:cNvPr id="424" name="楕円 423"/>
        <xdr:cNvSpPr/>
      </xdr:nvSpPr>
      <xdr:spPr>
        <a:xfrm>
          <a:off x="10426700" y="13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22801</xdr:rowOff>
    </xdr:from>
    <xdr:ext cx="469744" cy="259045"/>
    <xdr:sp macro="" textlink="">
      <xdr:nvSpPr>
        <xdr:cNvPr id="425" name="普通建設事業費 （ うち新規整備　）該当値テキスト"/>
        <xdr:cNvSpPr txBox="1"/>
      </xdr:nvSpPr>
      <xdr:spPr>
        <a:xfrm>
          <a:off x="10528300" y="1339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59525</xdr:rowOff>
    </xdr:from>
    <xdr:to>
      <xdr:col>50</xdr:col>
      <xdr:colOff>165100</xdr:colOff>
      <xdr:row>78</xdr:row>
      <xdr:rowOff>161125</xdr:rowOff>
    </xdr:to>
    <xdr:sp macro="" textlink="">
      <xdr:nvSpPr>
        <xdr:cNvPr id="426" name="楕円 425"/>
        <xdr:cNvSpPr/>
      </xdr:nvSpPr>
      <xdr:spPr>
        <a:xfrm>
          <a:off x="9588500" y="13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152252</xdr:rowOff>
    </xdr:from>
    <xdr:ext cx="469744" cy="259045"/>
    <xdr:sp macro="" textlink="">
      <xdr:nvSpPr>
        <xdr:cNvPr id="427" name="テキスト ボックス 426"/>
        <xdr:cNvSpPr txBox="1"/>
      </xdr:nvSpPr>
      <xdr:spPr>
        <a:xfrm>
          <a:off x="9404428" y="1352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84786</xdr:rowOff>
    </xdr:from>
    <xdr:to>
      <xdr:col>46</xdr:col>
      <xdr:colOff>38100</xdr:colOff>
      <xdr:row>77</xdr:row>
      <xdr:rowOff>14936</xdr:rowOff>
    </xdr:to>
    <xdr:sp macro="" textlink="">
      <xdr:nvSpPr>
        <xdr:cNvPr id="428" name="楕円 427"/>
        <xdr:cNvSpPr/>
      </xdr:nvSpPr>
      <xdr:spPr>
        <a:xfrm>
          <a:off x="8699500" y="13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6063</xdr:rowOff>
    </xdr:from>
    <xdr:ext cx="534377" cy="259045"/>
    <xdr:sp macro="" textlink="">
      <xdr:nvSpPr>
        <xdr:cNvPr id="429" name="テキスト ボックス 428"/>
        <xdr:cNvSpPr txBox="1"/>
      </xdr:nvSpPr>
      <xdr:spPr>
        <a:xfrm>
          <a:off x="8483111" y="132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99568</xdr:rowOff>
    </xdr:from>
    <xdr:to>
      <xdr:col>41</xdr:col>
      <xdr:colOff>101600</xdr:colOff>
      <xdr:row>79</xdr:row>
      <xdr:rowOff>29718</xdr:rowOff>
    </xdr:to>
    <xdr:sp macro="" textlink="">
      <xdr:nvSpPr>
        <xdr:cNvPr id="430" name="楕円 429"/>
        <xdr:cNvSpPr/>
      </xdr:nvSpPr>
      <xdr:spPr>
        <a:xfrm>
          <a:off x="7810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20845</xdr:rowOff>
    </xdr:from>
    <xdr:ext cx="469744" cy="259045"/>
    <xdr:sp macro="" textlink="">
      <xdr:nvSpPr>
        <xdr:cNvPr id="431" name="テキスト ボックス 430"/>
        <xdr:cNvSpPr txBox="1"/>
      </xdr:nvSpPr>
      <xdr:spPr>
        <a:xfrm>
          <a:off x="7626428"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3" name="直線コネクタ 452"/>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4"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5" name="直線コネクタ 454"/>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6"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7" name="直線コネクタ 456"/>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51209</xdr:rowOff>
    </xdr:from>
    <xdr:to>
      <xdr:col>55</xdr:col>
      <xdr:colOff>0</xdr:colOff>
      <xdr:row>93</xdr:row>
      <xdr:rowOff>144935</xdr:rowOff>
    </xdr:to>
    <xdr:cxnSp macro="">
      <xdr:nvCxnSpPr>
        <xdr:cNvPr id="458" name="直線コネクタ 457"/>
        <xdr:cNvCxnSpPr/>
      </xdr:nvCxnSpPr>
      <xdr:spPr>
        <a:xfrm>
          <a:off x="9639300" y="15824609"/>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59"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0" name="フローチャート: 判断 459"/>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51209</xdr:rowOff>
    </xdr:from>
    <xdr:to>
      <xdr:col>50</xdr:col>
      <xdr:colOff>114300</xdr:colOff>
      <xdr:row>96</xdr:row>
      <xdr:rowOff>89843</xdr:rowOff>
    </xdr:to>
    <xdr:cxnSp macro="">
      <xdr:nvCxnSpPr>
        <xdr:cNvPr id="461" name="直線コネクタ 460"/>
        <xdr:cNvCxnSpPr/>
      </xdr:nvCxnSpPr>
      <xdr:spPr>
        <a:xfrm flipV="1">
          <a:off x="8750300" y="15824609"/>
          <a:ext cx="889000" cy="7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2" name="フローチャート: 判断 461"/>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3" name="テキスト ボックス 462"/>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147586</xdr:rowOff>
    </xdr:from>
    <xdr:to>
      <xdr:col>45</xdr:col>
      <xdr:colOff>177800</xdr:colOff>
      <xdr:row>96</xdr:row>
      <xdr:rowOff>89843</xdr:rowOff>
    </xdr:to>
    <xdr:cxnSp macro="">
      <xdr:nvCxnSpPr>
        <xdr:cNvPr id="464" name="直線コネクタ 463"/>
        <xdr:cNvCxnSpPr/>
      </xdr:nvCxnSpPr>
      <xdr:spPr>
        <a:xfrm>
          <a:off x="7861300" y="16263886"/>
          <a:ext cx="889000" cy="28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5" name="フローチャート: 判断 464"/>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6" name="テキスト ボックス 465"/>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7" name="フローチャート: 判断 466"/>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68" name="テキスト ボックス 467"/>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94135</xdr:rowOff>
    </xdr:from>
    <xdr:to>
      <xdr:col>55</xdr:col>
      <xdr:colOff>50800</xdr:colOff>
      <xdr:row>94</xdr:row>
      <xdr:rowOff>24285</xdr:rowOff>
    </xdr:to>
    <xdr:sp macro="" textlink="">
      <xdr:nvSpPr>
        <xdr:cNvPr id="474" name="楕円 473"/>
        <xdr:cNvSpPr/>
      </xdr:nvSpPr>
      <xdr:spPr>
        <a:xfrm>
          <a:off x="10426700" y="160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117012</xdr:rowOff>
    </xdr:from>
    <xdr:ext cx="534377" cy="259045"/>
    <xdr:sp macro="" textlink="">
      <xdr:nvSpPr>
        <xdr:cNvPr id="475" name="普通建設事業費 （ うち更新整備　）該当値テキスト"/>
        <xdr:cNvSpPr txBox="1"/>
      </xdr:nvSpPr>
      <xdr:spPr>
        <a:xfrm>
          <a:off x="10528300" y="158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409</xdr:rowOff>
    </xdr:from>
    <xdr:to>
      <xdr:col>50</xdr:col>
      <xdr:colOff>165100</xdr:colOff>
      <xdr:row>92</xdr:row>
      <xdr:rowOff>102009</xdr:rowOff>
    </xdr:to>
    <xdr:sp macro="" textlink="">
      <xdr:nvSpPr>
        <xdr:cNvPr id="476" name="楕円 475"/>
        <xdr:cNvSpPr/>
      </xdr:nvSpPr>
      <xdr:spPr>
        <a:xfrm>
          <a:off x="9588500" y="157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118536</xdr:rowOff>
    </xdr:from>
    <xdr:ext cx="534377" cy="259045"/>
    <xdr:sp macro="" textlink="">
      <xdr:nvSpPr>
        <xdr:cNvPr id="477" name="テキスト ボックス 476"/>
        <xdr:cNvSpPr txBox="1"/>
      </xdr:nvSpPr>
      <xdr:spPr>
        <a:xfrm>
          <a:off x="9372111" y="155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39043</xdr:rowOff>
    </xdr:from>
    <xdr:to>
      <xdr:col>46</xdr:col>
      <xdr:colOff>38100</xdr:colOff>
      <xdr:row>96</xdr:row>
      <xdr:rowOff>140643</xdr:rowOff>
    </xdr:to>
    <xdr:sp macro="" textlink="">
      <xdr:nvSpPr>
        <xdr:cNvPr id="478" name="楕円 477"/>
        <xdr:cNvSpPr/>
      </xdr:nvSpPr>
      <xdr:spPr>
        <a:xfrm>
          <a:off x="8699500" y="16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131770</xdr:rowOff>
    </xdr:from>
    <xdr:ext cx="534377" cy="259045"/>
    <xdr:sp macro="" textlink="">
      <xdr:nvSpPr>
        <xdr:cNvPr id="479" name="テキスト ボックス 478"/>
        <xdr:cNvSpPr txBox="1"/>
      </xdr:nvSpPr>
      <xdr:spPr>
        <a:xfrm>
          <a:off x="8483111" y="165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96786</xdr:rowOff>
    </xdr:from>
    <xdr:to>
      <xdr:col>41</xdr:col>
      <xdr:colOff>101600</xdr:colOff>
      <xdr:row>95</xdr:row>
      <xdr:rowOff>26936</xdr:rowOff>
    </xdr:to>
    <xdr:sp macro="" textlink="">
      <xdr:nvSpPr>
        <xdr:cNvPr id="480" name="楕円 479"/>
        <xdr:cNvSpPr/>
      </xdr:nvSpPr>
      <xdr:spPr>
        <a:xfrm>
          <a:off x="78105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43463</xdr:rowOff>
    </xdr:from>
    <xdr:ext cx="534377" cy="259045"/>
    <xdr:sp macro="" textlink="">
      <xdr:nvSpPr>
        <xdr:cNvPr id="481" name="テキスト ボックス 480"/>
        <xdr:cNvSpPr txBox="1"/>
      </xdr:nvSpPr>
      <xdr:spPr>
        <a:xfrm>
          <a:off x="7594111" y="159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3" name="直線コネクタ 502"/>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6"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7" name="直線コネクタ 506"/>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33767</xdr:rowOff>
    </xdr:from>
    <xdr:to>
      <xdr:col>85</xdr:col>
      <xdr:colOff>127000</xdr:colOff>
      <xdr:row>37</xdr:row>
      <xdr:rowOff>160411</xdr:rowOff>
    </xdr:to>
    <xdr:cxnSp macro="">
      <xdr:nvCxnSpPr>
        <xdr:cNvPr id="508" name="直線コネクタ 507"/>
        <xdr:cNvCxnSpPr/>
      </xdr:nvCxnSpPr>
      <xdr:spPr>
        <a:xfrm>
          <a:off x="15481300" y="6034517"/>
          <a:ext cx="8382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159818</xdr:rowOff>
    </xdr:from>
    <xdr:ext cx="469744" cy="259045"/>
    <xdr:sp macro="" textlink="">
      <xdr:nvSpPr>
        <xdr:cNvPr id="509" name="災害復旧事業費平均値テキスト"/>
        <xdr:cNvSpPr txBox="1"/>
      </xdr:nvSpPr>
      <xdr:spPr>
        <a:xfrm>
          <a:off x="16370300" y="6503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0" name="フローチャート: 判断 509"/>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33767</xdr:rowOff>
    </xdr:from>
    <xdr:to>
      <xdr:col>81</xdr:col>
      <xdr:colOff>50800</xdr:colOff>
      <xdr:row>35</xdr:row>
      <xdr:rowOff>84927</xdr:rowOff>
    </xdr:to>
    <xdr:cxnSp macro="">
      <xdr:nvCxnSpPr>
        <xdr:cNvPr id="511" name="直線コネクタ 510"/>
        <xdr:cNvCxnSpPr/>
      </xdr:nvCxnSpPr>
      <xdr:spPr>
        <a:xfrm flipV="1">
          <a:off x="14592300" y="6034517"/>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2" name="フローチャート: 判断 511"/>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49405</xdr:rowOff>
    </xdr:from>
    <xdr:ext cx="469744" cy="259045"/>
    <xdr:sp macro="" textlink="">
      <xdr:nvSpPr>
        <xdr:cNvPr id="513" name="テキスト ボックス 512"/>
        <xdr:cNvSpPr txBox="1"/>
      </xdr:nvSpPr>
      <xdr:spPr>
        <a:xfrm>
          <a:off x="15246428" y="65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84927</xdr:rowOff>
    </xdr:from>
    <xdr:to>
      <xdr:col>76</xdr:col>
      <xdr:colOff>114300</xdr:colOff>
      <xdr:row>36</xdr:row>
      <xdr:rowOff>66548</xdr:rowOff>
    </xdr:to>
    <xdr:cxnSp macro="">
      <xdr:nvCxnSpPr>
        <xdr:cNvPr id="514" name="直線コネクタ 513"/>
        <xdr:cNvCxnSpPr/>
      </xdr:nvCxnSpPr>
      <xdr:spPr>
        <a:xfrm flipV="1">
          <a:off x="13703300" y="6085677"/>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5" name="フローチャート: 判断 514"/>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24944</xdr:rowOff>
    </xdr:from>
    <xdr:ext cx="469744" cy="259045"/>
    <xdr:sp macro="" textlink="">
      <xdr:nvSpPr>
        <xdr:cNvPr id="516" name="テキスト ボックス 515"/>
        <xdr:cNvSpPr txBox="1"/>
      </xdr:nvSpPr>
      <xdr:spPr>
        <a:xfrm>
          <a:off x="14357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66548</xdr:rowOff>
    </xdr:from>
    <xdr:to>
      <xdr:col>71</xdr:col>
      <xdr:colOff>177800</xdr:colOff>
      <xdr:row>38</xdr:row>
      <xdr:rowOff>35504</xdr:rowOff>
    </xdr:to>
    <xdr:cxnSp macro="">
      <xdr:nvCxnSpPr>
        <xdr:cNvPr id="517" name="直線コネクタ 516"/>
        <xdr:cNvCxnSpPr/>
      </xdr:nvCxnSpPr>
      <xdr:spPr>
        <a:xfrm flipV="1">
          <a:off x="12814300" y="6238748"/>
          <a:ext cx="889000" cy="3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18" name="フローチャート: 判断 517"/>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96222</xdr:rowOff>
    </xdr:from>
    <xdr:ext cx="469744" cy="259045"/>
    <xdr:sp macro="" textlink="">
      <xdr:nvSpPr>
        <xdr:cNvPr id="519" name="テキスト ボックス 518"/>
        <xdr:cNvSpPr txBox="1"/>
      </xdr:nvSpPr>
      <xdr:spPr>
        <a:xfrm>
          <a:off x="13468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0" name="フローチャート: 判断 519"/>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1" name="テキスト ボックス 520"/>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109611</xdr:rowOff>
    </xdr:from>
    <xdr:to>
      <xdr:col>85</xdr:col>
      <xdr:colOff>177800</xdr:colOff>
      <xdr:row>38</xdr:row>
      <xdr:rowOff>39761</xdr:rowOff>
    </xdr:to>
    <xdr:sp macro="" textlink="">
      <xdr:nvSpPr>
        <xdr:cNvPr id="527" name="楕円 526"/>
        <xdr:cNvSpPr/>
      </xdr:nvSpPr>
      <xdr:spPr>
        <a:xfrm>
          <a:off x="16268700" y="6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132488</xdr:rowOff>
    </xdr:from>
    <xdr:ext cx="469744" cy="259045"/>
    <xdr:sp macro="" textlink="">
      <xdr:nvSpPr>
        <xdr:cNvPr id="528" name="災害復旧事業費該当値テキスト"/>
        <xdr:cNvSpPr txBox="1"/>
      </xdr:nvSpPr>
      <xdr:spPr>
        <a:xfrm>
          <a:off x="16370300" y="63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154417</xdr:rowOff>
    </xdr:from>
    <xdr:to>
      <xdr:col>81</xdr:col>
      <xdr:colOff>101600</xdr:colOff>
      <xdr:row>35</xdr:row>
      <xdr:rowOff>84567</xdr:rowOff>
    </xdr:to>
    <xdr:sp macro="" textlink="">
      <xdr:nvSpPr>
        <xdr:cNvPr id="529" name="楕円 528"/>
        <xdr:cNvSpPr/>
      </xdr:nvSpPr>
      <xdr:spPr>
        <a:xfrm>
          <a:off x="15430500" y="59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101094</xdr:rowOff>
    </xdr:from>
    <xdr:ext cx="534377" cy="259045"/>
    <xdr:sp macro="" textlink="">
      <xdr:nvSpPr>
        <xdr:cNvPr id="530" name="テキスト ボックス 529"/>
        <xdr:cNvSpPr txBox="1"/>
      </xdr:nvSpPr>
      <xdr:spPr>
        <a:xfrm>
          <a:off x="15214111" y="57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34127</xdr:rowOff>
    </xdr:from>
    <xdr:to>
      <xdr:col>76</xdr:col>
      <xdr:colOff>165100</xdr:colOff>
      <xdr:row>35</xdr:row>
      <xdr:rowOff>135727</xdr:rowOff>
    </xdr:to>
    <xdr:sp macro="" textlink="">
      <xdr:nvSpPr>
        <xdr:cNvPr id="531" name="楕円 530"/>
        <xdr:cNvSpPr/>
      </xdr:nvSpPr>
      <xdr:spPr>
        <a:xfrm>
          <a:off x="14541500" y="6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152254</xdr:rowOff>
    </xdr:from>
    <xdr:ext cx="534377" cy="259045"/>
    <xdr:sp macro="" textlink="">
      <xdr:nvSpPr>
        <xdr:cNvPr id="532" name="テキスト ボックス 531"/>
        <xdr:cNvSpPr txBox="1"/>
      </xdr:nvSpPr>
      <xdr:spPr>
        <a:xfrm>
          <a:off x="14325111" y="5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15748</xdr:rowOff>
    </xdr:from>
    <xdr:to>
      <xdr:col>72</xdr:col>
      <xdr:colOff>38100</xdr:colOff>
      <xdr:row>36</xdr:row>
      <xdr:rowOff>117348</xdr:rowOff>
    </xdr:to>
    <xdr:sp macro="" textlink="">
      <xdr:nvSpPr>
        <xdr:cNvPr id="533" name="楕円 532"/>
        <xdr:cNvSpPr/>
      </xdr:nvSpPr>
      <xdr:spPr>
        <a:xfrm>
          <a:off x="13652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133875</xdr:rowOff>
    </xdr:from>
    <xdr:ext cx="469744" cy="259045"/>
    <xdr:sp macro="" textlink="">
      <xdr:nvSpPr>
        <xdr:cNvPr id="534" name="テキスト ボックス 533"/>
        <xdr:cNvSpPr txBox="1"/>
      </xdr:nvSpPr>
      <xdr:spPr>
        <a:xfrm>
          <a:off x="13468428"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156154</xdr:rowOff>
    </xdr:from>
    <xdr:to>
      <xdr:col>67</xdr:col>
      <xdr:colOff>101600</xdr:colOff>
      <xdr:row>38</xdr:row>
      <xdr:rowOff>86304</xdr:rowOff>
    </xdr:to>
    <xdr:sp macro="" textlink="">
      <xdr:nvSpPr>
        <xdr:cNvPr id="535" name="楕円 534"/>
        <xdr:cNvSpPr/>
      </xdr:nvSpPr>
      <xdr:spPr>
        <a:xfrm>
          <a:off x="12763500" y="64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77431</xdr:rowOff>
    </xdr:from>
    <xdr:ext cx="469744" cy="259045"/>
    <xdr:sp macro="" textlink="">
      <xdr:nvSpPr>
        <xdr:cNvPr id="536" name="テキスト ボックス 535"/>
        <xdr:cNvSpPr txBox="1"/>
      </xdr:nvSpPr>
      <xdr:spPr>
        <a:xfrm>
          <a:off x="12579428" y="659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08" name="直線コネクタ 607"/>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09"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0" name="直線コネクタ 609"/>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1"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2" name="直線コネクタ 611"/>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55690</xdr:rowOff>
    </xdr:from>
    <xdr:to>
      <xdr:col>85</xdr:col>
      <xdr:colOff>127000</xdr:colOff>
      <xdr:row>78</xdr:row>
      <xdr:rowOff>101752</xdr:rowOff>
    </xdr:to>
    <xdr:cxnSp macro="">
      <xdr:nvCxnSpPr>
        <xdr:cNvPr id="613" name="直線コネクタ 612"/>
        <xdr:cNvCxnSpPr/>
      </xdr:nvCxnSpPr>
      <xdr:spPr>
        <a:xfrm flipV="1">
          <a:off x="15481300" y="13428790"/>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4"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5" name="フローチャート: 判断 614"/>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58981</xdr:rowOff>
    </xdr:from>
    <xdr:to>
      <xdr:col>81</xdr:col>
      <xdr:colOff>50800</xdr:colOff>
      <xdr:row>78</xdr:row>
      <xdr:rowOff>101752</xdr:rowOff>
    </xdr:to>
    <xdr:cxnSp macro="">
      <xdr:nvCxnSpPr>
        <xdr:cNvPr id="616" name="直線コネクタ 615"/>
        <xdr:cNvCxnSpPr/>
      </xdr:nvCxnSpPr>
      <xdr:spPr>
        <a:xfrm>
          <a:off x="14592300" y="13432081"/>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7" name="フローチャート: 判断 616"/>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18" name="テキスト ボックス 617"/>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150375</xdr:rowOff>
    </xdr:from>
    <xdr:to>
      <xdr:col>76</xdr:col>
      <xdr:colOff>114300</xdr:colOff>
      <xdr:row>78</xdr:row>
      <xdr:rowOff>58981</xdr:rowOff>
    </xdr:to>
    <xdr:cxnSp macro="">
      <xdr:nvCxnSpPr>
        <xdr:cNvPr id="619" name="直線コネクタ 618"/>
        <xdr:cNvCxnSpPr/>
      </xdr:nvCxnSpPr>
      <xdr:spPr>
        <a:xfrm>
          <a:off x="13703300" y="13352025"/>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0" name="フローチャート: 判断 619"/>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1" name="テキスト ボックス 620"/>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125276</xdr:rowOff>
    </xdr:from>
    <xdr:to>
      <xdr:col>71</xdr:col>
      <xdr:colOff>177800</xdr:colOff>
      <xdr:row>77</xdr:row>
      <xdr:rowOff>150375</xdr:rowOff>
    </xdr:to>
    <xdr:cxnSp macro="">
      <xdr:nvCxnSpPr>
        <xdr:cNvPr id="622" name="直線コネクタ 621"/>
        <xdr:cNvCxnSpPr/>
      </xdr:nvCxnSpPr>
      <xdr:spPr>
        <a:xfrm>
          <a:off x="12814300" y="13326926"/>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3" name="フローチャート: 判断 622"/>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4" name="テキスト ボックス 623"/>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5" name="フローチャート: 判断 624"/>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6" name="テキスト ボックス 625"/>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4890</xdr:rowOff>
    </xdr:from>
    <xdr:to>
      <xdr:col>85</xdr:col>
      <xdr:colOff>177800</xdr:colOff>
      <xdr:row>78</xdr:row>
      <xdr:rowOff>106490</xdr:rowOff>
    </xdr:to>
    <xdr:sp macro="" textlink="">
      <xdr:nvSpPr>
        <xdr:cNvPr id="632" name="楕円 631"/>
        <xdr:cNvSpPr/>
      </xdr:nvSpPr>
      <xdr:spPr>
        <a:xfrm>
          <a:off x="162687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154767</xdr:rowOff>
    </xdr:from>
    <xdr:ext cx="534377" cy="259045"/>
    <xdr:sp macro="" textlink="">
      <xdr:nvSpPr>
        <xdr:cNvPr id="633" name="公債費該当値テキスト"/>
        <xdr:cNvSpPr txBox="1"/>
      </xdr:nvSpPr>
      <xdr:spPr>
        <a:xfrm>
          <a:off x="16370300" y="133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50952</xdr:rowOff>
    </xdr:from>
    <xdr:to>
      <xdr:col>81</xdr:col>
      <xdr:colOff>101600</xdr:colOff>
      <xdr:row>78</xdr:row>
      <xdr:rowOff>152552</xdr:rowOff>
    </xdr:to>
    <xdr:sp macro="" textlink="">
      <xdr:nvSpPr>
        <xdr:cNvPr id="634" name="楕円 633"/>
        <xdr:cNvSpPr/>
      </xdr:nvSpPr>
      <xdr:spPr>
        <a:xfrm>
          <a:off x="15430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143679</xdr:rowOff>
    </xdr:from>
    <xdr:ext cx="534377" cy="259045"/>
    <xdr:sp macro="" textlink="">
      <xdr:nvSpPr>
        <xdr:cNvPr id="635" name="テキスト ボックス 634"/>
        <xdr:cNvSpPr txBox="1"/>
      </xdr:nvSpPr>
      <xdr:spPr>
        <a:xfrm>
          <a:off x="15214111" y="135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8181</xdr:rowOff>
    </xdr:from>
    <xdr:to>
      <xdr:col>76</xdr:col>
      <xdr:colOff>165100</xdr:colOff>
      <xdr:row>78</xdr:row>
      <xdr:rowOff>109781</xdr:rowOff>
    </xdr:to>
    <xdr:sp macro="" textlink="">
      <xdr:nvSpPr>
        <xdr:cNvPr id="636" name="楕円 635"/>
        <xdr:cNvSpPr/>
      </xdr:nvSpPr>
      <xdr:spPr>
        <a:xfrm>
          <a:off x="145415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100908</xdr:rowOff>
    </xdr:from>
    <xdr:ext cx="534377" cy="259045"/>
    <xdr:sp macro="" textlink="">
      <xdr:nvSpPr>
        <xdr:cNvPr id="637" name="テキスト ボックス 636"/>
        <xdr:cNvSpPr txBox="1"/>
      </xdr:nvSpPr>
      <xdr:spPr>
        <a:xfrm>
          <a:off x="14325111" y="134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99575</xdr:rowOff>
    </xdr:from>
    <xdr:to>
      <xdr:col>72</xdr:col>
      <xdr:colOff>38100</xdr:colOff>
      <xdr:row>78</xdr:row>
      <xdr:rowOff>29725</xdr:rowOff>
    </xdr:to>
    <xdr:sp macro="" textlink="">
      <xdr:nvSpPr>
        <xdr:cNvPr id="638" name="楕円 637"/>
        <xdr:cNvSpPr/>
      </xdr:nvSpPr>
      <xdr:spPr>
        <a:xfrm>
          <a:off x="13652500" y="133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20852</xdr:rowOff>
    </xdr:from>
    <xdr:ext cx="534377" cy="259045"/>
    <xdr:sp macro="" textlink="">
      <xdr:nvSpPr>
        <xdr:cNvPr id="639" name="テキスト ボックス 638"/>
        <xdr:cNvSpPr txBox="1"/>
      </xdr:nvSpPr>
      <xdr:spPr>
        <a:xfrm>
          <a:off x="13436111" y="133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74476</xdr:rowOff>
    </xdr:from>
    <xdr:to>
      <xdr:col>67</xdr:col>
      <xdr:colOff>101600</xdr:colOff>
      <xdr:row>78</xdr:row>
      <xdr:rowOff>4626</xdr:rowOff>
    </xdr:to>
    <xdr:sp macro="" textlink="">
      <xdr:nvSpPr>
        <xdr:cNvPr id="640" name="楕円 639"/>
        <xdr:cNvSpPr/>
      </xdr:nvSpPr>
      <xdr:spPr>
        <a:xfrm>
          <a:off x="12763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167203</xdr:rowOff>
    </xdr:from>
    <xdr:ext cx="534377" cy="259045"/>
    <xdr:sp macro="" textlink="">
      <xdr:nvSpPr>
        <xdr:cNvPr id="641" name="テキスト ボックス 640"/>
        <xdr:cNvSpPr txBox="1"/>
      </xdr:nvSpPr>
      <xdr:spPr>
        <a:xfrm>
          <a:off x="12547111" y="133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7" name="直線コネクタ 666"/>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68"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69" name="直線コネクタ 668"/>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0"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1" name="直線コネクタ 670"/>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139308</xdr:rowOff>
    </xdr:from>
    <xdr:to>
      <xdr:col>85</xdr:col>
      <xdr:colOff>127000</xdr:colOff>
      <xdr:row>99</xdr:row>
      <xdr:rowOff>18641</xdr:rowOff>
    </xdr:to>
    <xdr:cxnSp macro="">
      <xdr:nvCxnSpPr>
        <xdr:cNvPr id="672" name="直線コネクタ 671"/>
        <xdr:cNvCxnSpPr/>
      </xdr:nvCxnSpPr>
      <xdr:spPr>
        <a:xfrm>
          <a:off x="15481300" y="16427058"/>
          <a:ext cx="838200" cy="5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3"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4" name="フローチャート: 判断 673"/>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139308</xdr:rowOff>
    </xdr:from>
    <xdr:to>
      <xdr:col>81</xdr:col>
      <xdr:colOff>50800</xdr:colOff>
      <xdr:row>99</xdr:row>
      <xdr:rowOff>35164</xdr:rowOff>
    </xdr:to>
    <xdr:cxnSp macro="">
      <xdr:nvCxnSpPr>
        <xdr:cNvPr id="675" name="直線コネクタ 674"/>
        <xdr:cNvCxnSpPr/>
      </xdr:nvCxnSpPr>
      <xdr:spPr>
        <a:xfrm flipV="1">
          <a:off x="14592300" y="16427058"/>
          <a:ext cx="889000" cy="5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6" name="フローチャート: 判断 675"/>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7" name="テキスト ボックス 676"/>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20143</xdr:rowOff>
    </xdr:from>
    <xdr:to>
      <xdr:col>76</xdr:col>
      <xdr:colOff>114300</xdr:colOff>
      <xdr:row>99</xdr:row>
      <xdr:rowOff>35164</xdr:rowOff>
    </xdr:to>
    <xdr:cxnSp macro="">
      <xdr:nvCxnSpPr>
        <xdr:cNvPr id="678" name="直線コネクタ 677"/>
        <xdr:cNvCxnSpPr/>
      </xdr:nvCxnSpPr>
      <xdr:spPr>
        <a:xfrm>
          <a:off x="13703300" y="16993693"/>
          <a:ext cx="889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79" name="フローチャート: 判断 678"/>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0" name="テキスト ボックス 679"/>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156322</xdr:rowOff>
    </xdr:from>
    <xdr:to>
      <xdr:col>71</xdr:col>
      <xdr:colOff>177800</xdr:colOff>
      <xdr:row>99</xdr:row>
      <xdr:rowOff>20143</xdr:rowOff>
    </xdr:to>
    <xdr:cxnSp macro="">
      <xdr:nvCxnSpPr>
        <xdr:cNvPr id="681" name="直線コネクタ 680"/>
        <xdr:cNvCxnSpPr/>
      </xdr:nvCxnSpPr>
      <xdr:spPr>
        <a:xfrm>
          <a:off x="12814300" y="15929722"/>
          <a:ext cx="889000" cy="106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2" name="フローチャート: 判断 681"/>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3" name="テキスト ボックス 682"/>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4" name="フローチャート: 判断 683"/>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147533</xdr:rowOff>
    </xdr:from>
    <xdr:ext cx="534377" cy="259045"/>
    <xdr:sp macro="" textlink="">
      <xdr:nvSpPr>
        <xdr:cNvPr id="685" name="テキスト ボックス 684"/>
        <xdr:cNvSpPr txBox="1"/>
      </xdr:nvSpPr>
      <xdr:spPr>
        <a:xfrm>
          <a:off x="12547111" y="166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139291</xdr:rowOff>
    </xdr:from>
    <xdr:to>
      <xdr:col>85</xdr:col>
      <xdr:colOff>177800</xdr:colOff>
      <xdr:row>99</xdr:row>
      <xdr:rowOff>69441</xdr:rowOff>
    </xdr:to>
    <xdr:sp macro="" textlink="">
      <xdr:nvSpPr>
        <xdr:cNvPr id="691" name="楕円 690"/>
        <xdr:cNvSpPr/>
      </xdr:nvSpPr>
      <xdr:spPr>
        <a:xfrm>
          <a:off x="16268700" y="169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54218</xdr:rowOff>
    </xdr:from>
    <xdr:ext cx="469744" cy="259045"/>
    <xdr:sp macro="" textlink="">
      <xdr:nvSpPr>
        <xdr:cNvPr id="692" name="積立金該当値テキスト"/>
        <xdr:cNvSpPr txBox="1"/>
      </xdr:nvSpPr>
      <xdr:spPr>
        <a:xfrm>
          <a:off x="16370300" y="1685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88508</xdr:rowOff>
    </xdr:from>
    <xdr:to>
      <xdr:col>81</xdr:col>
      <xdr:colOff>101600</xdr:colOff>
      <xdr:row>96</xdr:row>
      <xdr:rowOff>18658</xdr:rowOff>
    </xdr:to>
    <xdr:sp macro="" textlink="">
      <xdr:nvSpPr>
        <xdr:cNvPr id="693" name="楕円 692"/>
        <xdr:cNvSpPr/>
      </xdr:nvSpPr>
      <xdr:spPr>
        <a:xfrm>
          <a:off x="15430500" y="163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35185</xdr:rowOff>
    </xdr:from>
    <xdr:ext cx="534377" cy="259045"/>
    <xdr:sp macro="" textlink="">
      <xdr:nvSpPr>
        <xdr:cNvPr id="694" name="テキスト ボックス 693"/>
        <xdr:cNvSpPr txBox="1"/>
      </xdr:nvSpPr>
      <xdr:spPr>
        <a:xfrm>
          <a:off x="15214111" y="161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155814</xdr:rowOff>
    </xdr:from>
    <xdr:to>
      <xdr:col>76</xdr:col>
      <xdr:colOff>165100</xdr:colOff>
      <xdr:row>99</xdr:row>
      <xdr:rowOff>85964</xdr:rowOff>
    </xdr:to>
    <xdr:sp macro="" textlink="">
      <xdr:nvSpPr>
        <xdr:cNvPr id="695" name="楕円 694"/>
        <xdr:cNvSpPr/>
      </xdr:nvSpPr>
      <xdr:spPr>
        <a:xfrm>
          <a:off x="14541500" y="169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77091</xdr:rowOff>
    </xdr:from>
    <xdr:ext cx="469744" cy="259045"/>
    <xdr:sp macro="" textlink="">
      <xdr:nvSpPr>
        <xdr:cNvPr id="696" name="テキスト ボックス 695"/>
        <xdr:cNvSpPr txBox="1"/>
      </xdr:nvSpPr>
      <xdr:spPr>
        <a:xfrm>
          <a:off x="14357428" y="170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140793</xdr:rowOff>
    </xdr:from>
    <xdr:to>
      <xdr:col>72</xdr:col>
      <xdr:colOff>38100</xdr:colOff>
      <xdr:row>99</xdr:row>
      <xdr:rowOff>70943</xdr:rowOff>
    </xdr:to>
    <xdr:sp macro="" textlink="">
      <xdr:nvSpPr>
        <xdr:cNvPr id="697" name="楕円 696"/>
        <xdr:cNvSpPr/>
      </xdr:nvSpPr>
      <xdr:spPr>
        <a:xfrm>
          <a:off x="13652500" y="169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62070</xdr:rowOff>
    </xdr:from>
    <xdr:ext cx="469744" cy="259045"/>
    <xdr:sp macro="" textlink="">
      <xdr:nvSpPr>
        <xdr:cNvPr id="698" name="テキスト ボックス 697"/>
        <xdr:cNvSpPr txBox="1"/>
      </xdr:nvSpPr>
      <xdr:spPr>
        <a:xfrm>
          <a:off x="13468428" y="1703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105522</xdr:rowOff>
    </xdr:from>
    <xdr:to>
      <xdr:col>67</xdr:col>
      <xdr:colOff>101600</xdr:colOff>
      <xdr:row>93</xdr:row>
      <xdr:rowOff>35672</xdr:rowOff>
    </xdr:to>
    <xdr:sp macro="" textlink="">
      <xdr:nvSpPr>
        <xdr:cNvPr id="699" name="楕円 698"/>
        <xdr:cNvSpPr/>
      </xdr:nvSpPr>
      <xdr:spPr>
        <a:xfrm>
          <a:off x="12763500" y="158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52199</xdr:rowOff>
    </xdr:from>
    <xdr:ext cx="534377" cy="259045"/>
    <xdr:sp macro="" textlink="">
      <xdr:nvSpPr>
        <xdr:cNvPr id="700" name="テキスト ボックス 699"/>
        <xdr:cNvSpPr txBox="1"/>
      </xdr:nvSpPr>
      <xdr:spPr>
        <a:xfrm>
          <a:off x="12547111" y="156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4" name="直線コネクタ 723"/>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7"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28" name="直線コネクタ 727"/>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33401</xdr:rowOff>
    </xdr:from>
    <xdr:to>
      <xdr:col>116</xdr:col>
      <xdr:colOff>63500</xdr:colOff>
      <xdr:row>39</xdr:row>
      <xdr:rowOff>35306</xdr:rowOff>
    </xdr:to>
    <xdr:cxnSp macro="">
      <xdr:nvCxnSpPr>
        <xdr:cNvPr id="729" name="直線コネクタ 728"/>
        <xdr:cNvCxnSpPr/>
      </xdr:nvCxnSpPr>
      <xdr:spPr>
        <a:xfrm flipV="1">
          <a:off x="21323300" y="671995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0"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1" name="フローチャート: 判断 730"/>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35306</xdr:rowOff>
    </xdr:from>
    <xdr:to>
      <xdr:col>111</xdr:col>
      <xdr:colOff>177800</xdr:colOff>
      <xdr:row>39</xdr:row>
      <xdr:rowOff>35687</xdr:rowOff>
    </xdr:to>
    <xdr:cxnSp macro="">
      <xdr:nvCxnSpPr>
        <xdr:cNvPr id="732" name="直線コネクタ 731"/>
        <xdr:cNvCxnSpPr/>
      </xdr:nvCxnSpPr>
      <xdr:spPr>
        <a:xfrm flipV="1">
          <a:off x="20434300" y="67218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3" name="フローチャート: 判断 732"/>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4" name="テキスト ボックス 733"/>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33782</xdr:rowOff>
    </xdr:from>
    <xdr:to>
      <xdr:col>107</xdr:col>
      <xdr:colOff>50800</xdr:colOff>
      <xdr:row>39</xdr:row>
      <xdr:rowOff>35687</xdr:rowOff>
    </xdr:to>
    <xdr:cxnSp macro="">
      <xdr:nvCxnSpPr>
        <xdr:cNvPr id="735" name="直線コネクタ 734"/>
        <xdr:cNvCxnSpPr/>
      </xdr:nvCxnSpPr>
      <xdr:spPr>
        <a:xfrm>
          <a:off x="19545300" y="672033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6" name="フローチャート: 判断 735"/>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7" name="テキスト ボックス 736"/>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33782</xdr:rowOff>
    </xdr:from>
    <xdr:to>
      <xdr:col>102</xdr:col>
      <xdr:colOff>114300</xdr:colOff>
      <xdr:row>39</xdr:row>
      <xdr:rowOff>34163</xdr:rowOff>
    </xdr:to>
    <xdr:cxnSp macro="">
      <xdr:nvCxnSpPr>
        <xdr:cNvPr id="738" name="直線コネクタ 737"/>
        <xdr:cNvCxnSpPr/>
      </xdr:nvCxnSpPr>
      <xdr:spPr>
        <a:xfrm flipV="1">
          <a:off x="18656300" y="67203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39" name="フローチャート: 判断 738"/>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0" name="テキスト ボックス 739"/>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1" name="フローチャート: 判断 740"/>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2" name="テキスト ボックス 741"/>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154051</xdr:rowOff>
    </xdr:from>
    <xdr:to>
      <xdr:col>116</xdr:col>
      <xdr:colOff>114300</xdr:colOff>
      <xdr:row>39</xdr:row>
      <xdr:rowOff>84201</xdr:rowOff>
    </xdr:to>
    <xdr:sp macro="" textlink="">
      <xdr:nvSpPr>
        <xdr:cNvPr id="748" name="楕円 747"/>
        <xdr:cNvSpPr/>
      </xdr:nvSpPr>
      <xdr:spPr>
        <a:xfrm>
          <a:off x="22110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68978</xdr:rowOff>
    </xdr:from>
    <xdr:ext cx="313932" cy="259045"/>
    <xdr:sp macro="" textlink="">
      <xdr:nvSpPr>
        <xdr:cNvPr id="749" name="投資及び出資金該当値テキスト"/>
        <xdr:cNvSpPr txBox="1"/>
      </xdr:nvSpPr>
      <xdr:spPr>
        <a:xfrm>
          <a:off x="22212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155956</xdr:rowOff>
    </xdr:from>
    <xdr:to>
      <xdr:col>112</xdr:col>
      <xdr:colOff>38100</xdr:colOff>
      <xdr:row>39</xdr:row>
      <xdr:rowOff>86106</xdr:rowOff>
    </xdr:to>
    <xdr:sp macro="" textlink="">
      <xdr:nvSpPr>
        <xdr:cNvPr id="750" name="楕円 749"/>
        <xdr:cNvSpPr/>
      </xdr:nvSpPr>
      <xdr:spPr>
        <a:xfrm>
          <a:off x="21272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77233</xdr:rowOff>
    </xdr:from>
    <xdr:ext cx="313932" cy="259045"/>
    <xdr:sp macro="" textlink="">
      <xdr:nvSpPr>
        <xdr:cNvPr id="751" name="テキスト ボックス 750"/>
        <xdr:cNvSpPr txBox="1"/>
      </xdr:nvSpPr>
      <xdr:spPr>
        <a:xfrm>
          <a:off x="21166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156337</xdr:rowOff>
    </xdr:from>
    <xdr:to>
      <xdr:col>107</xdr:col>
      <xdr:colOff>101600</xdr:colOff>
      <xdr:row>39</xdr:row>
      <xdr:rowOff>86487</xdr:rowOff>
    </xdr:to>
    <xdr:sp macro="" textlink="">
      <xdr:nvSpPr>
        <xdr:cNvPr id="752" name="楕円 751"/>
        <xdr:cNvSpPr/>
      </xdr:nvSpPr>
      <xdr:spPr>
        <a:xfrm>
          <a:off x="20383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77614</xdr:rowOff>
    </xdr:from>
    <xdr:ext cx="313932" cy="259045"/>
    <xdr:sp macro="" textlink="">
      <xdr:nvSpPr>
        <xdr:cNvPr id="753" name="テキスト ボックス 752"/>
        <xdr:cNvSpPr txBox="1"/>
      </xdr:nvSpPr>
      <xdr:spPr>
        <a:xfrm>
          <a:off x="20277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154432</xdr:rowOff>
    </xdr:from>
    <xdr:to>
      <xdr:col>102</xdr:col>
      <xdr:colOff>165100</xdr:colOff>
      <xdr:row>39</xdr:row>
      <xdr:rowOff>84582</xdr:rowOff>
    </xdr:to>
    <xdr:sp macro="" textlink="">
      <xdr:nvSpPr>
        <xdr:cNvPr id="754" name="楕円 753"/>
        <xdr:cNvSpPr/>
      </xdr:nvSpPr>
      <xdr:spPr>
        <a:xfrm>
          <a:off x="19494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75709</xdr:rowOff>
    </xdr:from>
    <xdr:ext cx="313932" cy="259045"/>
    <xdr:sp macro="" textlink="">
      <xdr:nvSpPr>
        <xdr:cNvPr id="755" name="テキスト ボックス 754"/>
        <xdr:cNvSpPr txBox="1"/>
      </xdr:nvSpPr>
      <xdr:spPr>
        <a:xfrm>
          <a:off x="19388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154813</xdr:rowOff>
    </xdr:from>
    <xdr:to>
      <xdr:col>98</xdr:col>
      <xdr:colOff>38100</xdr:colOff>
      <xdr:row>39</xdr:row>
      <xdr:rowOff>84963</xdr:rowOff>
    </xdr:to>
    <xdr:sp macro="" textlink="">
      <xdr:nvSpPr>
        <xdr:cNvPr id="756" name="楕円 755"/>
        <xdr:cNvSpPr/>
      </xdr:nvSpPr>
      <xdr:spPr>
        <a:xfrm>
          <a:off x="18605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76090</xdr:rowOff>
    </xdr:from>
    <xdr:ext cx="313932" cy="259045"/>
    <xdr:sp macro="" textlink="">
      <xdr:nvSpPr>
        <xdr:cNvPr id="757" name="テキスト ボックス 756"/>
        <xdr:cNvSpPr txBox="1"/>
      </xdr:nvSpPr>
      <xdr:spPr>
        <a:xfrm>
          <a:off x="18499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79" name="直線コネクタ 778"/>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2"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3" name="直線コネクタ 782"/>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145415</xdr:rowOff>
    </xdr:from>
    <xdr:to>
      <xdr:col>116</xdr:col>
      <xdr:colOff>63500</xdr:colOff>
      <xdr:row>57</xdr:row>
      <xdr:rowOff>146147</xdr:rowOff>
    </xdr:to>
    <xdr:cxnSp macro="">
      <xdr:nvCxnSpPr>
        <xdr:cNvPr id="784" name="直線コネクタ 783"/>
        <xdr:cNvCxnSpPr/>
      </xdr:nvCxnSpPr>
      <xdr:spPr>
        <a:xfrm>
          <a:off x="21323300" y="9918065"/>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5"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6" name="フローチャート: 判断 785"/>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141712</xdr:rowOff>
    </xdr:from>
    <xdr:to>
      <xdr:col>111</xdr:col>
      <xdr:colOff>177800</xdr:colOff>
      <xdr:row>57</xdr:row>
      <xdr:rowOff>145415</xdr:rowOff>
    </xdr:to>
    <xdr:cxnSp macro="">
      <xdr:nvCxnSpPr>
        <xdr:cNvPr id="787" name="直線コネクタ 786"/>
        <xdr:cNvCxnSpPr/>
      </xdr:nvCxnSpPr>
      <xdr:spPr>
        <a:xfrm>
          <a:off x="20434300" y="9914362"/>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88" name="フローチャート: 判断 787"/>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89" name="テキスト ボックス 788"/>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138419</xdr:rowOff>
    </xdr:from>
    <xdr:to>
      <xdr:col>107</xdr:col>
      <xdr:colOff>50800</xdr:colOff>
      <xdr:row>57</xdr:row>
      <xdr:rowOff>141712</xdr:rowOff>
    </xdr:to>
    <xdr:cxnSp macro="">
      <xdr:nvCxnSpPr>
        <xdr:cNvPr id="790" name="直線コネクタ 789"/>
        <xdr:cNvCxnSpPr/>
      </xdr:nvCxnSpPr>
      <xdr:spPr>
        <a:xfrm>
          <a:off x="19545300" y="9911069"/>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1" name="フローチャート: 判断 790"/>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2" name="テキスト ボックス 791"/>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136774</xdr:rowOff>
    </xdr:from>
    <xdr:to>
      <xdr:col>102</xdr:col>
      <xdr:colOff>114300</xdr:colOff>
      <xdr:row>57</xdr:row>
      <xdr:rowOff>138419</xdr:rowOff>
    </xdr:to>
    <xdr:cxnSp macro="">
      <xdr:nvCxnSpPr>
        <xdr:cNvPr id="793" name="直線コネクタ 792"/>
        <xdr:cNvCxnSpPr/>
      </xdr:nvCxnSpPr>
      <xdr:spPr>
        <a:xfrm>
          <a:off x="18656300" y="990942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4" name="フローチャート: 判断 793"/>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5" name="テキスト ボックス 794"/>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6" name="フローチャート: 判断 795"/>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7" name="テキスト ボックス 796"/>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95347</xdr:rowOff>
    </xdr:from>
    <xdr:to>
      <xdr:col>116</xdr:col>
      <xdr:colOff>114300</xdr:colOff>
      <xdr:row>58</xdr:row>
      <xdr:rowOff>25497</xdr:rowOff>
    </xdr:to>
    <xdr:sp macro="" textlink="">
      <xdr:nvSpPr>
        <xdr:cNvPr id="803" name="楕円 802"/>
        <xdr:cNvSpPr/>
      </xdr:nvSpPr>
      <xdr:spPr>
        <a:xfrm>
          <a:off x="22110700" y="98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118224</xdr:rowOff>
    </xdr:from>
    <xdr:ext cx="469744" cy="259045"/>
    <xdr:sp macro="" textlink="">
      <xdr:nvSpPr>
        <xdr:cNvPr id="804" name="貸付金該当値テキスト"/>
        <xdr:cNvSpPr txBox="1"/>
      </xdr:nvSpPr>
      <xdr:spPr>
        <a:xfrm>
          <a:off x="22212300" y="971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94615</xdr:rowOff>
    </xdr:from>
    <xdr:to>
      <xdr:col>112</xdr:col>
      <xdr:colOff>38100</xdr:colOff>
      <xdr:row>58</xdr:row>
      <xdr:rowOff>24765</xdr:rowOff>
    </xdr:to>
    <xdr:sp macro="" textlink="">
      <xdr:nvSpPr>
        <xdr:cNvPr id="805" name="楕円 804"/>
        <xdr:cNvSpPr/>
      </xdr:nvSpPr>
      <xdr:spPr>
        <a:xfrm>
          <a:off x="21272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41292</xdr:rowOff>
    </xdr:from>
    <xdr:ext cx="469744" cy="259045"/>
    <xdr:sp macro="" textlink="">
      <xdr:nvSpPr>
        <xdr:cNvPr id="806" name="テキスト ボックス 805"/>
        <xdr:cNvSpPr txBox="1"/>
      </xdr:nvSpPr>
      <xdr:spPr>
        <a:xfrm>
          <a:off x="21088428" y="964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90912</xdr:rowOff>
    </xdr:from>
    <xdr:to>
      <xdr:col>107</xdr:col>
      <xdr:colOff>101600</xdr:colOff>
      <xdr:row>58</xdr:row>
      <xdr:rowOff>21062</xdr:rowOff>
    </xdr:to>
    <xdr:sp macro="" textlink="">
      <xdr:nvSpPr>
        <xdr:cNvPr id="807" name="楕円 806"/>
        <xdr:cNvSpPr/>
      </xdr:nvSpPr>
      <xdr:spPr>
        <a:xfrm>
          <a:off x="20383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12189</xdr:rowOff>
    </xdr:from>
    <xdr:ext cx="469744" cy="259045"/>
    <xdr:sp macro="" textlink="">
      <xdr:nvSpPr>
        <xdr:cNvPr id="808" name="テキスト ボックス 807"/>
        <xdr:cNvSpPr txBox="1"/>
      </xdr:nvSpPr>
      <xdr:spPr>
        <a:xfrm>
          <a:off x="20199428" y="99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87619</xdr:rowOff>
    </xdr:from>
    <xdr:to>
      <xdr:col>102</xdr:col>
      <xdr:colOff>165100</xdr:colOff>
      <xdr:row>58</xdr:row>
      <xdr:rowOff>17769</xdr:rowOff>
    </xdr:to>
    <xdr:sp macro="" textlink="">
      <xdr:nvSpPr>
        <xdr:cNvPr id="809" name="楕円 808"/>
        <xdr:cNvSpPr/>
      </xdr:nvSpPr>
      <xdr:spPr>
        <a:xfrm>
          <a:off x="19494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8896</xdr:rowOff>
    </xdr:from>
    <xdr:ext cx="469744" cy="259045"/>
    <xdr:sp macro="" textlink="">
      <xdr:nvSpPr>
        <xdr:cNvPr id="810" name="テキスト ボックス 809"/>
        <xdr:cNvSpPr txBox="1"/>
      </xdr:nvSpPr>
      <xdr:spPr>
        <a:xfrm>
          <a:off x="19310428" y="995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85974</xdr:rowOff>
    </xdr:from>
    <xdr:to>
      <xdr:col>98</xdr:col>
      <xdr:colOff>38100</xdr:colOff>
      <xdr:row>58</xdr:row>
      <xdr:rowOff>16124</xdr:rowOff>
    </xdr:to>
    <xdr:sp macro="" textlink="">
      <xdr:nvSpPr>
        <xdr:cNvPr id="811" name="楕円 810"/>
        <xdr:cNvSpPr/>
      </xdr:nvSpPr>
      <xdr:spPr>
        <a:xfrm>
          <a:off x="18605500" y="98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7251</xdr:rowOff>
    </xdr:from>
    <xdr:ext cx="469744" cy="259045"/>
    <xdr:sp macro="" textlink="">
      <xdr:nvSpPr>
        <xdr:cNvPr id="812" name="テキスト ボックス 811"/>
        <xdr:cNvSpPr txBox="1"/>
      </xdr:nvSpPr>
      <xdr:spPr>
        <a:xfrm>
          <a:off x="18421428" y="99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5" name="直線コネクタ 834"/>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6"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7" name="直線コネクタ 836"/>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38"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39" name="直線コネクタ 838"/>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75509</xdr:rowOff>
    </xdr:from>
    <xdr:to>
      <xdr:col>116</xdr:col>
      <xdr:colOff>63500</xdr:colOff>
      <xdr:row>75</xdr:row>
      <xdr:rowOff>146376</xdr:rowOff>
    </xdr:to>
    <xdr:cxnSp macro="">
      <xdr:nvCxnSpPr>
        <xdr:cNvPr id="840" name="直線コネクタ 839"/>
        <xdr:cNvCxnSpPr/>
      </xdr:nvCxnSpPr>
      <xdr:spPr>
        <a:xfrm>
          <a:off x="21323300" y="12934259"/>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1"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2" name="フローチャート: 判断 841"/>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32212</xdr:rowOff>
    </xdr:from>
    <xdr:to>
      <xdr:col>111</xdr:col>
      <xdr:colOff>177800</xdr:colOff>
      <xdr:row>75</xdr:row>
      <xdr:rowOff>75509</xdr:rowOff>
    </xdr:to>
    <xdr:cxnSp macro="">
      <xdr:nvCxnSpPr>
        <xdr:cNvPr id="843" name="直線コネクタ 842"/>
        <xdr:cNvCxnSpPr/>
      </xdr:nvCxnSpPr>
      <xdr:spPr>
        <a:xfrm>
          <a:off x="20434300" y="12890962"/>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4" name="フローチャート: 判断 843"/>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5" name="テキスト ボックス 844"/>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32212</xdr:rowOff>
    </xdr:from>
    <xdr:to>
      <xdr:col>107</xdr:col>
      <xdr:colOff>50800</xdr:colOff>
      <xdr:row>76</xdr:row>
      <xdr:rowOff>48169</xdr:rowOff>
    </xdr:to>
    <xdr:cxnSp macro="">
      <xdr:nvCxnSpPr>
        <xdr:cNvPr id="846" name="直線コネクタ 845"/>
        <xdr:cNvCxnSpPr/>
      </xdr:nvCxnSpPr>
      <xdr:spPr>
        <a:xfrm flipV="1">
          <a:off x="19545300" y="12890962"/>
          <a:ext cx="8890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7" name="フローチャート: 判断 846"/>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48" name="テキスト ボックス 847"/>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41173</xdr:rowOff>
    </xdr:from>
    <xdr:to>
      <xdr:col>102</xdr:col>
      <xdr:colOff>114300</xdr:colOff>
      <xdr:row>76</xdr:row>
      <xdr:rowOff>48169</xdr:rowOff>
    </xdr:to>
    <xdr:cxnSp macro="">
      <xdr:nvCxnSpPr>
        <xdr:cNvPr id="849" name="直線コネクタ 848"/>
        <xdr:cNvCxnSpPr/>
      </xdr:nvCxnSpPr>
      <xdr:spPr>
        <a:xfrm>
          <a:off x="18656300" y="13071373"/>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0" name="フローチャート: 判断 849"/>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1" name="テキスト ボックス 850"/>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2" name="フローチャート: 判断 851"/>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3" name="テキスト ボックス 852"/>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95575</xdr:rowOff>
    </xdr:from>
    <xdr:to>
      <xdr:col>116</xdr:col>
      <xdr:colOff>114300</xdr:colOff>
      <xdr:row>76</xdr:row>
      <xdr:rowOff>25726</xdr:rowOff>
    </xdr:to>
    <xdr:sp macro="" textlink="">
      <xdr:nvSpPr>
        <xdr:cNvPr id="859" name="楕円 858"/>
        <xdr:cNvSpPr/>
      </xdr:nvSpPr>
      <xdr:spPr>
        <a:xfrm>
          <a:off x="22110700" y="1295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74002</xdr:rowOff>
    </xdr:from>
    <xdr:ext cx="534377" cy="259045"/>
    <xdr:sp macro="" textlink="">
      <xdr:nvSpPr>
        <xdr:cNvPr id="860" name="繰出金該当値テキスト"/>
        <xdr:cNvSpPr txBox="1"/>
      </xdr:nvSpPr>
      <xdr:spPr>
        <a:xfrm>
          <a:off x="22212300" y="129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24709</xdr:rowOff>
    </xdr:from>
    <xdr:to>
      <xdr:col>112</xdr:col>
      <xdr:colOff>38100</xdr:colOff>
      <xdr:row>75</xdr:row>
      <xdr:rowOff>126309</xdr:rowOff>
    </xdr:to>
    <xdr:sp macro="" textlink="">
      <xdr:nvSpPr>
        <xdr:cNvPr id="861" name="楕円 860"/>
        <xdr:cNvSpPr/>
      </xdr:nvSpPr>
      <xdr:spPr>
        <a:xfrm>
          <a:off x="21272500" y="12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117436</xdr:rowOff>
    </xdr:from>
    <xdr:ext cx="534377" cy="259045"/>
    <xdr:sp macro="" textlink="">
      <xdr:nvSpPr>
        <xdr:cNvPr id="862" name="テキスト ボックス 861"/>
        <xdr:cNvSpPr txBox="1"/>
      </xdr:nvSpPr>
      <xdr:spPr>
        <a:xfrm>
          <a:off x="21056111" y="12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152862</xdr:rowOff>
    </xdr:from>
    <xdr:to>
      <xdr:col>107</xdr:col>
      <xdr:colOff>101600</xdr:colOff>
      <xdr:row>75</xdr:row>
      <xdr:rowOff>83012</xdr:rowOff>
    </xdr:to>
    <xdr:sp macro="" textlink="">
      <xdr:nvSpPr>
        <xdr:cNvPr id="863" name="楕円 862"/>
        <xdr:cNvSpPr/>
      </xdr:nvSpPr>
      <xdr:spPr>
        <a:xfrm>
          <a:off x="203835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74139</xdr:rowOff>
    </xdr:from>
    <xdr:ext cx="534377" cy="259045"/>
    <xdr:sp macro="" textlink="">
      <xdr:nvSpPr>
        <xdr:cNvPr id="864" name="テキスト ボックス 863"/>
        <xdr:cNvSpPr txBox="1"/>
      </xdr:nvSpPr>
      <xdr:spPr>
        <a:xfrm>
          <a:off x="20167111" y="129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168819</xdr:rowOff>
    </xdr:from>
    <xdr:to>
      <xdr:col>102</xdr:col>
      <xdr:colOff>165100</xdr:colOff>
      <xdr:row>76</xdr:row>
      <xdr:rowOff>98969</xdr:rowOff>
    </xdr:to>
    <xdr:sp macro="" textlink="">
      <xdr:nvSpPr>
        <xdr:cNvPr id="865" name="楕円 864"/>
        <xdr:cNvSpPr/>
      </xdr:nvSpPr>
      <xdr:spPr>
        <a:xfrm>
          <a:off x="19494500" y="130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90096</xdr:rowOff>
    </xdr:from>
    <xdr:ext cx="534377" cy="259045"/>
    <xdr:sp macro="" textlink="">
      <xdr:nvSpPr>
        <xdr:cNvPr id="866" name="テキスト ボックス 865"/>
        <xdr:cNvSpPr txBox="1"/>
      </xdr:nvSpPr>
      <xdr:spPr>
        <a:xfrm>
          <a:off x="19278111" y="1312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161823</xdr:rowOff>
    </xdr:from>
    <xdr:to>
      <xdr:col>98</xdr:col>
      <xdr:colOff>38100</xdr:colOff>
      <xdr:row>76</xdr:row>
      <xdr:rowOff>91973</xdr:rowOff>
    </xdr:to>
    <xdr:sp macro="" textlink="">
      <xdr:nvSpPr>
        <xdr:cNvPr id="867" name="楕円 866"/>
        <xdr:cNvSpPr/>
      </xdr:nvSpPr>
      <xdr:spPr>
        <a:xfrm>
          <a:off x="18605500" y="130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83100</xdr:rowOff>
    </xdr:from>
    <xdr:ext cx="534377" cy="259045"/>
    <xdr:sp macro="" textlink="">
      <xdr:nvSpPr>
        <xdr:cNvPr id="868" name="テキスト ボックス 867"/>
        <xdr:cNvSpPr txBox="1"/>
      </xdr:nvSpPr>
      <xdr:spPr>
        <a:xfrm>
          <a:off x="18389111" y="131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性質別に分析すると類似団体平均よりも特に高いのは、人件費となっています。これは本市のまちづくりの基本理念である「文教住宅都市憲章」のもとに整備されてきた保育所、幼稚園、高等学校などの公共施設に職員を配置していることから、他市に比べて高い数値になっています。また、東日本大震災の影響を受け、新庁舎建設工事や道路等の復旧を行ったことにより、災害復旧事業費も類似団体平均よりも高くなっています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復旧が進んできたことに伴い、平成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年度に比べ大幅に下がっています。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一方、類</a:t>
          </a:r>
          <a:r>
            <a:rPr kumimoji="1" lang="ja-JP" altLang="en-US" sz="1300">
              <a:latin typeface="ＭＳ Ｐゴシック" panose="020B0600070205080204" pitchFamily="50" charset="-128"/>
              <a:ea typeface="ＭＳ Ｐゴシック" panose="020B0600070205080204" pitchFamily="50" charset="-128"/>
            </a:rPr>
            <a:t>似団体平均よりも低いのは、扶助費、補助費等、維持補修費などとなっています。扶助費は社会福祉費及び生活保護費が類似団体よりも低いため、補助費等は、一部事務組合や国、県への負担金が類似団体よりも低いためです。維持補修費は、市域がコンパクトなことから土木費が類似団体と比較して低いため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年度の積立金が大幅に増加している理由は、私有地売却による不動産売り払収入を基金に積み立てたことによるものです。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172,632
168,940
20.97
59,041,115
56,665,812
2,318,842
31,991,976
45,595,877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31931</xdr:rowOff>
    </xdr:from>
    <xdr:to>
      <xdr:col>24</xdr:col>
      <xdr:colOff>63500</xdr:colOff>
      <xdr:row>32</xdr:row>
      <xdr:rowOff>53703</xdr:rowOff>
    </xdr:to>
    <xdr:cxnSp macro="">
      <xdr:nvCxnSpPr>
        <xdr:cNvPr id="63" name="直線コネクタ 62"/>
        <xdr:cNvCxnSpPr/>
      </xdr:nvCxnSpPr>
      <xdr:spPr>
        <a:xfrm flipV="1">
          <a:off x="3797300" y="551833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85288</xdr:rowOff>
    </xdr:from>
    <xdr:ext cx="469744" cy="259045"/>
    <xdr:sp macro="" textlink="">
      <xdr:nvSpPr>
        <xdr:cNvPr id="64" name="議会費平均値テキスト"/>
        <xdr:cNvSpPr txBox="1"/>
      </xdr:nvSpPr>
      <xdr:spPr>
        <a:xfrm>
          <a:off x="4686300" y="60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117928</xdr:rowOff>
    </xdr:from>
    <xdr:to>
      <xdr:col>19</xdr:col>
      <xdr:colOff>177800</xdr:colOff>
      <xdr:row>32</xdr:row>
      <xdr:rowOff>53703</xdr:rowOff>
    </xdr:to>
    <xdr:cxnSp macro="">
      <xdr:nvCxnSpPr>
        <xdr:cNvPr id="66" name="直線コネクタ 65"/>
        <xdr:cNvCxnSpPr/>
      </xdr:nvCxnSpPr>
      <xdr:spPr>
        <a:xfrm>
          <a:off x="2908300" y="5261428"/>
          <a:ext cx="889000" cy="2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117928</xdr:rowOff>
    </xdr:from>
    <xdr:to>
      <xdr:col>15</xdr:col>
      <xdr:colOff>50800</xdr:colOff>
      <xdr:row>31</xdr:row>
      <xdr:rowOff>3084</xdr:rowOff>
    </xdr:to>
    <xdr:cxnSp macro="">
      <xdr:nvCxnSpPr>
        <xdr:cNvPr id="69" name="直線コネクタ 68"/>
        <xdr:cNvCxnSpPr/>
      </xdr:nvCxnSpPr>
      <xdr:spPr>
        <a:xfrm flipV="1">
          <a:off x="2019300" y="5261428"/>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13443</xdr:rowOff>
    </xdr:from>
    <xdr:ext cx="469744" cy="259045"/>
    <xdr:sp macro="" textlink="">
      <xdr:nvSpPr>
        <xdr:cNvPr id="71" name="テキスト ボックス 70"/>
        <xdr:cNvSpPr txBox="1"/>
      </xdr:nvSpPr>
      <xdr:spPr>
        <a:xfrm>
          <a:off x="2673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3084</xdr:rowOff>
    </xdr:from>
    <xdr:to>
      <xdr:col>10</xdr:col>
      <xdr:colOff>114300</xdr:colOff>
      <xdr:row>31</xdr:row>
      <xdr:rowOff>20501</xdr:rowOff>
    </xdr:to>
    <xdr:cxnSp macro="">
      <xdr:nvCxnSpPr>
        <xdr:cNvPr id="72" name="直線コネクタ 71"/>
        <xdr:cNvCxnSpPr/>
      </xdr:nvCxnSpPr>
      <xdr:spPr>
        <a:xfrm flipV="1">
          <a:off x="1130300" y="5318034"/>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152581</xdr:rowOff>
    </xdr:from>
    <xdr:to>
      <xdr:col>24</xdr:col>
      <xdr:colOff>114300</xdr:colOff>
      <xdr:row>32</xdr:row>
      <xdr:rowOff>82731</xdr:rowOff>
    </xdr:to>
    <xdr:sp macro="" textlink="">
      <xdr:nvSpPr>
        <xdr:cNvPr id="82" name="楕円 81"/>
        <xdr:cNvSpPr/>
      </xdr:nvSpPr>
      <xdr:spPr>
        <a:xfrm>
          <a:off x="45847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4008</xdr:rowOff>
    </xdr:from>
    <xdr:ext cx="469744" cy="259045"/>
    <xdr:sp macro="" textlink="">
      <xdr:nvSpPr>
        <xdr:cNvPr id="83" name="議会費該当値テキスト"/>
        <xdr:cNvSpPr txBox="1"/>
      </xdr:nvSpPr>
      <xdr:spPr>
        <a:xfrm>
          <a:off x="4686300" y="53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2903</xdr:rowOff>
    </xdr:from>
    <xdr:to>
      <xdr:col>20</xdr:col>
      <xdr:colOff>38100</xdr:colOff>
      <xdr:row>32</xdr:row>
      <xdr:rowOff>104503</xdr:rowOff>
    </xdr:to>
    <xdr:sp macro="" textlink="">
      <xdr:nvSpPr>
        <xdr:cNvPr id="84" name="楕円 83"/>
        <xdr:cNvSpPr/>
      </xdr:nvSpPr>
      <xdr:spPr>
        <a:xfrm>
          <a:off x="3746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121030</xdr:rowOff>
    </xdr:from>
    <xdr:ext cx="469744" cy="259045"/>
    <xdr:sp macro="" textlink="">
      <xdr:nvSpPr>
        <xdr:cNvPr id="85" name="テキスト ボックス 84"/>
        <xdr:cNvSpPr txBox="1"/>
      </xdr:nvSpPr>
      <xdr:spPr>
        <a:xfrm>
          <a:off x="3562428" y="5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67128</xdr:rowOff>
    </xdr:from>
    <xdr:to>
      <xdr:col>15</xdr:col>
      <xdr:colOff>101600</xdr:colOff>
      <xdr:row>30</xdr:row>
      <xdr:rowOff>168728</xdr:rowOff>
    </xdr:to>
    <xdr:sp macro="" textlink="">
      <xdr:nvSpPr>
        <xdr:cNvPr id="86" name="楕円 85"/>
        <xdr:cNvSpPr/>
      </xdr:nvSpPr>
      <xdr:spPr>
        <a:xfrm>
          <a:off x="2857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13805</xdr:rowOff>
    </xdr:from>
    <xdr:ext cx="469744" cy="259045"/>
    <xdr:sp macro="" textlink="">
      <xdr:nvSpPr>
        <xdr:cNvPr id="87" name="テキスト ボックス 86"/>
        <xdr:cNvSpPr txBox="1"/>
      </xdr:nvSpPr>
      <xdr:spPr>
        <a:xfrm>
          <a:off x="2673428" y="49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123734</xdr:rowOff>
    </xdr:from>
    <xdr:to>
      <xdr:col>10</xdr:col>
      <xdr:colOff>165100</xdr:colOff>
      <xdr:row>31</xdr:row>
      <xdr:rowOff>53884</xdr:rowOff>
    </xdr:to>
    <xdr:sp macro="" textlink="">
      <xdr:nvSpPr>
        <xdr:cNvPr id="88" name="楕円 87"/>
        <xdr:cNvSpPr/>
      </xdr:nvSpPr>
      <xdr:spPr>
        <a:xfrm>
          <a:off x="1968500" y="52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70411</xdr:rowOff>
    </xdr:from>
    <xdr:ext cx="469744" cy="259045"/>
    <xdr:sp macro="" textlink="">
      <xdr:nvSpPr>
        <xdr:cNvPr id="89" name="テキスト ボックス 88"/>
        <xdr:cNvSpPr txBox="1"/>
      </xdr:nvSpPr>
      <xdr:spPr>
        <a:xfrm>
          <a:off x="1784428" y="50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141151</xdr:rowOff>
    </xdr:from>
    <xdr:to>
      <xdr:col>6</xdr:col>
      <xdr:colOff>38100</xdr:colOff>
      <xdr:row>31</xdr:row>
      <xdr:rowOff>71301</xdr:rowOff>
    </xdr:to>
    <xdr:sp macro="" textlink="">
      <xdr:nvSpPr>
        <xdr:cNvPr id="90" name="楕円 89"/>
        <xdr:cNvSpPr/>
      </xdr:nvSpPr>
      <xdr:spPr>
        <a:xfrm>
          <a:off x="1079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87828</xdr:rowOff>
    </xdr:from>
    <xdr:ext cx="469744" cy="259045"/>
    <xdr:sp macro="" textlink="">
      <xdr:nvSpPr>
        <xdr:cNvPr id="91" name="テキスト ボックス 90"/>
        <xdr:cNvSpPr txBox="1"/>
      </xdr:nvSpPr>
      <xdr:spPr>
        <a:xfrm>
          <a:off x="895428"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25038</xdr:rowOff>
    </xdr:from>
    <xdr:to>
      <xdr:col>24</xdr:col>
      <xdr:colOff>63500</xdr:colOff>
      <xdr:row>57</xdr:row>
      <xdr:rowOff>51212</xdr:rowOff>
    </xdr:to>
    <xdr:cxnSp macro="">
      <xdr:nvCxnSpPr>
        <xdr:cNvPr id="121" name="直線コネクタ 120"/>
        <xdr:cNvCxnSpPr/>
      </xdr:nvCxnSpPr>
      <xdr:spPr>
        <a:xfrm>
          <a:off x="3797300" y="9111888"/>
          <a:ext cx="838200" cy="7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25038</xdr:rowOff>
    </xdr:from>
    <xdr:to>
      <xdr:col>19</xdr:col>
      <xdr:colOff>177800</xdr:colOff>
      <xdr:row>57</xdr:row>
      <xdr:rowOff>105105</xdr:rowOff>
    </xdr:to>
    <xdr:cxnSp macro="">
      <xdr:nvCxnSpPr>
        <xdr:cNvPr id="124" name="直線コネクタ 123"/>
        <xdr:cNvCxnSpPr/>
      </xdr:nvCxnSpPr>
      <xdr:spPr>
        <a:xfrm flipV="1">
          <a:off x="2908300" y="9111888"/>
          <a:ext cx="889000" cy="76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72394</xdr:rowOff>
    </xdr:from>
    <xdr:ext cx="534377" cy="259045"/>
    <xdr:sp macro="" textlink="">
      <xdr:nvSpPr>
        <xdr:cNvPr id="126" name="テキスト ボックス 125"/>
        <xdr:cNvSpPr txBox="1"/>
      </xdr:nvSpPr>
      <xdr:spPr>
        <a:xfrm>
          <a:off x="3530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105105</xdr:rowOff>
    </xdr:from>
    <xdr:to>
      <xdr:col>15</xdr:col>
      <xdr:colOff>50800</xdr:colOff>
      <xdr:row>58</xdr:row>
      <xdr:rowOff>6445</xdr:rowOff>
    </xdr:to>
    <xdr:cxnSp macro="">
      <xdr:nvCxnSpPr>
        <xdr:cNvPr id="127" name="直線コネクタ 126"/>
        <xdr:cNvCxnSpPr/>
      </xdr:nvCxnSpPr>
      <xdr:spPr>
        <a:xfrm flipV="1">
          <a:off x="2019300" y="9877755"/>
          <a:ext cx="889000" cy="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92570</xdr:rowOff>
    </xdr:from>
    <xdr:to>
      <xdr:col>10</xdr:col>
      <xdr:colOff>114300</xdr:colOff>
      <xdr:row>58</xdr:row>
      <xdr:rowOff>6445</xdr:rowOff>
    </xdr:to>
    <xdr:cxnSp macro="">
      <xdr:nvCxnSpPr>
        <xdr:cNvPr id="130" name="直線コネクタ 129"/>
        <xdr:cNvCxnSpPr/>
      </xdr:nvCxnSpPr>
      <xdr:spPr>
        <a:xfrm>
          <a:off x="1130300" y="9350870"/>
          <a:ext cx="889000" cy="59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62089</xdr:rowOff>
    </xdr:from>
    <xdr:ext cx="534377" cy="259045"/>
    <xdr:sp macro="" textlink="">
      <xdr:nvSpPr>
        <xdr:cNvPr id="134" name="テキスト ボックス 133"/>
        <xdr:cNvSpPr txBox="1"/>
      </xdr:nvSpPr>
      <xdr:spPr>
        <a:xfrm>
          <a:off x="863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412</xdr:rowOff>
    </xdr:from>
    <xdr:to>
      <xdr:col>24</xdr:col>
      <xdr:colOff>114300</xdr:colOff>
      <xdr:row>57</xdr:row>
      <xdr:rowOff>102012</xdr:rowOff>
    </xdr:to>
    <xdr:sp macro="" textlink="">
      <xdr:nvSpPr>
        <xdr:cNvPr id="140" name="楕円 139"/>
        <xdr:cNvSpPr/>
      </xdr:nvSpPr>
      <xdr:spPr>
        <a:xfrm>
          <a:off x="4584700" y="97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150289</xdr:rowOff>
    </xdr:from>
    <xdr:ext cx="534377" cy="259045"/>
    <xdr:sp macro="" textlink="">
      <xdr:nvSpPr>
        <xdr:cNvPr id="141" name="総務費該当値テキスト"/>
        <xdr:cNvSpPr txBox="1"/>
      </xdr:nvSpPr>
      <xdr:spPr>
        <a:xfrm>
          <a:off x="4686300" y="975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145688</xdr:rowOff>
    </xdr:from>
    <xdr:to>
      <xdr:col>20</xdr:col>
      <xdr:colOff>38100</xdr:colOff>
      <xdr:row>53</xdr:row>
      <xdr:rowOff>75838</xdr:rowOff>
    </xdr:to>
    <xdr:sp macro="" textlink="">
      <xdr:nvSpPr>
        <xdr:cNvPr id="142" name="楕円 141"/>
        <xdr:cNvSpPr/>
      </xdr:nvSpPr>
      <xdr:spPr>
        <a:xfrm>
          <a:off x="3746500" y="90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92365</xdr:rowOff>
    </xdr:from>
    <xdr:ext cx="534377" cy="259045"/>
    <xdr:sp macro="" textlink="">
      <xdr:nvSpPr>
        <xdr:cNvPr id="143" name="テキスト ボックス 142"/>
        <xdr:cNvSpPr txBox="1"/>
      </xdr:nvSpPr>
      <xdr:spPr>
        <a:xfrm>
          <a:off x="3530111" y="88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54305</xdr:rowOff>
    </xdr:from>
    <xdr:to>
      <xdr:col>15</xdr:col>
      <xdr:colOff>101600</xdr:colOff>
      <xdr:row>57</xdr:row>
      <xdr:rowOff>155905</xdr:rowOff>
    </xdr:to>
    <xdr:sp macro="" textlink="">
      <xdr:nvSpPr>
        <xdr:cNvPr id="144" name="楕円 143"/>
        <xdr:cNvSpPr/>
      </xdr:nvSpPr>
      <xdr:spPr>
        <a:xfrm>
          <a:off x="2857500" y="9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147032</xdr:rowOff>
    </xdr:from>
    <xdr:ext cx="534377" cy="259045"/>
    <xdr:sp macro="" textlink="">
      <xdr:nvSpPr>
        <xdr:cNvPr id="145" name="テキスト ボックス 144"/>
        <xdr:cNvSpPr txBox="1"/>
      </xdr:nvSpPr>
      <xdr:spPr>
        <a:xfrm>
          <a:off x="2641111" y="99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127095</xdr:rowOff>
    </xdr:from>
    <xdr:to>
      <xdr:col>10</xdr:col>
      <xdr:colOff>165100</xdr:colOff>
      <xdr:row>58</xdr:row>
      <xdr:rowOff>57245</xdr:rowOff>
    </xdr:to>
    <xdr:sp macro="" textlink="">
      <xdr:nvSpPr>
        <xdr:cNvPr id="146" name="楕円 145"/>
        <xdr:cNvSpPr/>
      </xdr:nvSpPr>
      <xdr:spPr>
        <a:xfrm>
          <a:off x="1968500" y="98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48372</xdr:rowOff>
    </xdr:from>
    <xdr:ext cx="534377" cy="259045"/>
    <xdr:sp macro="" textlink="">
      <xdr:nvSpPr>
        <xdr:cNvPr id="147" name="テキスト ボックス 146"/>
        <xdr:cNvSpPr txBox="1"/>
      </xdr:nvSpPr>
      <xdr:spPr>
        <a:xfrm>
          <a:off x="1752111" y="99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41770</xdr:rowOff>
    </xdr:from>
    <xdr:to>
      <xdr:col>6</xdr:col>
      <xdr:colOff>38100</xdr:colOff>
      <xdr:row>54</xdr:row>
      <xdr:rowOff>143370</xdr:rowOff>
    </xdr:to>
    <xdr:sp macro="" textlink="">
      <xdr:nvSpPr>
        <xdr:cNvPr id="148" name="楕円 147"/>
        <xdr:cNvSpPr/>
      </xdr:nvSpPr>
      <xdr:spPr>
        <a:xfrm>
          <a:off x="1079500" y="93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159897</xdr:rowOff>
    </xdr:from>
    <xdr:ext cx="534377" cy="259045"/>
    <xdr:sp macro="" textlink="">
      <xdr:nvSpPr>
        <xdr:cNvPr id="149" name="テキスト ボックス 148"/>
        <xdr:cNvSpPr txBox="1"/>
      </xdr:nvSpPr>
      <xdr:spPr>
        <a:xfrm>
          <a:off x="863111" y="90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169190</xdr:rowOff>
    </xdr:from>
    <xdr:to>
      <xdr:col>24</xdr:col>
      <xdr:colOff>63500</xdr:colOff>
      <xdr:row>77</xdr:row>
      <xdr:rowOff>48347</xdr:rowOff>
    </xdr:to>
    <xdr:cxnSp macro="">
      <xdr:nvCxnSpPr>
        <xdr:cNvPr id="181" name="直線コネクタ 180"/>
        <xdr:cNvCxnSpPr/>
      </xdr:nvCxnSpPr>
      <xdr:spPr>
        <a:xfrm flipV="1">
          <a:off x="3797300" y="13199390"/>
          <a:ext cx="838200" cy="5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48347</xdr:rowOff>
    </xdr:from>
    <xdr:to>
      <xdr:col>19</xdr:col>
      <xdr:colOff>177800</xdr:colOff>
      <xdr:row>77</xdr:row>
      <xdr:rowOff>111387</xdr:rowOff>
    </xdr:to>
    <xdr:cxnSp macro="">
      <xdr:nvCxnSpPr>
        <xdr:cNvPr id="184" name="直線コネクタ 183"/>
        <xdr:cNvCxnSpPr/>
      </xdr:nvCxnSpPr>
      <xdr:spPr>
        <a:xfrm flipV="1">
          <a:off x="2908300" y="13249997"/>
          <a:ext cx="889000" cy="6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111387</xdr:rowOff>
    </xdr:from>
    <xdr:to>
      <xdr:col>15</xdr:col>
      <xdr:colOff>50800</xdr:colOff>
      <xdr:row>78</xdr:row>
      <xdr:rowOff>34032</xdr:rowOff>
    </xdr:to>
    <xdr:cxnSp macro="">
      <xdr:nvCxnSpPr>
        <xdr:cNvPr id="187" name="直線コネクタ 186"/>
        <xdr:cNvCxnSpPr/>
      </xdr:nvCxnSpPr>
      <xdr:spPr>
        <a:xfrm flipV="1">
          <a:off x="2019300" y="13313037"/>
          <a:ext cx="889000" cy="9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34032</xdr:rowOff>
    </xdr:from>
    <xdr:to>
      <xdr:col>10</xdr:col>
      <xdr:colOff>114300</xdr:colOff>
      <xdr:row>78</xdr:row>
      <xdr:rowOff>102961</xdr:rowOff>
    </xdr:to>
    <xdr:cxnSp macro="">
      <xdr:nvCxnSpPr>
        <xdr:cNvPr id="190" name="直線コネクタ 189"/>
        <xdr:cNvCxnSpPr/>
      </xdr:nvCxnSpPr>
      <xdr:spPr>
        <a:xfrm flipV="1">
          <a:off x="1130300" y="13407132"/>
          <a:ext cx="889000" cy="6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118390</xdr:rowOff>
    </xdr:from>
    <xdr:to>
      <xdr:col>24</xdr:col>
      <xdr:colOff>114300</xdr:colOff>
      <xdr:row>77</xdr:row>
      <xdr:rowOff>48540</xdr:rowOff>
    </xdr:to>
    <xdr:sp macro="" textlink="">
      <xdr:nvSpPr>
        <xdr:cNvPr id="200" name="楕円 199"/>
        <xdr:cNvSpPr/>
      </xdr:nvSpPr>
      <xdr:spPr>
        <a:xfrm>
          <a:off x="4584700" y="131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96817</xdr:rowOff>
    </xdr:from>
    <xdr:ext cx="599010" cy="259045"/>
    <xdr:sp macro="" textlink="">
      <xdr:nvSpPr>
        <xdr:cNvPr id="201" name="民生費該当値テキスト"/>
        <xdr:cNvSpPr txBox="1"/>
      </xdr:nvSpPr>
      <xdr:spPr>
        <a:xfrm>
          <a:off x="4686300" y="1312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168997</xdr:rowOff>
    </xdr:from>
    <xdr:to>
      <xdr:col>20</xdr:col>
      <xdr:colOff>38100</xdr:colOff>
      <xdr:row>77</xdr:row>
      <xdr:rowOff>99147</xdr:rowOff>
    </xdr:to>
    <xdr:sp macro="" textlink="">
      <xdr:nvSpPr>
        <xdr:cNvPr id="202" name="楕円 201"/>
        <xdr:cNvSpPr/>
      </xdr:nvSpPr>
      <xdr:spPr>
        <a:xfrm>
          <a:off x="3746500" y="1319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90274</xdr:rowOff>
    </xdr:from>
    <xdr:ext cx="599010" cy="259045"/>
    <xdr:sp macro="" textlink="">
      <xdr:nvSpPr>
        <xdr:cNvPr id="203" name="テキスト ボックス 202"/>
        <xdr:cNvSpPr txBox="1"/>
      </xdr:nvSpPr>
      <xdr:spPr>
        <a:xfrm>
          <a:off x="3497795" y="1329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60587</xdr:rowOff>
    </xdr:from>
    <xdr:to>
      <xdr:col>15</xdr:col>
      <xdr:colOff>101600</xdr:colOff>
      <xdr:row>77</xdr:row>
      <xdr:rowOff>162187</xdr:rowOff>
    </xdr:to>
    <xdr:sp macro="" textlink="">
      <xdr:nvSpPr>
        <xdr:cNvPr id="204" name="楕円 203"/>
        <xdr:cNvSpPr/>
      </xdr:nvSpPr>
      <xdr:spPr>
        <a:xfrm>
          <a:off x="2857500" y="13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153314</xdr:rowOff>
    </xdr:from>
    <xdr:ext cx="599010" cy="259045"/>
    <xdr:sp macro="" textlink="">
      <xdr:nvSpPr>
        <xdr:cNvPr id="205" name="テキスト ボックス 204"/>
        <xdr:cNvSpPr txBox="1"/>
      </xdr:nvSpPr>
      <xdr:spPr>
        <a:xfrm>
          <a:off x="2608795" y="1335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154682</xdr:rowOff>
    </xdr:from>
    <xdr:to>
      <xdr:col>10</xdr:col>
      <xdr:colOff>165100</xdr:colOff>
      <xdr:row>78</xdr:row>
      <xdr:rowOff>84832</xdr:rowOff>
    </xdr:to>
    <xdr:sp macro="" textlink="">
      <xdr:nvSpPr>
        <xdr:cNvPr id="206" name="楕円 205"/>
        <xdr:cNvSpPr/>
      </xdr:nvSpPr>
      <xdr:spPr>
        <a:xfrm>
          <a:off x="1968500" y="133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75959</xdr:rowOff>
    </xdr:from>
    <xdr:ext cx="599010" cy="259045"/>
    <xdr:sp macro="" textlink="">
      <xdr:nvSpPr>
        <xdr:cNvPr id="207" name="テキスト ボックス 206"/>
        <xdr:cNvSpPr txBox="1"/>
      </xdr:nvSpPr>
      <xdr:spPr>
        <a:xfrm>
          <a:off x="1719795" y="134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52161</xdr:rowOff>
    </xdr:from>
    <xdr:to>
      <xdr:col>6</xdr:col>
      <xdr:colOff>38100</xdr:colOff>
      <xdr:row>78</xdr:row>
      <xdr:rowOff>153761</xdr:rowOff>
    </xdr:to>
    <xdr:sp macro="" textlink="">
      <xdr:nvSpPr>
        <xdr:cNvPr id="208" name="楕円 207"/>
        <xdr:cNvSpPr/>
      </xdr:nvSpPr>
      <xdr:spPr>
        <a:xfrm>
          <a:off x="1079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144888</xdr:rowOff>
    </xdr:from>
    <xdr:ext cx="599010" cy="259045"/>
    <xdr:sp macro="" textlink="">
      <xdr:nvSpPr>
        <xdr:cNvPr id="209" name="テキスト ボックス 208"/>
        <xdr:cNvSpPr txBox="1"/>
      </xdr:nvSpPr>
      <xdr:spPr>
        <a:xfrm>
          <a:off x="830795" y="1351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13709</xdr:rowOff>
    </xdr:from>
    <xdr:to>
      <xdr:col>24</xdr:col>
      <xdr:colOff>63500</xdr:colOff>
      <xdr:row>96</xdr:row>
      <xdr:rowOff>61519</xdr:rowOff>
    </xdr:to>
    <xdr:cxnSp macro="">
      <xdr:nvCxnSpPr>
        <xdr:cNvPr id="241" name="直線コネクタ 240"/>
        <xdr:cNvCxnSpPr/>
      </xdr:nvCxnSpPr>
      <xdr:spPr>
        <a:xfrm>
          <a:off x="3797300" y="16472909"/>
          <a:ext cx="8382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109328</xdr:rowOff>
    </xdr:from>
    <xdr:to>
      <xdr:col>19</xdr:col>
      <xdr:colOff>177800</xdr:colOff>
      <xdr:row>96</xdr:row>
      <xdr:rowOff>13709</xdr:rowOff>
    </xdr:to>
    <xdr:cxnSp macro="">
      <xdr:nvCxnSpPr>
        <xdr:cNvPr id="244" name="直線コネクタ 243"/>
        <xdr:cNvCxnSpPr/>
      </xdr:nvCxnSpPr>
      <xdr:spPr>
        <a:xfrm>
          <a:off x="2908300" y="16397078"/>
          <a:ext cx="8890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66221</xdr:rowOff>
    </xdr:from>
    <xdr:to>
      <xdr:col>15</xdr:col>
      <xdr:colOff>50800</xdr:colOff>
      <xdr:row>95</xdr:row>
      <xdr:rowOff>109328</xdr:rowOff>
    </xdr:to>
    <xdr:cxnSp macro="">
      <xdr:nvCxnSpPr>
        <xdr:cNvPr id="247" name="直線コネクタ 246"/>
        <xdr:cNvCxnSpPr/>
      </xdr:nvCxnSpPr>
      <xdr:spPr>
        <a:xfrm>
          <a:off x="2019300" y="16353971"/>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9" name="テキスト ボックス 248"/>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66221</xdr:rowOff>
    </xdr:from>
    <xdr:to>
      <xdr:col>10</xdr:col>
      <xdr:colOff>114300</xdr:colOff>
      <xdr:row>96</xdr:row>
      <xdr:rowOff>115404</xdr:rowOff>
    </xdr:to>
    <xdr:cxnSp macro="">
      <xdr:nvCxnSpPr>
        <xdr:cNvPr id="250" name="直線コネクタ 249"/>
        <xdr:cNvCxnSpPr/>
      </xdr:nvCxnSpPr>
      <xdr:spPr>
        <a:xfrm flipV="1">
          <a:off x="1130300" y="16353971"/>
          <a:ext cx="889000" cy="2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10719</xdr:rowOff>
    </xdr:from>
    <xdr:to>
      <xdr:col>24</xdr:col>
      <xdr:colOff>114300</xdr:colOff>
      <xdr:row>96</xdr:row>
      <xdr:rowOff>112319</xdr:rowOff>
    </xdr:to>
    <xdr:sp macro="" textlink="">
      <xdr:nvSpPr>
        <xdr:cNvPr id="260" name="楕円 259"/>
        <xdr:cNvSpPr/>
      </xdr:nvSpPr>
      <xdr:spPr>
        <a:xfrm>
          <a:off x="4584700" y="164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160596</xdr:rowOff>
    </xdr:from>
    <xdr:ext cx="534377" cy="259045"/>
    <xdr:sp macro="" textlink="">
      <xdr:nvSpPr>
        <xdr:cNvPr id="261" name="衛生費該当値テキスト"/>
        <xdr:cNvSpPr txBox="1"/>
      </xdr:nvSpPr>
      <xdr:spPr>
        <a:xfrm>
          <a:off x="4686300"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134359</xdr:rowOff>
    </xdr:from>
    <xdr:to>
      <xdr:col>20</xdr:col>
      <xdr:colOff>38100</xdr:colOff>
      <xdr:row>96</xdr:row>
      <xdr:rowOff>64509</xdr:rowOff>
    </xdr:to>
    <xdr:sp macro="" textlink="">
      <xdr:nvSpPr>
        <xdr:cNvPr id="262" name="楕円 261"/>
        <xdr:cNvSpPr/>
      </xdr:nvSpPr>
      <xdr:spPr>
        <a:xfrm>
          <a:off x="3746500" y="16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55636</xdr:rowOff>
    </xdr:from>
    <xdr:ext cx="534377" cy="259045"/>
    <xdr:sp macro="" textlink="">
      <xdr:nvSpPr>
        <xdr:cNvPr id="263" name="テキスト ボックス 262"/>
        <xdr:cNvSpPr txBox="1"/>
      </xdr:nvSpPr>
      <xdr:spPr>
        <a:xfrm>
          <a:off x="3530111" y="165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58528</xdr:rowOff>
    </xdr:from>
    <xdr:to>
      <xdr:col>15</xdr:col>
      <xdr:colOff>101600</xdr:colOff>
      <xdr:row>95</xdr:row>
      <xdr:rowOff>160128</xdr:rowOff>
    </xdr:to>
    <xdr:sp macro="" textlink="">
      <xdr:nvSpPr>
        <xdr:cNvPr id="264" name="楕円 263"/>
        <xdr:cNvSpPr/>
      </xdr:nvSpPr>
      <xdr:spPr>
        <a:xfrm>
          <a:off x="2857500" y="163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xdr:rowOff>
    </xdr:from>
    <xdr:ext cx="534377" cy="259045"/>
    <xdr:sp macro="" textlink="">
      <xdr:nvSpPr>
        <xdr:cNvPr id="265" name="テキスト ボックス 264"/>
        <xdr:cNvSpPr txBox="1"/>
      </xdr:nvSpPr>
      <xdr:spPr>
        <a:xfrm>
          <a:off x="2641111" y="161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15421</xdr:rowOff>
    </xdr:from>
    <xdr:to>
      <xdr:col>10</xdr:col>
      <xdr:colOff>165100</xdr:colOff>
      <xdr:row>95</xdr:row>
      <xdr:rowOff>117021</xdr:rowOff>
    </xdr:to>
    <xdr:sp macro="" textlink="">
      <xdr:nvSpPr>
        <xdr:cNvPr id="266" name="楕円 265"/>
        <xdr:cNvSpPr/>
      </xdr:nvSpPr>
      <xdr:spPr>
        <a:xfrm>
          <a:off x="1968500" y="163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133548</xdr:rowOff>
    </xdr:from>
    <xdr:ext cx="534377" cy="259045"/>
    <xdr:sp macro="" textlink="">
      <xdr:nvSpPr>
        <xdr:cNvPr id="267" name="テキスト ボックス 266"/>
        <xdr:cNvSpPr txBox="1"/>
      </xdr:nvSpPr>
      <xdr:spPr>
        <a:xfrm>
          <a:off x="1752111" y="160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64604</xdr:rowOff>
    </xdr:from>
    <xdr:to>
      <xdr:col>6</xdr:col>
      <xdr:colOff>38100</xdr:colOff>
      <xdr:row>96</xdr:row>
      <xdr:rowOff>166204</xdr:rowOff>
    </xdr:to>
    <xdr:sp macro="" textlink="">
      <xdr:nvSpPr>
        <xdr:cNvPr id="268" name="楕円 267"/>
        <xdr:cNvSpPr/>
      </xdr:nvSpPr>
      <xdr:spPr>
        <a:xfrm>
          <a:off x="1079500" y="165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157331</xdr:rowOff>
    </xdr:from>
    <xdr:ext cx="534377" cy="259045"/>
    <xdr:sp macro="" textlink="">
      <xdr:nvSpPr>
        <xdr:cNvPr id="269" name="テキスト ボックス 268"/>
        <xdr:cNvSpPr txBox="1"/>
      </xdr:nvSpPr>
      <xdr:spPr>
        <a:xfrm>
          <a:off x="863111" y="166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98171</xdr:rowOff>
    </xdr:from>
    <xdr:to>
      <xdr:col>55</xdr:col>
      <xdr:colOff>0</xdr:colOff>
      <xdr:row>38</xdr:row>
      <xdr:rowOff>114173</xdr:rowOff>
    </xdr:to>
    <xdr:cxnSp macro="">
      <xdr:nvCxnSpPr>
        <xdr:cNvPr id="298" name="直線コネクタ 297"/>
        <xdr:cNvCxnSpPr/>
      </xdr:nvCxnSpPr>
      <xdr:spPr>
        <a:xfrm flipV="1">
          <a:off x="9639300" y="661327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114173</xdr:rowOff>
    </xdr:from>
    <xdr:to>
      <xdr:col>50</xdr:col>
      <xdr:colOff>114300</xdr:colOff>
      <xdr:row>38</xdr:row>
      <xdr:rowOff>115316</xdr:rowOff>
    </xdr:to>
    <xdr:cxnSp macro="">
      <xdr:nvCxnSpPr>
        <xdr:cNvPr id="301" name="直線コネクタ 300"/>
        <xdr:cNvCxnSpPr/>
      </xdr:nvCxnSpPr>
      <xdr:spPr>
        <a:xfrm flipV="1">
          <a:off x="8750300" y="66292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109220</xdr:rowOff>
    </xdr:from>
    <xdr:to>
      <xdr:col>45</xdr:col>
      <xdr:colOff>177800</xdr:colOff>
      <xdr:row>38</xdr:row>
      <xdr:rowOff>115316</xdr:rowOff>
    </xdr:to>
    <xdr:cxnSp macro="">
      <xdr:nvCxnSpPr>
        <xdr:cNvPr id="304" name="直線コネクタ 303"/>
        <xdr:cNvCxnSpPr/>
      </xdr:nvCxnSpPr>
      <xdr:spPr>
        <a:xfrm>
          <a:off x="7861300" y="662432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635</xdr:rowOff>
    </xdr:from>
    <xdr:to>
      <xdr:col>41</xdr:col>
      <xdr:colOff>50800</xdr:colOff>
      <xdr:row>38</xdr:row>
      <xdr:rowOff>109220</xdr:rowOff>
    </xdr:to>
    <xdr:cxnSp macro="">
      <xdr:nvCxnSpPr>
        <xdr:cNvPr id="307" name="直線コネクタ 306"/>
        <xdr:cNvCxnSpPr/>
      </xdr:nvCxnSpPr>
      <xdr:spPr>
        <a:xfrm>
          <a:off x="6972300" y="65157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47371</xdr:rowOff>
    </xdr:from>
    <xdr:to>
      <xdr:col>55</xdr:col>
      <xdr:colOff>50800</xdr:colOff>
      <xdr:row>38</xdr:row>
      <xdr:rowOff>148971</xdr:rowOff>
    </xdr:to>
    <xdr:sp macro="" textlink="">
      <xdr:nvSpPr>
        <xdr:cNvPr id="317" name="楕円 316"/>
        <xdr:cNvSpPr/>
      </xdr:nvSpPr>
      <xdr:spPr>
        <a:xfrm>
          <a:off x="104267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133748</xdr:rowOff>
    </xdr:from>
    <xdr:ext cx="378565" cy="259045"/>
    <xdr:sp macro="" textlink="">
      <xdr:nvSpPr>
        <xdr:cNvPr id="318" name="労働費該当値テキスト"/>
        <xdr:cNvSpPr txBox="1"/>
      </xdr:nvSpPr>
      <xdr:spPr>
        <a:xfrm>
          <a:off x="10528300" y="64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63373</xdr:rowOff>
    </xdr:from>
    <xdr:to>
      <xdr:col>50</xdr:col>
      <xdr:colOff>165100</xdr:colOff>
      <xdr:row>38</xdr:row>
      <xdr:rowOff>164973</xdr:rowOff>
    </xdr:to>
    <xdr:sp macro="" textlink="">
      <xdr:nvSpPr>
        <xdr:cNvPr id="319" name="楕円 318"/>
        <xdr:cNvSpPr/>
      </xdr:nvSpPr>
      <xdr:spPr>
        <a:xfrm>
          <a:off x="9588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156100</xdr:rowOff>
    </xdr:from>
    <xdr:ext cx="378565" cy="259045"/>
    <xdr:sp macro="" textlink="">
      <xdr:nvSpPr>
        <xdr:cNvPr id="320" name="テキスト ボックス 319"/>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64516</xdr:rowOff>
    </xdr:from>
    <xdr:to>
      <xdr:col>46</xdr:col>
      <xdr:colOff>38100</xdr:colOff>
      <xdr:row>38</xdr:row>
      <xdr:rowOff>166116</xdr:rowOff>
    </xdr:to>
    <xdr:sp macro="" textlink="">
      <xdr:nvSpPr>
        <xdr:cNvPr id="321" name="楕円 320"/>
        <xdr:cNvSpPr/>
      </xdr:nvSpPr>
      <xdr:spPr>
        <a:xfrm>
          <a:off x="8699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157243</xdr:rowOff>
    </xdr:from>
    <xdr:ext cx="378565" cy="259045"/>
    <xdr:sp macro="" textlink="">
      <xdr:nvSpPr>
        <xdr:cNvPr id="322" name="テキスト ボックス 321"/>
        <xdr:cNvSpPr txBox="1"/>
      </xdr:nvSpPr>
      <xdr:spPr>
        <a:xfrm>
          <a:off x="8561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58420</xdr:rowOff>
    </xdr:from>
    <xdr:to>
      <xdr:col>41</xdr:col>
      <xdr:colOff>101600</xdr:colOff>
      <xdr:row>38</xdr:row>
      <xdr:rowOff>160020</xdr:rowOff>
    </xdr:to>
    <xdr:sp macro="" textlink="">
      <xdr:nvSpPr>
        <xdr:cNvPr id="323" name="楕円 322"/>
        <xdr:cNvSpPr/>
      </xdr:nvSpPr>
      <xdr:spPr>
        <a:xfrm>
          <a:off x="781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151147</xdr:rowOff>
    </xdr:from>
    <xdr:ext cx="378565" cy="259045"/>
    <xdr:sp macro="" textlink="">
      <xdr:nvSpPr>
        <xdr:cNvPr id="324" name="テキスト ボックス 323"/>
        <xdr:cNvSpPr txBox="1"/>
      </xdr:nvSpPr>
      <xdr:spPr>
        <a:xfrm>
          <a:off x="7672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121285</xdr:rowOff>
    </xdr:from>
    <xdr:to>
      <xdr:col>36</xdr:col>
      <xdr:colOff>165100</xdr:colOff>
      <xdr:row>38</xdr:row>
      <xdr:rowOff>51435</xdr:rowOff>
    </xdr:to>
    <xdr:sp macro="" textlink="">
      <xdr:nvSpPr>
        <xdr:cNvPr id="325" name="楕円 324"/>
        <xdr:cNvSpPr/>
      </xdr:nvSpPr>
      <xdr:spPr>
        <a:xfrm>
          <a:off x="6921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42562</xdr:rowOff>
    </xdr:from>
    <xdr:ext cx="378565" cy="259045"/>
    <xdr:sp macro="" textlink="">
      <xdr:nvSpPr>
        <xdr:cNvPr id="326" name="テキスト ボックス 325"/>
        <xdr:cNvSpPr txBox="1"/>
      </xdr:nvSpPr>
      <xdr:spPr>
        <a:xfrm>
          <a:off x="6783017" y="65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93432</xdr:rowOff>
    </xdr:from>
    <xdr:to>
      <xdr:col>55</xdr:col>
      <xdr:colOff>0</xdr:colOff>
      <xdr:row>58</xdr:row>
      <xdr:rowOff>97912</xdr:rowOff>
    </xdr:to>
    <xdr:cxnSp macro="">
      <xdr:nvCxnSpPr>
        <xdr:cNvPr id="353" name="直線コネクタ 352"/>
        <xdr:cNvCxnSpPr/>
      </xdr:nvCxnSpPr>
      <xdr:spPr>
        <a:xfrm flipV="1">
          <a:off x="9639300" y="1003753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94163</xdr:rowOff>
    </xdr:from>
    <xdr:to>
      <xdr:col>50</xdr:col>
      <xdr:colOff>114300</xdr:colOff>
      <xdr:row>58</xdr:row>
      <xdr:rowOff>97912</xdr:rowOff>
    </xdr:to>
    <xdr:cxnSp macro="">
      <xdr:nvCxnSpPr>
        <xdr:cNvPr id="356" name="直線コネクタ 355"/>
        <xdr:cNvCxnSpPr/>
      </xdr:nvCxnSpPr>
      <xdr:spPr>
        <a:xfrm>
          <a:off x="8750300" y="10038263"/>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92425</xdr:rowOff>
    </xdr:from>
    <xdr:to>
      <xdr:col>45</xdr:col>
      <xdr:colOff>177800</xdr:colOff>
      <xdr:row>58</xdr:row>
      <xdr:rowOff>94163</xdr:rowOff>
    </xdr:to>
    <xdr:cxnSp macro="">
      <xdr:nvCxnSpPr>
        <xdr:cNvPr id="359" name="直線コネクタ 358"/>
        <xdr:cNvCxnSpPr/>
      </xdr:nvCxnSpPr>
      <xdr:spPr>
        <a:xfrm>
          <a:off x="7861300" y="1003652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91237</xdr:rowOff>
    </xdr:from>
    <xdr:to>
      <xdr:col>41</xdr:col>
      <xdr:colOff>50800</xdr:colOff>
      <xdr:row>58</xdr:row>
      <xdr:rowOff>92425</xdr:rowOff>
    </xdr:to>
    <xdr:cxnSp macro="">
      <xdr:nvCxnSpPr>
        <xdr:cNvPr id="362" name="直線コネクタ 361"/>
        <xdr:cNvCxnSpPr/>
      </xdr:nvCxnSpPr>
      <xdr:spPr>
        <a:xfrm>
          <a:off x="6972300" y="10035337"/>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42632</xdr:rowOff>
    </xdr:from>
    <xdr:to>
      <xdr:col>55</xdr:col>
      <xdr:colOff>50800</xdr:colOff>
      <xdr:row>58</xdr:row>
      <xdr:rowOff>144232</xdr:rowOff>
    </xdr:to>
    <xdr:sp macro="" textlink="">
      <xdr:nvSpPr>
        <xdr:cNvPr id="372" name="楕円 371"/>
        <xdr:cNvSpPr/>
      </xdr:nvSpPr>
      <xdr:spPr>
        <a:xfrm>
          <a:off x="10426700" y="9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129009</xdr:rowOff>
    </xdr:from>
    <xdr:ext cx="378565" cy="259045"/>
    <xdr:sp macro="" textlink="">
      <xdr:nvSpPr>
        <xdr:cNvPr id="373" name="農林水産業費該当値テキスト"/>
        <xdr:cNvSpPr txBox="1"/>
      </xdr:nvSpPr>
      <xdr:spPr>
        <a:xfrm>
          <a:off x="10528300" y="990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47112</xdr:rowOff>
    </xdr:from>
    <xdr:to>
      <xdr:col>50</xdr:col>
      <xdr:colOff>165100</xdr:colOff>
      <xdr:row>58</xdr:row>
      <xdr:rowOff>148712</xdr:rowOff>
    </xdr:to>
    <xdr:sp macro="" textlink="">
      <xdr:nvSpPr>
        <xdr:cNvPr id="374" name="楕円 373"/>
        <xdr:cNvSpPr/>
      </xdr:nvSpPr>
      <xdr:spPr>
        <a:xfrm>
          <a:off x="9588500" y="99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139839</xdr:rowOff>
    </xdr:from>
    <xdr:ext cx="378565" cy="259045"/>
    <xdr:sp macro="" textlink="">
      <xdr:nvSpPr>
        <xdr:cNvPr id="375" name="テキスト ボックス 374"/>
        <xdr:cNvSpPr txBox="1"/>
      </xdr:nvSpPr>
      <xdr:spPr>
        <a:xfrm>
          <a:off x="9450017" y="10083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43363</xdr:rowOff>
    </xdr:from>
    <xdr:to>
      <xdr:col>46</xdr:col>
      <xdr:colOff>38100</xdr:colOff>
      <xdr:row>58</xdr:row>
      <xdr:rowOff>144963</xdr:rowOff>
    </xdr:to>
    <xdr:sp macro="" textlink="">
      <xdr:nvSpPr>
        <xdr:cNvPr id="376" name="楕円 375"/>
        <xdr:cNvSpPr/>
      </xdr:nvSpPr>
      <xdr:spPr>
        <a:xfrm>
          <a:off x="8699500" y="9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136090</xdr:rowOff>
    </xdr:from>
    <xdr:ext cx="378565" cy="259045"/>
    <xdr:sp macro="" textlink="">
      <xdr:nvSpPr>
        <xdr:cNvPr id="377" name="テキスト ボックス 376"/>
        <xdr:cNvSpPr txBox="1"/>
      </xdr:nvSpPr>
      <xdr:spPr>
        <a:xfrm>
          <a:off x="8561017" y="1008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41625</xdr:rowOff>
    </xdr:from>
    <xdr:to>
      <xdr:col>41</xdr:col>
      <xdr:colOff>101600</xdr:colOff>
      <xdr:row>58</xdr:row>
      <xdr:rowOff>143225</xdr:rowOff>
    </xdr:to>
    <xdr:sp macro="" textlink="">
      <xdr:nvSpPr>
        <xdr:cNvPr id="378" name="楕円 377"/>
        <xdr:cNvSpPr/>
      </xdr:nvSpPr>
      <xdr:spPr>
        <a:xfrm>
          <a:off x="7810500" y="99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134352</xdr:rowOff>
    </xdr:from>
    <xdr:ext cx="378565" cy="259045"/>
    <xdr:sp macro="" textlink="">
      <xdr:nvSpPr>
        <xdr:cNvPr id="379" name="テキスト ボックス 378"/>
        <xdr:cNvSpPr txBox="1"/>
      </xdr:nvSpPr>
      <xdr:spPr>
        <a:xfrm>
          <a:off x="7672017" y="1007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40437</xdr:rowOff>
    </xdr:from>
    <xdr:to>
      <xdr:col>36</xdr:col>
      <xdr:colOff>165100</xdr:colOff>
      <xdr:row>58</xdr:row>
      <xdr:rowOff>142037</xdr:rowOff>
    </xdr:to>
    <xdr:sp macro="" textlink="">
      <xdr:nvSpPr>
        <xdr:cNvPr id="380" name="楕円 379"/>
        <xdr:cNvSpPr/>
      </xdr:nvSpPr>
      <xdr:spPr>
        <a:xfrm>
          <a:off x="69215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133164</xdr:rowOff>
    </xdr:from>
    <xdr:ext cx="378565" cy="259045"/>
    <xdr:sp macro="" textlink="">
      <xdr:nvSpPr>
        <xdr:cNvPr id="381" name="テキスト ボックス 380"/>
        <xdr:cNvSpPr txBox="1"/>
      </xdr:nvSpPr>
      <xdr:spPr>
        <a:xfrm>
          <a:off x="6783017" y="100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91968</xdr:rowOff>
    </xdr:from>
    <xdr:to>
      <xdr:col>55</xdr:col>
      <xdr:colOff>0</xdr:colOff>
      <xdr:row>77</xdr:row>
      <xdr:rowOff>94208</xdr:rowOff>
    </xdr:to>
    <xdr:cxnSp macro="">
      <xdr:nvCxnSpPr>
        <xdr:cNvPr id="408" name="直線コネクタ 407"/>
        <xdr:cNvCxnSpPr/>
      </xdr:nvCxnSpPr>
      <xdr:spPr>
        <a:xfrm>
          <a:off x="9639300" y="1329361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10998</xdr:rowOff>
    </xdr:from>
    <xdr:to>
      <xdr:col>50</xdr:col>
      <xdr:colOff>114300</xdr:colOff>
      <xdr:row>77</xdr:row>
      <xdr:rowOff>91968</xdr:rowOff>
    </xdr:to>
    <xdr:cxnSp macro="">
      <xdr:nvCxnSpPr>
        <xdr:cNvPr id="411" name="直線コネクタ 410"/>
        <xdr:cNvCxnSpPr/>
      </xdr:nvCxnSpPr>
      <xdr:spPr>
        <a:xfrm>
          <a:off x="8750300" y="13212648"/>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10998</xdr:rowOff>
    </xdr:from>
    <xdr:to>
      <xdr:col>45</xdr:col>
      <xdr:colOff>177800</xdr:colOff>
      <xdr:row>77</xdr:row>
      <xdr:rowOff>66503</xdr:rowOff>
    </xdr:to>
    <xdr:cxnSp macro="">
      <xdr:nvCxnSpPr>
        <xdr:cNvPr id="414" name="直線コネクタ 413"/>
        <xdr:cNvCxnSpPr/>
      </xdr:nvCxnSpPr>
      <xdr:spPr>
        <a:xfrm flipV="1">
          <a:off x="7861300" y="13212648"/>
          <a:ext cx="889000" cy="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63302</xdr:rowOff>
    </xdr:from>
    <xdr:to>
      <xdr:col>41</xdr:col>
      <xdr:colOff>50800</xdr:colOff>
      <xdr:row>77</xdr:row>
      <xdr:rowOff>66503</xdr:rowOff>
    </xdr:to>
    <xdr:cxnSp macro="">
      <xdr:nvCxnSpPr>
        <xdr:cNvPr id="417" name="直線コネクタ 416"/>
        <xdr:cNvCxnSpPr/>
      </xdr:nvCxnSpPr>
      <xdr:spPr>
        <a:xfrm>
          <a:off x="6972300" y="1326495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43408</xdr:rowOff>
    </xdr:from>
    <xdr:to>
      <xdr:col>55</xdr:col>
      <xdr:colOff>50800</xdr:colOff>
      <xdr:row>77</xdr:row>
      <xdr:rowOff>145008</xdr:rowOff>
    </xdr:to>
    <xdr:sp macro="" textlink="">
      <xdr:nvSpPr>
        <xdr:cNvPr id="427" name="楕円 426"/>
        <xdr:cNvSpPr/>
      </xdr:nvSpPr>
      <xdr:spPr>
        <a:xfrm>
          <a:off x="10426700" y="132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21835</xdr:rowOff>
    </xdr:from>
    <xdr:ext cx="469744" cy="259045"/>
    <xdr:sp macro="" textlink="">
      <xdr:nvSpPr>
        <xdr:cNvPr id="428" name="商工費該当値テキスト"/>
        <xdr:cNvSpPr txBox="1"/>
      </xdr:nvSpPr>
      <xdr:spPr>
        <a:xfrm>
          <a:off x="10528300" y="132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41168</xdr:rowOff>
    </xdr:from>
    <xdr:to>
      <xdr:col>50</xdr:col>
      <xdr:colOff>165100</xdr:colOff>
      <xdr:row>77</xdr:row>
      <xdr:rowOff>142768</xdr:rowOff>
    </xdr:to>
    <xdr:sp macro="" textlink="">
      <xdr:nvSpPr>
        <xdr:cNvPr id="429" name="楕円 428"/>
        <xdr:cNvSpPr/>
      </xdr:nvSpPr>
      <xdr:spPr>
        <a:xfrm>
          <a:off x="9588500" y="132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133895</xdr:rowOff>
    </xdr:from>
    <xdr:ext cx="469744" cy="259045"/>
    <xdr:sp macro="" textlink="">
      <xdr:nvSpPr>
        <xdr:cNvPr id="430" name="テキスト ボックス 429"/>
        <xdr:cNvSpPr txBox="1"/>
      </xdr:nvSpPr>
      <xdr:spPr>
        <a:xfrm>
          <a:off x="9404428" y="1333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131648</xdr:rowOff>
    </xdr:from>
    <xdr:to>
      <xdr:col>46</xdr:col>
      <xdr:colOff>38100</xdr:colOff>
      <xdr:row>77</xdr:row>
      <xdr:rowOff>61798</xdr:rowOff>
    </xdr:to>
    <xdr:sp macro="" textlink="">
      <xdr:nvSpPr>
        <xdr:cNvPr id="431" name="楕円 430"/>
        <xdr:cNvSpPr/>
      </xdr:nvSpPr>
      <xdr:spPr>
        <a:xfrm>
          <a:off x="8699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52925</xdr:rowOff>
    </xdr:from>
    <xdr:ext cx="469744" cy="259045"/>
    <xdr:sp macro="" textlink="">
      <xdr:nvSpPr>
        <xdr:cNvPr id="432" name="テキスト ボックス 431"/>
        <xdr:cNvSpPr txBox="1"/>
      </xdr:nvSpPr>
      <xdr:spPr>
        <a:xfrm>
          <a:off x="8515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15703</xdr:rowOff>
    </xdr:from>
    <xdr:to>
      <xdr:col>41</xdr:col>
      <xdr:colOff>101600</xdr:colOff>
      <xdr:row>77</xdr:row>
      <xdr:rowOff>117303</xdr:rowOff>
    </xdr:to>
    <xdr:sp macro="" textlink="">
      <xdr:nvSpPr>
        <xdr:cNvPr id="433" name="楕円 432"/>
        <xdr:cNvSpPr/>
      </xdr:nvSpPr>
      <xdr:spPr>
        <a:xfrm>
          <a:off x="7810500" y="132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108430</xdr:rowOff>
    </xdr:from>
    <xdr:ext cx="469744" cy="259045"/>
    <xdr:sp macro="" textlink="">
      <xdr:nvSpPr>
        <xdr:cNvPr id="434" name="テキスト ボックス 433"/>
        <xdr:cNvSpPr txBox="1"/>
      </xdr:nvSpPr>
      <xdr:spPr>
        <a:xfrm>
          <a:off x="7626428" y="133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12502</xdr:rowOff>
    </xdr:from>
    <xdr:to>
      <xdr:col>36</xdr:col>
      <xdr:colOff>165100</xdr:colOff>
      <xdr:row>77</xdr:row>
      <xdr:rowOff>114102</xdr:rowOff>
    </xdr:to>
    <xdr:sp macro="" textlink="">
      <xdr:nvSpPr>
        <xdr:cNvPr id="435" name="楕円 434"/>
        <xdr:cNvSpPr/>
      </xdr:nvSpPr>
      <xdr:spPr>
        <a:xfrm>
          <a:off x="6921500" y="132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105229</xdr:rowOff>
    </xdr:from>
    <xdr:ext cx="469744" cy="259045"/>
    <xdr:sp macro="" textlink="">
      <xdr:nvSpPr>
        <xdr:cNvPr id="436" name="テキスト ボックス 435"/>
        <xdr:cNvSpPr txBox="1"/>
      </xdr:nvSpPr>
      <xdr:spPr>
        <a:xfrm>
          <a:off x="6737428" y="133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131242</xdr:rowOff>
    </xdr:from>
    <xdr:to>
      <xdr:col>55</xdr:col>
      <xdr:colOff>0</xdr:colOff>
      <xdr:row>97</xdr:row>
      <xdr:rowOff>67495</xdr:rowOff>
    </xdr:to>
    <xdr:cxnSp macro="">
      <xdr:nvCxnSpPr>
        <xdr:cNvPr id="468" name="直線コネクタ 467"/>
        <xdr:cNvCxnSpPr/>
      </xdr:nvCxnSpPr>
      <xdr:spPr>
        <a:xfrm flipV="1">
          <a:off x="9639300" y="16590442"/>
          <a:ext cx="8382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67495</xdr:rowOff>
    </xdr:from>
    <xdr:to>
      <xdr:col>50</xdr:col>
      <xdr:colOff>114300</xdr:colOff>
      <xdr:row>97</xdr:row>
      <xdr:rowOff>68703</xdr:rowOff>
    </xdr:to>
    <xdr:cxnSp macro="">
      <xdr:nvCxnSpPr>
        <xdr:cNvPr id="471" name="直線コネクタ 470"/>
        <xdr:cNvCxnSpPr/>
      </xdr:nvCxnSpPr>
      <xdr:spPr>
        <a:xfrm flipV="1">
          <a:off x="8750300" y="16698145"/>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68703</xdr:rowOff>
    </xdr:from>
    <xdr:to>
      <xdr:col>45</xdr:col>
      <xdr:colOff>177800</xdr:colOff>
      <xdr:row>97</xdr:row>
      <xdr:rowOff>150151</xdr:rowOff>
    </xdr:to>
    <xdr:cxnSp macro="">
      <xdr:nvCxnSpPr>
        <xdr:cNvPr id="474" name="直線コネクタ 473"/>
        <xdr:cNvCxnSpPr/>
      </xdr:nvCxnSpPr>
      <xdr:spPr>
        <a:xfrm flipV="1">
          <a:off x="7861300" y="16699353"/>
          <a:ext cx="889000" cy="8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22265</xdr:rowOff>
    </xdr:from>
    <xdr:to>
      <xdr:col>41</xdr:col>
      <xdr:colOff>50800</xdr:colOff>
      <xdr:row>97</xdr:row>
      <xdr:rowOff>150151</xdr:rowOff>
    </xdr:to>
    <xdr:cxnSp macro="">
      <xdr:nvCxnSpPr>
        <xdr:cNvPr id="477" name="直線コネクタ 476"/>
        <xdr:cNvCxnSpPr/>
      </xdr:nvCxnSpPr>
      <xdr:spPr>
        <a:xfrm>
          <a:off x="6972300" y="16481465"/>
          <a:ext cx="889000" cy="29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80442</xdr:rowOff>
    </xdr:from>
    <xdr:to>
      <xdr:col>55</xdr:col>
      <xdr:colOff>50800</xdr:colOff>
      <xdr:row>97</xdr:row>
      <xdr:rowOff>10592</xdr:rowOff>
    </xdr:to>
    <xdr:sp macro="" textlink="">
      <xdr:nvSpPr>
        <xdr:cNvPr id="487" name="楕円 486"/>
        <xdr:cNvSpPr/>
      </xdr:nvSpPr>
      <xdr:spPr>
        <a:xfrm>
          <a:off x="10426700" y="165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58869</xdr:rowOff>
    </xdr:from>
    <xdr:ext cx="534377" cy="259045"/>
    <xdr:sp macro="" textlink="">
      <xdr:nvSpPr>
        <xdr:cNvPr id="488" name="土木費該当値テキスト"/>
        <xdr:cNvSpPr txBox="1"/>
      </xdr:nvSpPr>
      <xdr:spPr>
        <a:xfrm>
          <a:off x="10528300" y="165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16695</xdr:rowOff>
    </xdr:from>
    <xdr:to>
      <xdr:col>50</xdr:col>
      <xdr:colOff>165100</xdr:colOff>
      <xdr:row>97</xdr:row>
      <xdr:rowOff>118295</xdr:rowOff>
    </xdr:to>
    <xdr:sp macro="" textlink="">
      <xdr:nvSpPr>
        <xdr:cNvPr id="489" name="楕円 488"/>
        <xdr:cNvSpPr/>
      </xdr:nvSpPr>
      <xdr:spPr>
        <a:xfrm>
          <a:off x="9588500" y="166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109422</xdr:rowOff>
    </xdr:from>
    <xdr:ext cx="534377" cy="259045"/>
    <xdr:sp macro="" textlink="">
      <xdr:nvSpPr>
        <xdr:cNvPr id="490" name="テキスト ボックス 489"/>
        <xdr:cNvSpPr txBox="1"/>
      </xdr:nvSpPr>
      <xdr:spPr>
        <a:xfrm>
          <a:off x="9372111" y="167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17903</xdr:rowOff>
    </xdr:from>
    <xdr:to>
      <xdr:col>46</xdr:col>
      <xdr:colOff>38100</xdr:colOff>
      <xdr:row>97</xdr:row>
      <xdr:rowOff>119503</xdr:rowOff>
    </xdr:to>
    <xdr:sp macro="" textlink="">
      <xdr:nvSpPr>
        <xdr:cNvPr id="491" name="楕円 490"/>
        <xdr:cNvSpPr/>
      </xdr:nvSpPr>
      <xdr:spPr>
        <a:xfrm>
          <a:off x="8699500" y="166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110630</xdr:rowOff>
    </xdr:from>
    <xdr:ext cx="534377" cy="259045"/>
    <xdr:sp macro="" textlink="">
      <xdr:nvSpPr>
        <xdr:cNvPr id="492" name="テキスト ボックス 491"/>
        <xdr:cNvSpPr txBox="1"/>
      </xdr:nvSpPr>
      <xdr:spPr>
        <a:xfrm>
          <a:off x="8483111" y="167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99351</xdr:rowOff>
    </xdr:from>
    <xdr:to>
      <xdr:col>41</xdr:col>
      <xdr:colOff>101600</xdr:colOff>
      <xdr:row>98</xdr:row>
      <xdr:rowOff>29501</xdr:rowOff>
    </xdr:to>
    <xdr:sp macro="" textlink="">
      <xdr:nvSpPr>
        <xdr:cNvPr id="493" name="楕円 492"/>
        <xdr:cNvSpPr/>
      </xdr:nvSpPr>
      <xdr:spPr>
        <a:xfrm>
          <a:off x="7810500" y="167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20628</xdr:rowOff>
    </xdr:from>
    <xdr:ext cx="534377" cy="259045"/>
    <xdr:sp macro="" textlink="">
      <xdr:nvSpPr>
        <xdr:cNvPr id="494" name="テキスト ボックス 493"/>
        <xdr:cNvSpPr txBox="1"/>
      </xdr:nvSpPr>
      <xdr:spPr>
        <a:xfrm>
          <a:off x="7594111" y="168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142915</xdr:rowOff>
    </xdr:from>
    <xdr:to>
      <xdr:col>36</xdr:col>
      <xdr:colOff>165100</xdr:colOff>
      <xdr:row>96</xdr:row>
      <xdr:rowOff>73065</xdr:rowOff>
    </xdr:to>
    <xdr:sp macro="" textlink="">
      <xdr:nvSpPr>
        <xdr:cNvPr id="495" name="楕円 494"/>
        <xdr:cNvSpPr/>
      </xdr:nvSpPr>
      <xdr:spPr>
        <a:xfrm>
          <a:off x="6921500" y="164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64192</xdr:rowOff>
    </xdr:from>
    <xdr:ext cx="534377" cy="259045"/>
    <xdr:sp macro="" textlink="">
      <xdr:nvSpPr>
        <xdr:cNvPr id="496" name="テキスト ボックス 495"/>
        <xdr:cNvSpPr txBox="1"/>
      </xdr:nvSpPr>
      <xdr:spPr>
        <a:xfrm>
          <a:off x="6705111" y="165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113411</xdr:rowOff>
    </xdr:from>
    <xdr:to>
      <xdr:col>85</xdr:col>
      <xdr:colOff>127000</xdr:colOff>
      <xdr:row>34</xdr:row>
      <xdr:rowOff>156682</xdr:rowOff>
    </xdr:to>
    <xdr:cxnSp macro="">
      <xdr:nvCxnSpPr>
        <xdr:cNvPr id="528" name="直線コネクタ 527"/>
        <xdr:cNvCxnSpPr/>
      </xdr:nvCxnSpPr>
      <xdr:spPr>
        <a:xfrm flipV="1">
          <a:off x="15481300" y="5942711"/>
          <a:ext cx="8382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156682</xdr:rowOff>
    </xdr:from>
    <xdr:to>
      <xdr:col>81</xdr:col>
      <xdr:colOff>50800</xdr:colOff>
      <xdr:row>34</xdr:row>
      <xdr:rowOff>159621</xdr:rowOff>
    </xdr:to>
    <xdr:cxnSp macro="">
      <xdr:nvCxnSpPr>
        <xdr:cNvPr id="531" name="直線コネクタ 530"/>
        <xdr:cNvCxnSpPr/>
      </xdr:nvCxnSpPr>
      <xdr:spPr>
        <a:xfrm flipV="1">
          <a:off x="14592300" y="598598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3" name="テキスト ボックス 532"/>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156192</xdr:rowOff>
    </xdr:from>
    <xdr:to>
      <xdr:col>76</xdr:col>
      <xdr:colOff>114300</xdr:colOff>
      <xdr:row>34</xdr:row>
      <xdr:rowOff>159621</xdr:rowOff>
    </xdr:to>
    <xdr:cxnSp macro="">
      <xdr:nvCxnSpPr>
        <xdr:cNvPr id="534" name="直線コネクタ 533"/>
        <xdr:cNvCxnSpPr/>
      </xdr:nvCxnSpPr>
      <xdr:spPr>
        <a:xfrm>
          <a:off x="13703300" y="598549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85942</xdr:rowOff>
    </xdr:from>
    <xdr:ext cx="534377" cy="259045"/>
    <xdr:sp macro="" textlink="">
      <xdr:nvSpPr>
        <xdr:cNvPr id="536" name="テキスト ボックス 535"/>
        <xdr:cNvSpPr txBox="1"/>
      </xdr:nvSpPr>
      <xdr:spPr>
        <a:xfrm>
          <a:off x="14325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97082</xdr:rowOff>
    </xdr:from>
    <xdr:to>
      <xdr:col>71</xdr:col>
      <xdr:colOff>177800</xdr:colOff>
      <xdr:row>34</xdr:row>
      <xdr:rowOff>156192</xdr:rowOff>
    </xdr:to>
    <xdr:cxnSp macro="">
      <xdr:nvCxnSpPr>
        <xdr:cNvPr id="537" name="直線コネクタ 536"/>
        <xdr:cNvCxnSpPr/>
      </xdr:nvCxnSpPr>
      <xdr:spPr>
        <a:xfrm>
          <a:off x="12814300" y="5412032"/>
          <a:ext cx="889000" cy="57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155175</xdr:rowOff>
    </xdr:from>
    <xdr:ext cx="534377" cy="259045"/>
    <xdr:sp macro="" textlink="">
      <xdr:nvSpPr>
        <xdr:cNvPr id="541" name="テキスト ボックス 540"/>
        <xdr:cNvSpPr txBox="1"/>
      </xdr:nvSpPr>
      <xdr:spPr>
        <a:xfrm>
          <a:off x="12547111" y="59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62611</xdr:rowOff>
    </xdr:from>
    <xdr:to>
      <xdr:col>85</xdr:col>
      <xdr:colOff>177800</xdr:colOff>
      <xdr:row>34</xdr:row>
      <xdr:rowOff>164211</xdr:rowOff>
    </xdr:to>
    <xdr:sp macro="" textlink="">
      <xdr:nvSpPr>
        <xdr:cNvPr id="547" name="楕円 546"/>
        <xdr:cNvSpPr/>
      </xdr:nvSpPr>
      <xdr:spPr>
        <a:xfrm>
          <a:off x="162687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85488</xdr:rowOff>
    </xdr:from>
    <xdr:ext cx="534377" cy="259045"/>
    <xdr:sp macro="" textlink="">
      <xdr:nvSpPr>
        <xdr:cNvPr id="548" name="消防費該当値テキスト"/>
        <xdr:cNvSpPr txBox="1"/>
      </xdr:nvSpPr>
      <xdr:spPr>
        <a:xfrm>
          <a:off x="16370300" y="57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105882</xdr:rowOff>
    </xdr:from>
    <xdr:to>
      <xdr:col>81</xdr:col>
      <xdr:colOff>101600</xdr:colOff>
      <xdr:row>35</xdr:row>
      <xdr:rowOff>36032</xdr:rowOff>
    </xdr:to>
    <xdr:sp macro="" textlink="">
      <xdr:nvSpPr>
        <xdr:cNvPr id="549" name="楕円 548"/>
        <xdr:cNvSpPr/>
      </xdr:nvSpPr>
      <xdr:spPr>
        <a:xfrm>
          <a:off x="15430500" y="5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52559</xdr:rowOff>
    </xdr:from>
    <xdr:ext cx="534377" cy="259045"/>
    <xdr:sp macro="" textlink="">
      <xdr:nvSpPr>
        <xdr:cNvPr id="550" name="テキスト ボックス 549"/>
        <xdr:cNvSpPr txBox="1"/>
      </xdr:nvSpPr>
      <xdr:spPr>
        <a:xfrm>
          <a:off x="15214111" y="57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108821</xdr:rowOff>
    </xdr:from>
    <xdr:to>
      <xdr:col>76</xdr:col>
      <xdr:colOff>165100</xdr:colOff>
      <xdr:row>35</xdr:row>
      <xdr:rowOff>38971</xdr:rowOff>
    </xdr:to>
    <xdr:sp macro="" textlink="">
      <xdr:nvSpPr>
        <xdr:cNvPr id="551" name="楕円 550"/>
        <xdr:cNvSpPr/>
      </xdr:nvSpPr>
      <xdr:spPr>
        <a:xfrm>
          <a:off x="14541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55498</xdr:rowOff>
    </xdr:from>
    <xdr:ext cx="534377" cy="259045"/>
    <xdr:sp macro="" textlink="">
      <xdr:nvSpPr>
        <xdr:cNvPr id="552" name="テキスト ボックス 551"/>
        <xdr:cNvSpPr txBox="1"/>
      </xdr:nvSpPr>
      <xdr:spPr>
        <a:xfrm>
          <a:off x="14325111" y="57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105392</xdr:rowOff>
    </xdr:from>
    <xdr:to>
      <xdr:col>72</xdr:col>
      <xdr:colOff>38100</xdr:colOff>
      <xdr:row>35</xdr:row>
      <xdr:rowOff>35542</xdr:rowOff>
    </xdr:to>
    <xdr:sp macro="" textlink="">
      <xdr:nvSpPr>
        <xdr:cNvPr id="553" name="楕円 552"/>
        <xdr:cNvSpPr/>
      </xdr:nvSpPr>
      <xdr:spPr>
        <a:xfrm>
          <a:off x="13652500" y="59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26669</xdr:rowOff>
    </xdr:from>
    <xdr:ext cx="534377" cy="259045"/>
    <xdr:sp macro="" textlink="">
      <xdr:nvSpPr>
        <xdr:cNvPr id="554" name="テキスト ボックス 553"/>
        <xdr:cNvSpPr txBox="1"/>
      </xdr:nvSpPr>
      <xdr:spPr>
        <a:xfrm>
          <a:off x="13436111" y="60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46282</xdr:rowOff>
    </xdr:from>
    <xdr:to>
      <xdr:col>67</xdr:col>
      <xdr:colOff>101600</xdr:colOff>
      <xdr:row>31</xdr:row>
      <xdr:rowOff>147882</xdr:rowOff>
    </xdr:to>
    <xdr:sp macro="" textlink="">
      <xdr:nvSpPr>
        <xdr:cNvPr id="555" name="楕円 554"/>
        <xdr:cNvSpPr/>
      </xdr:nvSpPr>
      <xdr:spPr>
        <a:xfrm>
          <a:off x="12763500" y="53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164409</xdr:rowOff>
    </xdr:from>
    <xdr:ext cx="534377" cy="259045"/>
    <xdr:sp macro="" textlink="">
      <xdr:nvSpPr>
        <xdr:cNvPr id="556" name="テキスト ボックス 555"/>
        <xdr:cNvSpPr txBox="1"/>
      </xdr:nvSpPr>
      <xdr:spPr>
        <a:xfrm>
          <a:off x="12547111" y="51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144661</xdr:rowOff>
    </xdr:from>
    <xdr:to>
      <xdr:col>85</xdr:col>
      <xdr:colOff>127000</xdr:colOff>
      <xdr:row>56</xdr:row>
      <xdr:rowOff>30087</xdr:rowOff>
    </xdr:to>
    <xdr:cxnSp macro="">
      <xdr:nvCxnSpPr>
        <xdr:cNvPr id="584" name="直線コネクタ 583"/>
        <xdr:cNvCxnSpPr/>
      </xdr:nvCxnSpPr>
      <xdr:spPr>
        <a:xfrm flipV="1">
          <a:off x="15481300" y="9402961"/>
          <a:ext cx="8382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24531</xdr:rowOff>
    </xdr:from>
    <xdr:to>
      <xdr:col>81</xdr:col>
      <xdr:colOff>50800</xdr:colOff>
      <xdr:row>56</xdr:row>
      <xdr:rowOff>30087</xdr:rowOff>
    </xdr:to>
    <xdr:cxnSp macro="">
      <xdr:nvCxnSpPr>
        <xdr:cNvPr id="587" name="直線コネクタ 586"/>
        <xdr:cNvCxnSpPr/>
      </xdr:nvCxnSpPr>
      <xdr:spPr>
        <a:xfrm>
          <a:off x="14592300" y="9625731"/>
          <a:ext cx="8890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29675</xdr:rowOff>
    </xdr:from>
    <xdr:to>
      <xdr:col>76</xdr:col>
      <xdr:colOff>114300</xdr:colOff>
      <xdr:row>56</xdr:row>
      <xdr:rowOff>24531</xdr:rowOff>
    </xdr:to>
    <xdr:cxnSp macro="">
      <xdr:nvCxnSpPr>
        <xdr:cNvPr id="590" name="直線コネクタ 589"/>
        <xdr:cNvCxnSpPr/>
      </xdr:nvCxnSpPr>
      <xdr:spPr>
        <a:xfrm>
          <a:off x="13703300" y="9459425"/>
          <a:ext cx="889000" cy="1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29675</xdr:rowOff>
    </xdr:from>
    <xdr:to>
      <xdr:col>71</xdr:col>
      <xdr:colOff>177800</xdr:colOff>
      <xdr:row>55</xdr:row>
      <xdr:rowOff>95489</xdr:rowOff>
    </xdr:to>
    <xdr:cxnSp macro="">
      <xdr:nvCxnSpPr>
        <xdr:cNvPr id="593" name="直線コネクタ 592"/>
        <xdr:cNvCxnSpPr/>
      </xdr:nvCxnSpPr>
      <xdr:spPr>
        <a:xfrm flipV="1">
          <a:off x="12814300" y="9459425"/>
          <a:ext cx="889000" cy="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5" name="テキスト ボックス 594"/>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122969</xdr:rowOff>
    </xdr:from>
    <xdr:ext cx="534377" cy="259045"/>
    <xdr:sp macro="" textlink="">
      <xdr:nvSpPr>
        <xdr:cNvPr id="597" name="テキスト ボックス 596"/>
        <xdr:cNvSpPr txBox="1"/>
      </xdr:nvSpPr>
      <xdr:spPr>
        <a:xfrm>
          <a:off x="12547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93861</xdr:rowOff>
    </xdr:from>
    <xdr:to>
      <xdr:col>85</xdr:col>
      <xdr:colOff>177800</xdr:colOff>
      <xdr:row>55</xdr:row>
      <xdr:rowOff>24011</xdr:rowOff>
    </xdr:to>
    <xdr:sp macro="" textlink="">
      <xdr:nvSpPr>
        <xdr:cNvPr id="603" name="楕円 602"/>
        <xdr:cNvSpPr/>
      </xdr:nvSpPr>
      <xdr:spPr>
        <a:xfrm>
          <a:off x="16268700" y="93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116738</xdr:rowOff>
    </xdr:from>
    <xdr:ext cx="534377" cy="259045"/>
    <xdr:sp macro="" textlink="">
      <xdr:nvSpPr>
        <xdr:cNvPr id="604" name="教育費該当値テキスト"/>
        <xdr:cNvSpPr txBox="1"/>
      </xdr:nvSpPr>
      <xdr:spPr>
        <a:xfrm>
          <a:off x="16370300" y="92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150737</xdr:rowOff>
    </xdr:from>
    <xdr:to>
      <xdr:col>81</xdr:col>
      <xdr:colOff>101600</xdr:colOff>
      <xdr:row>56</xdr:row>
      <xdr:rowOff>80887</xdr:rowOff>
    </xdr:to>
    <xdr:sp macro="" textlink="">
      <xdr:nvSpPr>
        <xdr:cNvPr id="605" name="楕円 604"/>
        <xdr:cNvSpPr/>
      </xdr:nvSpPr>
      <xdr:spPr>
        <a:xfrm>
          <a:off x="15430500" y="9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97414</xdr:rowOff>
    </xdr:from>
    <xdr:ext cx="534377" cy="259045"/>
    <xdr:sp macro="" textlink="">
      <xdr:nvSpPr>
        <xdr:cNvPr id="606" name="テキスト ボックス 605"/>
        <xdr:cNvSpPr txBox="1"/>
      </xdr:nvSpPr>
      <xdr:spPr>
        <a:xfrm>
          <a:off x="15214111" y="9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145181</xdr:rowOff>
    </xdr:from>
    <xdr:to>
      <xdr:col>76</xdr:col>
      <xdr:colOff>165100</xdr:colOff>
      <xdr:row>56</xdr:row>
      <xdr:rowOff>75331</xdr:rowOff>
    </xdr:to>
    <xdr:sp macro="" textlink="">
      <xdr:nvSpPr>
        <xdr:cNvPr id="607" name="楕円 606"/>
        <xdr:cNvSpPr/>
      </xdr:nvSpPr>
      <xdr:spPr>
        <a:xfrm>
          <a:off x="14541500" y="95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91858</xdr:rowOff>
    </xdr:from>
    <xdr:ext cx="534377" cy="259045"/>
    <xdr:sp macro="" textlink="">
      <xdr:nvSpPr>
        <xdr:cNvPr id="608" name="テキスト ボックス 607"/>
        <xdr:cNvSpPr txBox="1"/>
      </xdr:nvSpPr>
      <xdr:spPr>
        <a:xfrm>
          <a:off x="14325111" y="93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150325</xdr:rowOff>
    </xdr:from>
    <xdr:to>
      <xdr:col>72</xdr:col>
      <xdr:colOff>38100</xdr:colOff>
      <xdr:row>55</xdr:row>
      <xdr:rowOff>80475</xdr:rowOff>
    </xdr:to>
    <xdr:sp macro="" textlink="">
      <xdr:nvSpPr>
        <xdr:cNvPr id="609" name="楕円 608"/>
        <xdr:cNvSpPr/>
      </xdr:nvSpPr>
      <xdr:spPr>
        <a:xfrm>
          <a:off x="13652500" y="94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97002</xdr:rowOff>
    </xdr:from>
    <xdr:ext cx="534377" cy="259045"/>
    <xdr:sp macro="" textlink="">
      <xdr:nvSpPr>
        <xdr:cNvPr id="610" name="テキスト ボックス 609"/>
        <xdr:cNvSpPr txBox="1"/>
      </xdr:nvSpPr>
      <xdr:spPr>
        <a:xfrm>
          <a:off x="13436111" y="91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44689</xdr:rowOff>
    </xdr:from>
    <xdr:to>
      <xdr:col>67</xdr:col>
      <xdr:colOff>101600</xdr:colOff>
      <xdr:row>55</xdr:row>
      <xdr:rowOff>146289</xdr:rowOff>
    </xdr:to>
    <xdr:sp macro="" textlink="">
      <xdr:nvSpPr>
        <xdr:cNvPr id="611" name="楕円 610"/>
        <xdr:cNvSpPr/>
      </xdr:nvSpPr>
      <xdr:spPr>
        <a:xfrm>
          <a:off x="12763500" y="94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162816</xdr:rowOff>
    </xdr:from>
    <xdr:ext cx="534377" cy="259045"/>
    <xdr:sp macro="" textlink="">
      <xdr:nvSpPr>
        <xdr:cNvPr id="612" name="テキスト ボックス 611"/>
        <xdr:cNvSpPr txBox="1"/>
      </xdr:nvSpPr>
      <xdr:spPr>
        <a:xfrm>
          <a:off x="12547111" y="92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33767</xdr:rowOff>
    </xdr:from>
    <xdr:to>
      <xdr:col>85</xdr:col>
      <xdr:colOff>127000</xdr:colOff>
      <xdr:row>77</xdr:row>
      <xdr:rowOff>160412</xdr:rowOff>
    </xdr:to>
    <xdr:cxnSp macro="">
      <xdr:nvCxnSpPr>
        <xdr:cNvPr id="639" name="直線コネクタ 638"/>
        <xdr:cNvCxnSpPr/>
      </xdr:nvCxnSpPr>
      <xdr:spPr>
        <a:xfrm>
          <a:off x="15481300" y="12892517"/>
          <a:ext cx="838200" cy="4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159819</xdr:rowOff>
    </xdr:from>
    <xdr:ext cx="469744" cy="259045"/>
    <xdr:sp macro="" textlink="">
      <xdr:nvSpPr>
        <xdr:cNvPr id="640" name="災害復旧費平均値テキスト"/>
        <xdr:cNvSpPr txBox="1"/>
      </xdr:nvSpPr>
      <xdr:spPr>
        <a:xfrm>
          <a:off x="16370300" y="1336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33767</xdr:rowOff>
    </xdr:from>
    <xdr:to>
      <xdr:col>81</xdr:col>
      <xdr:colOff>50800</xdr:colOff>
      <xdr:row>75</xdr:row>
      <xdr:rowOff>84927</xdr:rowOff>
    </xdr:to>
    <xdr:cxnSp macro="">
      <xdr:nvCxnSpPr>
        <xdr:cNvPr id="642" name="直線コネクタ 641"/>
        <xdr:cNvCxnSpPr/>
      </xdr:nvCxnSpPr>
      <xdr:spPr>
        <a:xfrm flipV="1">
          <a:off x="14592300" y="12892517"/>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49404</xdr:rowOff>
    </xdr:from>
    <xdr:ext cx="469744" cy="259045"/>
    <xdr:sp macro="" textlink="">
      <xdr:nvSpPr>
        <xdr:cNvPr id="644" name="テキスト ボックス 643"/>
        <xdr:cNvSpPr txBox="1"/>
      </xdr:nvSpPr>
      <xdr:spPr>
        <a:xfrm>
          <a:off x="15246428" y="134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84927</xdr:rowOff>
    </xdr:from>
    <xdr:to>
      <xdr:col>76</xdr:col>
      <xdr:colOff>114300</xdr:colOff>
      <xdr:row>76</xdr:row>
      <xdr:rowOff>66548</xdr:rowOff>
    </xdr:to>
    <xdr:cxnSp macro="">
      <xdr:nvCxnSpPr>
        <xdr:cNvPr id="645" name="直線コネクタ 644"/>
        <xdr:cNvCxnSpPr/>
      </xdr:nvCxnSpPr>
      <xdr:spPr>
        <a:xfrm flipV="1">
          <a:off x="13703300" y="12943677"/>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24945</xdr:rowOff>
    </xdr:from>
    <xdr:ext cx="469744" cy="259045"/>
    <xdr:sp macro="" textlink="">
      <xdr:nvSpPr>
        <xdr:cNvPr id="647" name="テキスト ボックス 646"/>
        <xdr:cNvSpPr txBox="1"/>
      </xdr:nvSpPr>
      <xdr:spPr>
        <a:xfrm>
          <a:off x="14357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66548</xdr:rowOff>
    </xdr:from>
    <xdr:to>
      <xdr:col>71</xdr:col>
      <xdr:colOff>177800</xdr:colOff>
      <xdr:row>78</xdr:row>
      <xdr:rowOff>35505</xdr:rowOff>
    </xdr:to>
    <xdr:cxnSp macro="">
      <xdr:nvCxnSpPr>
        <xdr:cNvPr id="648" name="直線コネクタ 647"/>
        <xdr:cNvCxnSpPr/>
      </xdr:nvCxnSpPr>
      <xdr:spPr>
        <a:xfrm flipV="1">
          <a:off x="12814300" y="13096748"/>
          <a:ext cx="889000" cy="3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96221</xdr:rowOff>
    </xdr:from>
    <xdr:ext cx="469744" cy="259045"/>
    <xdr:sp macro="" textlink="">
      <xdr:nvSpPr>
        <xdr:cNvPr id="650" name="テキスト ボックス 649"/>
        <xdr:cNvSpPr txBox="1"/>
      </xdr:nvSpPr>
      <xdr:spPr>
        <a:xfrm>
          <a:off x="13468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109612</xdr:rowOff>
    </xdr:from>
    <xdr:to>
      <xdr:col>85</xdr:col>
      <xdr:colOff>177800</xdr:colOff>
      <xdr:row>78</xdr:row>
      <xdr:rowOff>39762</xdr:rowOff>
    </xdr:to>
    <xdr:sp macro="" textlink="">
      <xdr:nvSpPr>
        <xdr:cNvPr id="658" name="楕円 657"/>
        <xdr:cNvSpPr/>
      </xdr:nvSpPr>
      <xdr:spPr>
        <a:xfrm>
          <a:off x="162687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132489</xdr:rowOff>
    </xdr:from>
    <xdr:ext cx="469744" cy="259045"/>
    <xdr:sp macro="" textlink="">
      <xdr:nvSpPr>
        <xdr:cNvPr id="659" name="災害復旧費該当値テキスト"/>
        <xdr:cNvSpPr txBox="1"/>
      </xdr:nvSpPr>
      <xdr:spPr>
        <a:xfrm>
          <a:off x="16370300" y="131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154417</xdr:rowOff>
    </xdr:from>
    <xdr:to>
      <xdr:col>81</xdr:col>
      <xdr:colOff>101600</xdr:colOff>
      <xdr:row>75</xdr:row>
      <xdr:rowOff>84567</xdr:rowOff>
    </xdr:to>
    <xdr:sp macro="" textlink="">
      <xdr:nvSpPr>
        <xdr:cNvPr id="660" name="楕円 659"/>
        <xdr:cNvSpPr/>
      </xdr:nvSpPr>
      <xdr:spPr>
        <a:xfrm>
          <a:off x="15430500" y="128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101094</xdr:rowOff>
    </xdr:from>
    <xdr:ext cx="534377" cy="259045"/>
    <xdr:sp macro="" textlink="">
      <xdr:nvSpPr>
        <xdr:cNvPr id="661" name="テキスト ボックス 660"/>
        <xdr:cNvSpPr txBox="1"/>
      </xdr:nvSpPr>
      <xdr:spPr>
        <a:xfrm>
          <a:off x="15214111" y="1261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34127</xdr:rowOff>
    </xdr:from>
    <xdr:to>
      <xdr:col>76</xdr:col>
      <xdr:colOff>165100</xdr:colOff>
      <xdr:row>75</xdr:row>
      <xdr:rowOff>135727</xdr:rowOff>
    </xdr:to>
    <xdr:sp macro="" textlink="">
      <xdr:nvSpPr>
        <xdr:cNvPr id="662" name="楕円 661"/>
        <xdr:cNvSpPr/>
      </xdr:nvSpPr>
      <xdr:spPr>
        <a:xfrm>
          <a:off x="14541500" y="128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152254</xdr:rowOff>
    </xdr:from>
    <xdr:ext cx="534377" cy="259045"/>
    <xdr:sp macro="" textlink="">
      <xdr:nvSpPr>
        <xdr:cNvPr id="663" name="テキスト ボックス 662"/>
        <xdr:cNvSpPr txBox="1"/>
      </xdr:nvSpPr>
      <xdr:spPr>
        <a:xfrm>
          <a:off x="14325111" y="126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15748</xdr:rowOff>
    </xdr:from>
    <xdr:to>
      <xdr:col>72</xdr:col>
      <xdr:colOff>38100</xdr:colOff>
      <xdr:row>76</xdr:row>
      <xdr:rowOff>117348</xdr:rowOff>
    </xdr:to>
    <xdr:sp macro="" textlink="">
      <xdr:nvSpPr>
        <xdr:cNvPr id="664" name="楕円 663"/>
        <xdr:cNvSpPr/>
      </xdr:nvSpPr>
      <xdr:spPr>
        <a:xfrm>
          <a:off x="13652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133875</xdr:rowOff>
    </xdr:from>
    <xdr:ext cx="469744" cy="259045"/>
    <xdr:sp macro="" textlink="">
      <xdr:nvSpPr>
        <xdr:cNvPr id="665" name="テキスト ボックス 664"/>
        <xdr:cNvSpPr txBox="1"/>
      </xdr:nvSpPr>
      <xdr:spPr>
        <a:xfrm>
          <a:off x="13468428" y="128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156155</xdr:rowOff>
    </xdr:from>
    <xdr:to>
      <xdr:col>67</xdr:col>
      <xdr:colOff>101600</xdr:colOff>
      <xdr:row>78</xdr:row>
      <xdr:rowOff>86305</xdr:rowOff>
    </xdr:to>
    <xdr:sp macro="" textlink="">
      <xdr:nvSpPr>
        <xdr:cNvPr id="666" name="楕円 665"/>
        <xdr:cNvSpPr/>
      </xdr:nvSpPr>
      <xdr:spPr>
        <a:xfrm>
          <a:off x="12763500" y="13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77432</xdr:rowOff>
    </xdr:from>
    <xdr:ext cx="469744" cy="259045"/>
    <xdr:sp macro="" textlink="">
      <xdr:nvSpPr>
        <xdr:cNvPr id="667" name="テキスト ボックス 666"/>
        <xdr:cNvSpPr txBox="1"/>
      </xdr:nvSpPr>
      <xdr:spPr>
        <a:xfrm>
          <a:off x="12579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55277</xdr:rowOff>
    </xdr:from>
    <xdr:to>
      <xdr:col>85</xdr:col>
      <xdr:colOff>127000</xdr:colOff>
      <xdr:row>98</xdr:row>
      <xdr:rowOff>101318</xdr:rowOff>
    </xdr:to>
    <xdr:cxnSp macro="">
      <xdr:nvCxnSpPr>
        <xdr:cNvPr id="695" name="直線コネクタ 694"/>
        <xdr:cNvCxnSpPr/>
      </xdr:nvCxnSpPr>
      <xdr:spPr>
        <a:xfrm flipV="1">
          <a:off x="15481300" y="16857377"/>
          <a:ext cx="8382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58547</xdr:rowOff>
    </xdr:from>
    <xdr:to>
      <xdr:col>81</xdr:col>
      <xdr:colOff>50800</xdr:colOff>
      <xdr:row>98</xdr:row>
      <xdr:rowOff>101318</xdr:rowOff>
    </xdr:to>
    <xdr:cxnSp macro="">
      <xdr:nvCxnSpPr>
        <xdr:cNvPr id="698" name="直線コネクタ 697"/>
        <xdr:cNvCxnSpPr/>
      </xdr:nvCxnSpPr>
      <xdr:spPr>
        <a:xfrm>
          <a:off x="14592300" y="1686064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149941</xdr:rowOff>
    </xdr:from>
    <xdr:to>
      <xdr:col>76</xdr:col>
      <xdr:colOff>114300</xdr:colOff>
      <xdr:row>98</xdr:row>
      <xdr:rowOff>58547</xdr:rowOff>
    </xdr:to>
    <xdr:cxnSp macro="">
      <xdr:nvCxnSpPr>
        <xdr:cNvPr id="701" name="直線コネクタ 700"/>
        <xdr:cNvCxnSpPr/>
      </xdr:nvCxnSpPr>
      <xdr:spPr>
        <a:xfrm>
          <a:off x="13703300" y="16780591"/>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124840</xdr:rowOff>
    </xdr:from>
    <xdr:to>
      <xdr:col>71</xdr:col>
      <xdr:colOff>177800</xdr:colOff>
      <xdr:row>97</xdr:row>
      <xdr:rowOff>149941</xdr:rowOff>
    </xdr:to>
    <xdr:cxnSp macro="">
      <xdr:nvCxnSpPr>
        <xdr:cNvPr id="704" name="直線コネクタ 703"/>
        <xdr:cNvCxnSpPr/>
      </xdr:nvCxnSpPr>
      <xdr:spPr>
        <a:xfrm>
          <a:off x="12814300" y="16755490"/>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4477</xdr:rowOff>
    </xdr:from>
    <xdr:to>
      <xdr:col>85</xdr:col>
      <xdr:colOff>177800</xdr:colOff>
      <xdr:row>98</xdr:row>
      <xdr:rowOff>106077</xdr:rowOff>
    </xdr:to>
    <xdr:sp macro="" textlink="">
      <xdr:nvSpPr>
        <xdr:cNvPr id="714" name="楕円 713"/>
        <xdr:cNvSpPr/>
      </xdr:nvSpPr>
      <xdr:spPr>
        <a:xfrm>
          <a:off x="16268700" y="16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154354</xdr:rowOff>
    </xdr:from>
    <xdr:ext cx="534377" cy="259045"/>
    <xdr:sp macro="" textlink="">
      <xdr:nvSpPr>
        <xdr:cNvPr id="715" name="公債費該当値テキスト"/>
        <xdr:cNvSpPr txBox="1"/>
      </xdr:nvSpPr>
      <xdr:spPr>
        <a:xfrm>
          <a:off x="16370300" y="167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50518</xdr:rowOff>
    </xdr:from>
    <xdr:to>
      <xdr:col>81</xdr:col>
      <xdr:colOff>101600</xdr:colOff>
      <xdr:row>98</xdr:row>
      <xdr:rowOff>152118</xdr:rowOff>
    </xdr:to>
    <xdr:sp macro="" textlink="">
      <xdr:nvSpPr>
        <xdr:cNvPr id="716" name="楕円 715"/>
        <xdr:cNvSpPr/>
      </xdr:nvSpPr>
      <xdr:spPr>
        <a:xfrm>
          <a:off x="15430500" y="168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143245</xdr:rowOff>
    </xdr:from>
    <xdr:ext cx="534377" cy="259045"/>
    <xdr:sp macro="" textlink="">
      <xdr:nvSpPr>
        <xdr:cNvPr id="717" name="テキスト ボックス 716"/>
        <xdr:cNvSpPr txBox="1"/>
      </xdr:nvSpPr>
      <xdr:spPr>
        <a:xfrm>
          <a:off x="15214111" y="169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7747</xdr:rowOff>
    </xdr:from>
    <xdr:to>
      <xdr:col>76</xdr:col>
      <xdr:colOff>165100</xdr:colOff>
      <xdr:row>98</xdr:row>
      <xdr:rowOff>109347</xdr:rowOff>
    </xdr:to>
    <xdr:sp macro="" textlink="">
      <xdr:nvSpPr>
        <xdr:cNvPr id="718" name="楕円 717"/>
        <xdr:cNvSpPr/>
      </xdr:nvSpPr>
      <xdr:spPr>
        <a:xfrm>
          <a:off x="14541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100474</xdr:rowOff>
    </xdr:from>
    <xdr:ext cx="534377" cy="259045"/>
    <xdr:sp macro="" textlink="">
      <xdr:nvSpPr>
        <xdr:cNvPr id="719" name="テキスト ボックス 718"/>
        <xdr:cNvSpPr txBox="1"/>
      </xdr:nvSpPr>
      <xdr:spPr>
        <a:xfrm>
          <a:off x="14325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99141</xdr:rowOff>
    </xdr:from>
    <xdr:to>
      <xdr:col>72</xdr:col>
      <xdr:colOff>38100</xdr:colOff>
      <xdr:row>98</xdr:row>
      <xdr:rowOff>29291</xdr:rowOff>
    </xdr:to>
    <xdr:sp macro="" textlink="">
      <xdr:nvSpPr>
        <xdr:cNvPr id="720" name="楕円 719"/>
        <xdr:cNvSpPr/>
      </xdr:nvSpPr>
      <xdr:spPr>
        <a:xfrm>
          <a:off x="13652500" y="167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20418</xdr:rowOff>
    </xdr:from>
    <xdr:ext cx="534377" cy="259045"/>
    <xdr:sp macro="" textlink="">
      <xdr:nvSpPr>
        <xdr:cNvPr id="721" name="テキスト ボックス 720"/>
        <xdr:cNvSpPr txBox="1"/>
      </xdr:nvSpPr>
      <xdr:spPr>
        <a:xfrm>
          <a:off x="13436111" y="16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74040</xdr:rowOff>
    </xdr:from>
    <xdr:to>
      <xdr:col>67</xdr:col>
      <xdr:colOff>101600</xdr:colOff>
      <xdr:row>98</xdr:row>
      <xdr:rowOff>4190</xdr:rowOff>
    </xdr:to>
    <xdr:sp macro="" textlink="">
      <xdr:nvSpPr>
        <xdr:cNvPr id="722" name="楕円 721"/>
        <xdr:cNvSpPr/>
      </xdr:nvSpPr>
      <xdr:spPr>
        <a:xfrm>
          <a:off x="127635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166767</xdr:rowOff>
    </xdr:from>
    <xdr:ext cx="534377" cy="259045"/>
    <xdr:sp macro="" textlink="">
      <xdr:nvSpPr>
        <xdr:cNvPr id="723" name="テキスト ボックス 722"/>
        <xdr:cNvSpPr txBox="1"/>
      </xdr:nvSpPr>
      <xdr:spPr>
        <a:xfrm>
          <a:off x="12547111" y="167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住民一人当たりのコストを目的別に分析すると、教育費が平均よりも高くなっていることがわかります。これは国の補正予算を活用した小学校及び中学校の大規模改修工事を行ったことによります。平成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年度は類似団体の平均を大きく上回っていた総務費と災害復旧費については、新庁舎建設工事や道路等の復旧が完了してきたことに伴い大幅に減少しています。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民生費、農林水産業費は類似団体平均よりも低くなっています。民生費は主に、社会福祉費及び生活保護費が類似団体より低くなっています。農林水産業費は、第１次産業への従事者が減少しているため、従前から低い水準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年度決算における一般会計の実質収支額は</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百万円で、実質収支比率は</a:t>
          </a:r>
          <a:r>
            <a:rPr kumimoji="1" lang="en-US" altLang="ja-JP" sz="1400">
              <a:solidFill>
                <a:sysClr val="windowText" lastClr="000000"/>
              </a:solidFill>
              <a:latin typeface="ＭＳ ゴシック" pitchFamily="49" charset="-128"/>
              <a:ea typeface="ＭＳ ゴシック" pitchFamily="49" charset="-128"/>
            </a:rPr>
            <a:t>7.25</a:t>
          </a:r>
          <a:r>
            <a:rPr kumimoji="1" lang="ja-JP" altLang="en-US" sz="1400">
              <a:solidFill>
                <a:sysClr val="windowText" lastClr="000000"/>
              </a:solidFill>
              <a:latin typeface="ＭＳ ゴシック" pitchFamily="49" charset="-128"/>
              <a:ea typeface="ＭＳ ゴシック" pitchFamily="49" charset="-128"/>
            </a:rPr>
            <a:t>％となっています。前年度に比べ黒字額が</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百万円増加したことにより、</a:t>
          </a:r>
          <a:r>
            <a:rPr kumimoji="1" lang="en-US" altLang="ja-JP" sz="1400">
              <a:solidFill>
                <a:sysClr val="windowText" lastClr="000000"/>
              </a:solidFill>
              <a:latin typeface="ＭＳ ゴシック" pitchFamily="49" charset="-128"/>
              <a:ea typeface="ＭＳ ゴシック" pitchFamily="49" charset="-128"/>
            </a:rPr>
            <a:t>0.24</a:t>
          </a:r>
          <a:r>
            <a:rPr kumimoji="1" lang="ja-JP" altLang="en-US" sz="1400">
              <a:solidFill>
                <a:sysClr val="windowText" lastClr="000000"/>
              </a:solidFill>
              <a:latin typeface="ＭＳ ゴシック" pitchFamily="49" charset="-128"/>
              <a:ea typeface="ＭＳ ゴシック" pitchFamily="49" charset="-128"/>
            </a:rPr>
            <a:t>ポイントの増となっています。</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財政調整基金については、剰余金処分として</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億円を積み立てたことにより、平成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年度末は</a:t>
          </a:r>
          <a:r>
            <a:rPr kumimoji="1" lang="en-US" altLang="ja-JP" sz="1400">
              <a:solidFill>
                <a:sysClr val="windowText" lastClr="000000"/>
              </a:solidFill>
              <a:latin typeface="ＭＳ ゴシック" pitchFamily="49" charset="-128"/>
              <a:ea typeface="ＭＳ ゴシック" pitchFamily="49" charset="-128"/>
            </a:rPr>
            <a:t>53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百万円となりました。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年度決算における各会計の実質収支は、いずれも黒字であり、前年度に比べ連結黒字額は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の主な要因は、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水道事業会計で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百万円減少した一方、一般会計で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百万円、国民健康保険特別会計で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百万円、介護保険特別会計で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百万円、ガス事業会計で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連結実質赤字比率（黒字額の程度を表す比率）は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43.09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59041115</v>
      </c>
      <c r="BO4" s="441"/>
      <c r="BP4" s="441"/>
      <c r="BQ4" s="441"/>
      <c r="BR4" s="441"/>
      <c r="BS4" s="441"/>
      <c r="BT4" s="441"/>
      <c r="BU4" s="442"/>
      <c r="BV4" s="440">
        <v>63650999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7.2</v>
      </c>
      <c r="CU4" s="622"/>
      <c r="CV4" s="622"/>
      <c r="CW4" s="622"/>
      <c r="CX4" s="622"/>
      <c r="CY4" s="622"/>
      <c r="CZ4" s="622"/>
      <c r="DA4" s="623"/>
      <c r="DB4" s="621">
        <v>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56665812</v>
      </c>
      <c r="BO5" s="446"/>
      <c r="BP5" s="446"/>
      <c r="BQ5" s="446"/>
      <c r="BR5" s="446"/>
      <c r="BS5" s="446"/>
      <c r="BT5" s="446"/>
      <c r="BU5" s="447"/>
      <c r="BV5" s="445">
        <v>61367941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94.9</v>
      </c>
      <c r="CU5" s="416"/>
      <c r="CV5" s="416"/>
      <c r="CW5" s="416"/>
      <c r="CX5" s="416"/>
      <c r="CY5" s="416"/>
      <c r="CZ5" s="416"/>
      <c r="DA5" s="417"/>
      <c r="DB5" s="415">
        <v>92.9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2375303</v>
      </c>
      <c r="BO6" s="446"/>
      <c r="BP6" s="446"/>
      <c r="BQ6" s="446"/>
      <c r="BR6" s="446"/>
      <c r="BS6" s="446"/>
      <c r="BT6" s="446"/>
      <c r="BU6" s="447"/>
      <c r="BV6" s="445">
        <v>2283058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99.9</v>
      </c>
      <c r="CU6" s="596"/>
      <c r="CV6" s="596"/>
      <c r="CW6" s="596"/>
      <c r="CX6" s="596"/>
      <c r="CY6" s="596"/>
      <c r="CZ6" s="596"/>
      <c r="DA6" s="597"/>
      <c r="DB6" s="595">
        <v>97.6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56461</v>
      </c>
      <c r="BO7" s="446"/>
      <c r="BP7" s="446"/>
      <c r="BQ7" s="446"/>
      <c r="BR7" s="446"/>
      <c r="BS7" s="446"/>
      <c r="BT7" s="446"/>
      <c r="BU7" s="447"/>
      <c r="BV7" s="445">
        <v>67762</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31991976</v>
      </c>
      <c r="CU7" s="446"/>
      <c r="CV7" s="446"/>
      <c r="CW7" s="446"/>
      <c r="CX7" s="446"/>
      <c r="CY7" s="446"/>
      <c r="CZ7" s="446"/>
      <c r="DA7" s="447"/>
      <c r="DB7" s="445">
        <v>31613909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2318842</v>
      </c>
      <c r="BO8" s="446"/>
      <c r="BP8" s="446"/>
      <c r="BQ8" s="446"/>
      <c r="BR8" s="446"/>
      <c r="BS8" s="446"/>
      <c r="BT8" s="446"/>
      <c r="BU8" s="447"/>
      <c r="BV8" s="445">
        <v>2215296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0.93</v>
      </c>
      <c r="CU8" s="559"/>
      <c r="CV8" s="559"/>
      <c r="CW8" s="559"/>
      <c r="CX8" s="559"/>
      <c r="CY8" s="559"/>
      <c r="CZ8" s="559"/>
      <c r="DA8" s="560"/>
      <c r="DB8" s="558">
        <v>0.92</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167909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103546</v>
      </c>
      <c r="BO9" s="446"/>
      <c r="BP9" s="446"/>
      <c r="BQ9" s="446"/>
      <c r="BR9" s="446"/>
      <c r="BS9" s="446"/>
      <c r="BT9" s="446"/>
      <c r="BU9" s="447"/>
      <c r="BV9" s="445">
        <v>-1043553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10.5</v>
      </c>
      <c r="CU9" s="416"/>
      <c r="CV9" s="416"/>
      <c r="CW9" s="416"/>
      <c r="CX9" s="416"/>
      <c r="CY9" s="416"/>
      <c r="CZ9" s="416"/>
      <c r="DA9" s="417"/>
      <c r="DB9" s="415">
        <v>9.6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164530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2439</v>
      </c>
      <c r="BO10" s="446"/>
      <c r="BP10" s="446"/>
      <c r="BQ10" s="446"/>
      <c r="BR10" s="446"/>
      <c r="BS10" s="446"/>
      <c r="BT10" s="446"/>
      <c r="BU10" s="447"/>
      <c r="BV10" s="445">
        <v>1502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172632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1700000</v>
      </c>
      <c r="BO12" s="446"/>
      <c r="BP12" s="446"/>
      <c r="BQ12" s="446"/>
      <c r="BR12" s="446"/>
      <c r="BS12" s="446"/>
      <c r="BT12" s="446"/>
      <c r="BU12" s="447"/>
      <c r="BV12" s="445">
        <v>919988</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168940</v>
      </c>
      <c r="S13" s="549"/>
      <c r="T13" s="549"/>
      <c r="U13" s="549"/>
      <c r="V13" s="550"/>
      <c r="W13" s="536" t="s">
        <v>134</v>
      </c>
      <c r="X13" s="458"/>
      <c r="Y13" s="458"/>
      <c r="Z13" s="458"/>
      <c r="AA13" s="458"/>
      <c r="AB13" s="459"/>
      <c r="AC13" s="421">
        <v>306</v>
      </c>
      <c r="AD13" s="422"/>
      <c r="AE13" s="422"/>
      <c r="AF13" s="422"/>
      <c r="AG13" s="423"/>
      <c r="AH13" s="421">
        <v>312</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-1594015</v>
      </c>
      <c r="BO13" s="446"/>
      <c r="BP13" s="446"/>
      <c r="BQ13" s="446"/>
      <c r="BR13" s="446"/>
      <c r="BS13" s="446"/>
      <c r="BT13" s="446"/>
      <c r="BU13" s="447"/>
      <c r="BV13" s="445">
        <v>-1962039</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3.7</v>
      </c>
      <c r="CU13" s="416"/>
      <c r="CV13" s="416"/>
      <c r="CW13" s="416"/>
      <c r="CX13" s="416"/>
      <c r="CY13" s="416"/>
      <c r="CZ13" s="416"/>
      <c r="DA13" s="417"/>
      <c r="DB13" s="415">
        <v>2.5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171861</v>
      </c>
      <c r="S14" s="549"/>
      <c r="T14" s="549"/>
      <c r="U14" s="549"/>
      <c r="V14" s="550"/>
      <c r="W14" s="551"/>
      <c r="X14" s="461"/>
      <c r="Y14" s="461"/>
      <c r="Z14" s="461"/>
      <c r="AA14" s="461"/>
      <c r="AB14" s="462"/>
      <c r="AC14" s="541">
        <v>0.4</v>
      </c>
      <c r="AD14" s="542"/>
      <c r="AE14" s="542"/>
      <c r="AF14" s="542"/>
      <c r="AG14" s="543"/>
      <c r="AH14" s="541">
        <v>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26.6</v>
      </c>
      <c r="CU14" s="553"/>
      <c r="CV14" s="553"/>
      <c r="CW14" s="553"/>
      <c r="CX14" s="553"/>
      <c r="CY14" s="553"/>
      <c r="CZ14" s="553"/>
      <c r="DA14" s="554"/>
      <c r="DB14" s="552">
        <v>17.100000000000001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168433</v>
      </c>
      <c r="S15" s="549"/>
      <c r="T15" s="549"/>
      <c r="U15" s="549"/>
      <c r="V15" s="550"/>
      <c r="W15" s="536" t="s">
        <v>141</v>
      </c>
      <c r="X15" s="458"/>
      <c r="Y15" s="458"/>
      <c r="Z15" s="458"/>
      <c r="AA15" s="458"/>
      <c r="AB15" s="459"/>
      <c r="AC15" s="421">
        <v>13664</v>
      </c>
      <c r="AD15" s="422"/>
      <c r="AE15" s="422"/>
      <c r="AF15" s="422"/>
      <c r="AG15" s="423"/>
      <c r="AH15" s="421">
        <v>12557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22370786</v>
      </c>
      <c r="BO15" s="441"/>
      <c r="BP15" s="441"/>
      <c r="BQ15" s="441"/>
      <c r="BR15" s="441"/>
      <c r="BS15" s="441"/>
      <c r="BT15" s="441"/>
      <c r="BU15" s="442"/>
      <c r="BV15" s="440">
        <v>22013766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18.3</v>
      </c>
      <c r="AD16" s="542"/>
      <c r="AE16" s="542"/>
      <c r="AF16" s="542"/>
      <c r="AG16" s="543"/>
      <c r="AH16" s="541">
        <v>17.600000000000001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23835554</v>
      </c>
      <c r="BO16" s="446"/>
      <c r="BP16" s="446"/>
      <c r="BQ16" s="446"/>
      <c r="BR16" s="446"/>
      <c r="BS16" s="446"/>
      <c r="BT16" s="446"/>
      <c r="BU16" s="447"/>
      <c r="BV16" s="445">
        <v>23657714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60769</v>
      </c>
      <c r="AD17" s="422"/>
      <c r="AE17" s="422"/>
      <c r="AF17" s="422"/>
      <c r="AG17" s="423"/>
      <c r="AH17" s="421">
        <v>58581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28912575</v>
      </c>
      <c r="BO17" s="446"/>
      <c r="BP17" s="446"/>
      <c r="BQ17" s="446"/>
      <c r="BR17" s="446"/>
      <c r="BS17" s="446"/>
      <c r="BT17" s="446"/>
      <c r="BU17" s="447"/>
      <c r="BV17" s="445">
        <v>28458347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20.97</v>
      </c>
      <c r="M18" s="510"/>
      <c r="N18" s="510"/>
      <c r="O18" s="510"/>
      <c r="P18" s="510"/>
      <c r="Q18" s="510"/>
      <c r="R18" s="511"/>
      <c r="S18" s="511"/>
      <c r="T18" s="511"/>
      <c r="U18" s="511"/>
      <c r="V18" s="512"/>
      <c r="W18" s="526"/>
      <c r="X18" s="527"/>
      <c r="Y18" s="527"/>
      <c r="Z18" s="527"/>
      <c r="AA18" s="527"/>
      <c r="AB18" s="537"/>
      <c r="AC18" s="409">
        <v>81.3</v>
      </c>
      <c r="AD18" s="410"/>
      <c r="AE18" s="410"/>
      <c r="AF18" s="410"/>
      <c r="AG18" s="513"/>
      <c r="AH18" s="409">
        <v>82</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30955460</v>
      </c>
      <c r="BO18" s="446"/>
      <c r="BP18" s="446"/>
      <c r="BQ18" s="446"/>
      <c r="BR18" s="446"/>
      <c r="BS18" s="446"/>
      <c r="BT18" s="446"/>
      <c r="BU18" s="447"/>
      <c r="BV18" s="445">
        <v>29722894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8007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38765433</v>
      </c>
      <c r="BO19" s="446"/>
      <c r="BP19" s="446"/>
      <c r="BQ19" s="446"/>
      <c r="BR19" s="446"/>
      <c r="BS19" s="446"/>
      <c r="BT19" s="446"/>
      <c r="BU19" s="447"/>
      <c r="BV19" s="445">
        <v>38745427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72350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45595877</v>
      </c>
      <c r="BO23" s="446"/>
      <c r="BP23" s="446"/>
      <c r="BQ23" s="446"/>
      <c r="BR23" s="446"/>
      <c r="BS23" s="446"/>
      <c r="BT23" s="446"/>
      <c r="BU23" s="447"/>
      <c r="BV23" s="445">
        <v>43791480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9500</v>
      </c>
      <c r="R24" s="422"/>
      <c r="S24" s="422"/>
      <c r="T24" s="422"/>
      <c r="U24" s="422"/>
      <c r="V24" s="423"/>
      <c r="W24" s="487"/>
      <c r="X24" s="478"/>
      <c r="Y24" s="479"/>
      <c r="Z24" s="418" t="s">
        <v>165</v>
      </c>
      <c r="AA24" s="419"/>
      <c r="AB24" s="419"/>
      <c r="AC24" s="419"/>
      <c r="AD24" s="419"/>
      <c r="AE24" s="419"/>
      <c r="AF24" s="419"/>
      <c r="AG24" s="420"/>
      <c r="AH24" s="421">
        <v>1062</v>
      </c>
      <c r="AI24" s="422"/>
      <c r="AJ24" s="422"/>
      <c r="AK24" s="422"/>
      <c r="AL24" s="423"/>
      <c r="AM24" s="421">
        <v>3302820</v>
      </c>
      <c r="AN24" s="422"/>
      <c r="AO24" s="422"/>
      <c r="AP24" s="422"/>
      <c r="AQ24" s="422"/>
      <c r="AR24" s="423"/>
      <c r="AS24" s="421">
        <v>3110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34423808</v>
      </c>
      <c r="BO24" s="446"/>
      <c r="BP24" s="446"/>
      <c r="BQ24" s="446"/>
      <c r="BR24" s="446"/>
      <c r="BS24" s="446"/>
      <c r="BT24" s="446"/>
      <c r="BU24" s="447"/>
      <c r="BV24" s="445">
        <v>33484327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8100</v>
      </c>
      <c r="R25" s="422"/>
      <c r="S25" s="422"/>
      <c r="T25" s="422"/>
      <c r="U25" s="422"/>
      <c r="V25" s="423"/>
      <c r="W25" s="487"/>
      <c r="X25" s="478"/>
      <c r="Y25" s="479"/>
      <c r="Z25" s="418" t="s">
        <v>168</v>
      </c>
      <c r="AA25" s="419"/>
      <c r="AB25" s="419"/>
      <c r="AC25" s="419"/>
      <c r="AD25" s="419"/>
      <c r="AE25" s="419"/>
      <c r="AF25" s="419"/>
      <c r="AG25" s="420"/>
      <c r="AH25" s="421">
        <v>201</v>
      </c>
      <c r="AI25" s="422"/>
      <c r="AJ25" s="422"/>
      <c r="AK25" s="422"/>
      <c r="AL25" s="423"/>
      <c r="AM25" s="421">
        <v>600387</v>
      </c>
      <c r="AN25" s="422"/>
      <c r="AO25" s="422"/>
      <c r="AP25" s="422"/>
      <c r="AQ25" s="422"/>
      <c r="AR25" s="423"/>
      <c r="AS25" s="421">
        <v>2987</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18950631</v>
      </c>
      <c r="BO25" s="441"/>
      <c r="BP25" s="441"/>
      <c r="BQ25" s="441"/>
      <c r="BR25" s="441"/>
      <c r="BS25" s="441"/>
      <c r="BT25" s="441"/>
      <c r="BU25" s="442"/>
      <c r="BV25" s="440">
        <v>13210574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7300</v>
      </c>
      <c r="R26" s="422"/>
      <c r="S26" s="422"/>
      <c r="T26" s="422"/>
      <c r="U26" s="422"/>
      <c r="V26" s="423"/>
      <c r="W26" s="487"/>
      <c r="X26" s="478"/>
      <c r="Y26" s="479"/>
      <c r="Z26" s="418" t="s">
        <v>171</v>
      </c>
      <c r="AA26" s="500"/>
      <c r="AB26" s="500"/>
      <c r="AC26" s="500"/>
      <c r="AD26" s="500"/>
      <c r="AE26" s="500"/>
      <c r="AF26" s="500"/>
      <c r="AG26" s="501"/>
      <c r="AH26" s="421">
        <v>77</v>
      </c>
      <c r="AI26" s="422"/>
      <c r="AJ26" s="422"/>
      <c r="AK26" s="422"/>
      <c r="AL26" s="423"/>
      <c r="AM26" s="421">
        <v>266266</v>
      </c>
      <c r="AN26" s="422"/>
      <c r="AO26" s="422"/>
      <c r="AP26" s="422"/>
      <c r="AQ26" s="422"/>
      <c r="AR26" s="423"/>
      <c r="AS26" s="421">
        <v>3458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v>20000</v>
      </c>
      <c r="BO26" s="446"/>
      <c r="BP26" s="446"/>
      <c r="BQ26" s="446"/>
      <c r="BR26" s="446"/>
      <c r="BS26" s="446"/>
      <c r="BT26" s="446"/>
      <c r="BU26" s="447"/>
      <c r="BV26" s="445">
        <v>20000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5400</v>
      </c>
      <c r="R27" s="422"/>
      <c r="S27" s="422"/>
      <c r="T27" s="422"/>
      <c r="U27" s="422"/>
      <c r="V27" s="423"/>
      <c r="W27" s="487"/>
      <c r="X27" s="478"/>
      <c r="Y27" s="479"/>
      <c r="Z27" s="418" t="s">
        <v>174</v>
      </c>
      <c r="AA27" s="419"/>
      <c r="AB27" s="419"/>
      <c r="AC27" s="419"/>
      <c r="AD27" s="419"/>
      <c r="AE27" s="419"/>
      <c r="AF27" s="419"/>
      <c r="AG27" s="420"/>
      <c r="AH27" s="421">
        <v>199</v>
      </c>
      <c r="AI27" s="422"/>
      <c r="AJ27" s="422"/>
      <c r="AK27" s="422"/>
      <c r="AL27" s="423"/>
      <c r="AM27" s="421">
        <v>665808</v>
      </c>
      <c r="AN27" s="422"/>
      <c r="AO27" s="422"/>
      <c r="AP27" s="422"/>
      <c r="AQ27" s="422"/>
      <c r="AR27" s="423"/>
      <c r="AS27" s="421">
        <v>3346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5000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122</v>
      </c>
      <c r="AN28" s="422"/>
      <c r="AO28" s="422"/>
      <c r="AP28" s="422"/>
      <c r="AQ28" s="422"/>
      <c r="AR28" s="423"/>
      <c r="AS28" s="421" t="s">
        <v>123</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5316016</v>
      </c>
      <c r="BO28" s="441"/>
      <c r="BP28" s="441"/>
      <c r="BQ28" s="441"/>
      <c r="BR28" s="441"/>
      <c r="BS28" s="441"/>
      <c r="BT28" s="441"/>
      <c r="BU28" s="442"/>
      <c r="BV28" s="440">
        <v>5813577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28</v>
      </c>
      <c r="M29" s="422"/>
      <c r="N29" s="422"/>
      <c r="O29" s="422"/>
      <c r="P29" s="423"/>
      <c r="Q29" s="421">
        <v>4800</v>
      </c>
      <c r="R29" s="422"/>
      <c r="S29" s="422"/>
      <c r="T29" s="422"/>
      <c r="U29" s="422"/>
      <c r="V29" s="423"/>
      <c r="W29" s="488"/>
      <c r="X29" s="489"/>
      <c r="Y29" s="490"/>
      <c r="Z29" s="418" t="s">
        <v>180</v>
      </c>
      <c r="AA29" s="419"/>
      <c r="AB29" s="419"/>
      <c r="AC29" s="419"/>
      <c r="AD29" s="419"/>
      <c r="AE29" s="419"/>
      <c r="AF29" s="419"/>
      <c r="AG29" s="420"/>
      <c r="AH29" s="421">
        <v>1261</v>
      </c>
      <c r="AI29" s="422"/>
      <c r="AJ29" s="422"/>
      <c r="AK29" s="422"/>
      <c r="AL29" s="423"/>
      <c r="AM29" s="421">
        <v>3968628</v>
      </c>
      <c r="AN29" s="422"/>
      <c r="AO29" s="422"/>
      <c r="AP29" s="422"/>
      <c r="AQ29" s="422"/>
      <c r="AR29" s="423"/>
      <c r="AS29" s="421">
        <v>3147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592952</v>
      </c>
      <c r="BO29" s="446"/>
      <c r="BP29" s="446"/>
      <c r="BQ29" s="446"/>
      <c r="BR29" s="446"/>
      <c r="BS29" s="446"/>
      <c r="BT29" s="446"/>
      <c r="BU29" s="447"/>
      <c r="BV29" s="445">
        <v>678997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7432467</v>
      </c>
      <c r="BO30" s="449"/>
      <c r="BP30" s="449"/>
      <c r="BQ30" s="449"/>
      <c r="BR30" s="449"/>
      <c r="BS30" s="449"/>
      <c r="BT30" s="449"/>
      <c r="BU30" s="450"/>
      <c r="BV30" s="448">
        <v>7914473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ガス事業会計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習志野市開発公社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習志野文化ホール</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習志野市スポーツ振興協会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北千葉広域水道企業団（水道水供給事業会計）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四市複合事務組合（一般会計）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千葉県競馬組合（一般会計）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uOETariX+SW+MZFlCkdGeGBoz/eH/e7gm0ENXAHShKrkoDe5fBhK00w4Q9oOgpt1NQiEsfzgGwvxQM00bywGg==" saltValue="lkdJvFDfFPO8lygoY8TB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0" t="s">
        <v>556</v>
      </c>
      <c r="D34" s="1210"/>
      <c r="E34" s="1211"/>
      <c r="F34" s="32">
        <v>22.56</v>
      </c>
      <c r="G34" s="33">
        <v>12.55</v>
      </c>
      <c r="H34" s="33">
        <v>12.12</v>
      </c>
      <c r="I34" s="33">
        <v>14.09</v>
      </c>
      <c r="J34" s="34">
        <v>17.61</v>
      </c>
      <c r="K34" s="22"/>
      <c r="L34" s="22"/>
      <c r="M34" s="22"/>
      <c r="N34" s="22"/>
      <c r="O34" s="22"/>
      <c r="P34" s="22"/>
    </row>
    <row r="35" spans="1:16" ht="39" customHeight="1" x14ac:dyDescent="0.15">
      <c r="A35" s="22"/>
      <c r="B35" s="35"/>
      <c r="C35" s="1204" t="s">
        <v>557</v>
      </c>
      <c r="D35" s="1205"/>
      <c r="E35" s="1206"/>
      <c r="F35" s="36">
        <v>16.440000000000001</v>
      </c>
      <c r="G35" s="37">
        <v>17.57</v>
      </c>
      <c r="H35" s="37">
        <v>18.11</v>
      </c>
      <c r="I35" s="37">
        <v>18.399999999999999</v>
      </c>
      <c r="J35" s="38">
        <v>16.739999999999998</v>
      </c>
      <c r="K35" s="22"/>
      <c r="L35" s="22"/>
      <c r="M35" s="22"/>
      <c r="N35" s="22"/>
      <c r="O35" s="22"/>
      <c r="P35" s="22"/>
    </row>
    <row r="36" spans="1:16" ht="39" customHeight="1" x14ac:dyDescent="0.15">
      <c r="A36" s="22"/>
      <c r="B36" s="35"/>
      <c r="C36" s="1204" t="s">
        <v>558</v>
      </c>
      <c r="D36" s="1205"/>
      <c r="E36" s="1206"/>
      <c r="F36" s="36">
        <v>8.32</v>
      </c>
      <c r="G36" s="37">
        <v>8.77</v>
      </c>
      <c r="H36" s="37">
        <v>10.48</v>
      </c>
      <c r="I36" s="37">
        <v>7</v>
      </c>
      <c r="J36" s="38">
        <v>7.24</v>
      </c>
      <c r="K36" s="22"/>
      <c r="L36" s="22"/>
      <c r="M36" s="22"/>
      <c r="N36" s="22"/>
      <c r="O36" s="22"/>
      <c r="P36" s="22"/>
    </row>
    <row r="37" spans="1:16" ht="39" customHeight="1" x14ac:dyDescent="0.15">
      <c r="A37" s="22"/>
      <c r="B37" s="35"/>
      <c r="C37" s="1204" t="s">
        <v>559</v>
      </c>
      <c r="D37" s="1205"/>
      <c r="E37" s="1206"/>
      <c r="F37" s="36">
        <v>1.17</v>
      </c>
      <c r="G37" s="37">
        <v>1.18</v>
      </c>
      <c r="H37" s="37">
        <v>0.67</v>
      </c>
      <c r="I37" s="37">
        <v>0.62</v>
      </c>
      <c r="J37" s="38">
        <v>0.82</v>
      </c>
      <c r="K37" s="22"/>
      <c r="L37" s="22"/>
      <c r="M37" s="22"/>
      <c r="N37" s="22"/>
      <c r="O37" s="22"/>
      <c r="P37" s="22"/>
    </row>
    <row r="38" spans="1:16" ht="39" customHeight="1" x14ac:dyDescent="0.15">
      <c r="A38" s="22"/>
      <c r="B38" s="35"/>
      <c r="C38" s="1204" t="s">
        <v>560</v>
      </c>
      <c r="D38" s="1205"/>
      <c r="E38" s="1206"/>
      <c r="F38" s="36">
        <v>0.76</v>
      </c>
      <c r="G38" s="37">
        <v>0.54</v>
      </c>
      <c r="H38" s="37">
        <v>0.1</v>
      </c>
      <c r="I38" s="37">
        <v>0.21</v>
      </c>
      <c r="J38" s="38">
        <v>0.65</v>
      </c>
      <c r="K38" s="22"/>
      <c r="L38" s="22"/>
      <c r="M38" s="22"/>
      <c r="N38" s="22"/>
      <c r="O38" s="22"/>
      <c r="P38" s="22"/>
    </row>
    <row r="39" spans="1:16" ht="39" customHeight="1" x14ac:dyDescent="0.15">
      <c r="A39" s="22"/>
      <c r="B39" s="35"/>
      <c r="C39" s="1204" t="s">
        <v>561</v>
      </c>
      <c r="D39" s="1205"/>
      <c r="E39" s="1206"/>
      <c r="F39" s="36">
        <v>0</v>
      </c>
      <c r="G39" s="37">
        <v>0.01</v>
      </c>
      <c r="H39" s="37">
        <v>0.01</v>
      </c>
      <c r="I39" s="37">
        <v>0.01</v>
      </c>
      <c r="J39" s="38">
        <v>0</v>
      </c>
      <c r="K39" s="22"/>
      <c r="L39" s="22"/>
      <c r="M39" s="22"/>
      <c r="N39" s="22"/>
      <c r="O39" s="22"/>
      <c r="P39" s="22"/>
    </row>
    <row r="40" spans="1:16" ht="39" customHeight="1" x14ac:dyDescent="0.15">
      <c r="A40" s="22"/>
      <c r="B40" s="35"/>
      <c r="C40" s="1204" t="s">
        <v>562</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563</v>
      </c>
      <c r="D42" s="1205"/>
      <c r="E42" s="1206"/>
      <c r="F42" s="36" t="s">
        <v>504</v>
      </c>
      <c r="G42" s="37" t="s">
        <v>504</v>
      </c>
      <c r="H42" s="37" t="s">
        <v>504</v>
      </c>
      <c r="I42" s="37" t="s">
        <v>504</v>
      </c>
      <c r="J42" s="38" t="s">
        <v>504</v>
      </c>
      <c r="K42" s="22"/>
      <c r="L42" s="22"/>
      <c r="M42" s="22"/>
      <c r="N42" s="22"/>
      <c r="O42" s="22"/>
      <c r="P42" s="22"/>
    </row>
    <row r="43" spans="1:16" ht="39" customHeight="1" thickBot="1" x14ac:dyDescent="0.2">
      <c r="A43" s="22"/>
      <c r="B43" s="40"/>
      <c r="C43" s="1207" t="s">
        <v>564</v>
      </c>
      <c r="D43" s="1208"/>
      <c r="E43" s="1209"/>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wi0KFd/MsVoPXcg2trX61vn6CRv4aSUaXJizyHGpfGMCsCs6oOB0i8yNzP27vbaBt0fU9nf9dVyNt6mN8jKIQ==" saltValue="y/1dkZErFxNU7zjU2B/l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0" t="s">
        <v>11</v>
      </c>
      <c r="C45" s="1221"/>
      <c r="D45" s="58"/>
      <c r="E45" s="1226" t="s">
        <v>12</v>
      </c>
      <c r="F45" s="1226"/>
      <c r="G45" s="1226"/>
      <c r="H45" s="1226"/>
      <c r="I45" s="1226"/>
      <c r="J45" s="1227"/>
      <c r="K45" s="59">
        <v>4309</v>
      </c>
      <c r="L45" s="60">
        <v>4199</v>
      </c>
      <c r="M45" s="60">
        <v>3673</v>
      </c>
      <c r="N45" s="60">
        <v>3422</v>
      </c>
      <c r="O45" s="61">
        <v>3782</v>
      </c>
      <c r="P45" s="48"/>
      <c r="Q45" s="48"/>
      <c r="R45" s="48"/>
      <c r="S45" s="48"/>
      <c r="T45" s="48"/>
      <c r="U45" s="48"/>
    </row>
    <row r="46" spans="1:21" ht="30.75" customHeight="1" x14ac:dyDescent="0.15">
      <c r="A46" s="48"/>
      <c r="B46" s="1222"/>
      <c r="C46" s="1223"/>
      <c r="D46" s="62"/>
      <c r="E46" s="1214" t="s">
        <v>13</v>
      </c>
      <c r="F46" s="1214"/>
      <c r="G46" s="1214"/>
      <c r="H46" s="1214"/>
      <c r="I46" s="1214"/>
      <c r="J46" s="1215"/>
      <c r="K46" s="63" t="s">
        <v>504</v>
      </c>
      <c r="L46" s="64" t="s">
        <v>504</v>
      </c>
      <c r="M46" s="64" t="s">
        <v>504</v>
      </c>
      <c r="N46" s="64" t="s">
        <v>504</v>
      </c>
      <c r="O46" s="65" t="s">
        <v>504</v>
      </c>
      <c r="P46" s="48"/>
      <c r="Q46" s="48"/>
      <c r="R46" s="48"/>
      <c r="S46" s="48"/>
      <c r="T46" s="48"/>
      <c r="U46" s="48"/>
    </row>
    <row r="47" spans="1:21" ht="30.75" customHeight="1" x14ac:dyDescent="0.15">
      <c r="A47" s="48"/>
      <c r="B47" s="1222"/>
      <c r="C47" s="1223"/>
      <c r="D47" s="62"/>
      <c r="E47" s="1214" t="s">
        <v>14</v>
      </c>
      <c r="F47" s="1214"/>
      <c r="G47" s="1214"/>
      <c r="H47" s="1214"/>
      <c r="I47" s="1214"/>
      <c r="J47" s="1215"/>
      <c r="K47" s="63">
        <v>80</v>
      </c>
      <c r="L47" s="64">
        <v>86</v>
      </c>
      <c r="M47" s="64">
        <v>92</v>
      </c>
      <c r="N47" s="64">
        <v>98</v>
      </c>
      <c r="O47" s="65">
        <v>104</v>
      </c>
      <c r="P47" s="48"/>
      <c r="Q47" s="48"/>
      <c r="R47" s="48"/>
      <c r="S47" s="48"/>
      <c r="T47" s="48"/>
      <c r="U47" s="48"/>
    </row>
    <row r="48" spans="1:21" ht="30.75" customHeight="1" x14ac:dyDescent="0.15">
      <c r="A48" s="48"/>
      <c r="B48" s="1222"/>
      <c r="C48" s="1223"/>
      <c r="D48" s="62"/>
      <c r="E48" s="1214" t="s">
        <v>15</v>
      </c>
      <c r="F48" s="1214"/>
      <c r="G48" s="1214"/>
      <c r="H48" s="1214"/>
      <c r="I48" s="1214"/>
      <c r="J48" s="1215"/>
      <c r="K48" s="63">
        <v>1256</v>
      </c>
      <c r="L48" s="64">
        <v>1029</v>
      </c>
      <c r="M48" s="64">
        <v>1058</v>
      </c>
      <c r="N48" s="64">
        <v>1073</v>
      </c>
      <c r="O48" s="65">
        <v>1097</v>
      </c>
      <c r="P48" s="48"/>
      <c r="Q48" s="48"/>
      <c r="R48" s="48"/>
      <c r="S48" s="48"/>
      <c r="T48" s="48"/>
      <c r="U48" s="48"/>
    </row>
    <row r="49" spans="1:21" ht="30.75" customHeight="1" x14ac:dyDescent="0.15">
      <c r="A49" s="48"/>
      <c r="B49" s="1222"/>
      <c r="C49" s="1223"/>
      <c r="D49" s="62"/>
      <c r="E49" s="1214" t="s">
        <v>16</v>
      </c>
      <c r="F49" s="1214"/>
      <c r="G49" s="1214"/>
      <c r="H49" s="1214"/>
      <c r="I49" s="1214"/>
      <c r="J49" s="1215"/>
      <c r="K49" s="63">
        <v>23</v>
      </c>
      <c r="L49" s="64">
        <v>23</v>
      </c>
      <c r="M49" s="64">
        <v>22</v>
      </c>
      <c r="N49" s="64">
        <v>20</v>
      </c>
      <c r="O49" s="65">
        <v>23</v>
      </c>
      <c r="P49" s="48"/>
      <c r="Q49" s="48"/>
      <c r="R49" s="48"/>
      <c r="S49" s="48"/>
      <c r="T49" s="48"/>
      <c r="U49" s="48"/>
    </row>
    <row r="50" spans="1:21" ht="30.75" customHeight="1" x14ac:dyDescent="0.15">
      <c r="A50" s="48"/>
      <c r="B50" s="1222"/>
      <c r="C50" s="1223"/>
      <c r="D50" s="62"/>
      <c r="E50" s="1214" t="s">
        <v>17</v>
      </c>
      <c r="F50" s="1214"/>
      <c r="G50" s="1214"/>
      <c r="H50" s="1214"/>
      <c r="I50" s="1214"/>
      <c r="J50" s="1215"/>
      <c r="K50" s="63">
        <v>1508</v>
      </c>
      <c r="L50" s="64">
        <v>721</v>
      </c>
      <c r="M50" s="64">
        <v>865</v>
      </c>
      <c r="N50" s="64">
        <v>583</v>
      </c>
      <c r="O50" s="65">
        <v>1732</v>
      </c>
      <c r="P50" s="48"/>
      <c r="Q50" s="48"/>
      <c r="R50" s="48"/>
      <c r="S50" s="48"/>
      <c r="T50" s="48"/>
      <c r="U50" s="48"/>
    </row>
    <row r="51" spans="1:21" ht="30.75" customHeight="1" x14ac:dyDescent="0.15">
      <c r="A51" s="48"/>
      <c r="B51" s="1224"/>
      <c r="C51" s="1225"/>
      <c r="D51" s="66"/>
      <c r="E51" s="1214" t="s">
        <v>18</v>
      </c>
      <c r="F51" s="1214"/>
      <c r="G51" s="1214"/>
      <c r="H51" s="1214"/>
      <c r="I51" s="1214"/>
      <c r="J51" s="1215"/>
      <c r="K51" s="63" t="s">
        <v>504</v>
      </c>
      <c r="L51" s="64" t="s">
        <v>504</v>
      </c>
      <c r="M51" s="64" t="s">
        <v>504</v>
      </c>
      <c r="N51" s="64" t="s">
        <v>504</v>
      </c>
      <c r="O51" s="65" t="s">
        <v>504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4829</v>
      </c>
      <c r="L52" s="64">
        <v>5098</v>
      </c>
      <c r="M52" s="64">
        <v>4845</v>
      </c>
      <c r="N52" s="64">
        <v>4961</v>
      </c>
      <c r="O52" s="65">
        <v>4722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2347</v>
      </c>
      <c r="L53" s="69">
        <v>960</v>
      </c>
      <c r="M53" s="69">
        <v>865</v>
      </c>
      <c r="N53" s="69">
        <v>235</v>
      </c>
      <c r="O53" s="70">
        <v>2016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E3FniDBh1XUTmmghY+xwKsuGoQsqN48d7bu3oGBJCt8otDtEEeZfh4Sha/fvY8YdZOZkaM2d9tyZm65Jk2oHg==" saltValue="9f1YOaPiG5rr3EujflbZ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0" t="s">
        <v>24</v>
      </c>
      <c r="C41" s="1241"/>
      <c r="D41" s="81"/>
      <c r="E41" s="1242" t="s">
        <v>25</v>
      </c>
      <c r="F41" s="1242"/>
      <c r="G41" s="1242"/>
      <c r="H41" s="1243"/>
      <c r="I41" s="82">
        <v>40109</v>
      </c>
      <c r="J41" s="83">
        <v>40573</v>
      </c>
      <c r="K41" s="83">
        <v>41029</v>
      </c>
      <c r="L41" s="83">
        <v>44400</v>
      </c>
      <c r="M41" s="84">
        <v>46203</v>
      </c>
    </row>
    <row r="42" spans="2:13" ht="27.75" customHeight="1" x14ac:dyDescent="0.15">
      <c r="B42" s="1230"/>
      <c r="C42" s="1231"/>
      <c r="D42" s="85"/>
      <c r="E42" s="1234" t="s">
        <v>26</v>
      </c>
      <c r="F42" s="1234"/>
      <c r="G42" s="1234"/>
      <c r="H42" s="1235"/>
      <c r="I42" s="86">
        <v>4711</v>
      </c>
      <c r="J42" s="87">
        <v>5106</v>
      </c>
      <c r="K42" s="87">
        <v>4623</v>
      </c>
      <c r="L42" s="87">
        <v>9021</v>
      </c>
      <c r="M42" s="88">
        <v>7602</v>
      </c>
    </row>
    <row r="43" spans="2:13" ht="27.75" customHeight="1" x14ac:dyDescent="0.15">
      <c r="B43" s="1230"/>
      <c r="C43" s="1231"/>
      <c r="D43" s="85"/>
      <c r="E43" s="1234" t="s">
        <v>27</v>
      </c>
      <c r="F43" s="1234"/>
      <c r="G43" s="1234"/>
      <c r="H43" s="1235"/>
      <c r="I43" s="86">
        <v>16266</v>
      </c>
      <c r="J43" s="87">
        <v>13960</v>
      </c>
      <c r="K43" s="87">
        <v>11697</v>
      </c>
      <c r="L43" s="87">
        <v>10723</v>
      </c>
      <c r="M43" s="88">
        <v>10315</v>
      </c>
    </row>
    <row r="44" spans="2:13" ht="27.75" customHeight="1" x14ac:dyDescent="0.15">
      <c r="B44" s="1230"/>
      <c r="C44" s="1231"/>
      <c r="D44" s="85"/>
      <c r="E44" s="1234" t="s">
        <v>28</v>
      </c>
      <c r="F44" s="1234"/>
      <c r="G44" s="1234"/>
      <c r="H44" s="1235"/>
      <c r="I44" s="86">
        <v>150</v>
      </c>
      <c r="J44" s="87">
        <v>128</v>
      </c>
      <c r="K44" s="87">
        <v>107</v>
      </c>
      <c r="L44" s="87">
        <v>500</v>
      </c>
      <c r="M44" s="88">
        <v>484</v>
      </c>
    </row>
    <row r="45" spans="2:13" ht="27.75" customHeight="1" x14ac:dyDescent="0.15">
      <c r="B45" s="1230"/>
      <c r="C45" s="1231"/>
      <c r="D45" s="85"/>
      <c r="E45" s="1234" t="s">
        <v>29</v>
      </c>
      <c r="F45" s="1234"/>
      <c r="G45" s="1234"/>
      <c r="H45" s="1235"/>
      <c r="I45" s="86">
        <v>9971</v>
      </c>
      <c r="J45" s="87">
        <v>9718</v>
      </c>
      <c r="K45" s="87">
        <v>9714</v>
      </c>
      <c r="L45" s="87">
        <v>9531</v>
      </c>
      <c r="M45" s="88">
        <v>9567</v>
      </c>
    </row>
    <row r="46" spans="2:13" ht="27.75" customHeight="1" x14ac:dyDescent="0.15">
      <c r="B46" s="1230"/>
      <c r="C46" s="1231"/>
      <c r="D46" s="89"/>
      <c r="E46" s="1234" t="s">
        <v>30</v>
      </c>
      <c r="F46" s="1234"/>
      <c r="G46" s="1234"/>
      <c r="H46" s="1235"/>
      <c r="I46" s="86">
        <v>17</v>
      </c>
      <c r="J46" s="87">
        <v>11</v>
      </c>
      <c r="K46" s="87">
        <v>6</v>
      </c>
      <c r="L46" s="87">
        <v>11</v>
      </c>
      <c r="M46" s="88">
        <v>8</v>
      </c>
    </row>
    <row r="47" spans="2:13" ht="27.75" customHeight="1" x14ac:dyDescent="0.15">
      <c r="B47" s="1230"/>
      <c r="C47" s="1231"/>
      <c r="D47" s="90"/>
      <c r="E47" s="1244" t="s">
        <v>31</v>
      </c>
      <c r="F47" s="1245"/>
      <c r="G47" s="1245"/>
      <c r="H47" s="1246"/>
      <c r="I47" s="86" t="s">
        <v>504</v>
      </c>
      <c r="J47" s="87" t="s">
        <v>504</v>
      </c>
      <c r="K47" s="87" t="s">
        <v>504</v>
      </c>
      <c r="L47" s="87" t="s">
        <v>504</v>
      </c>
      <c r="M47" s="88" t="s">
        <v>504</v>
      </c>
    </row>
    <row r="48" spans="2:13" ht="27.75" customHeight="1" x14ac:dyDescent="0.15">
      <c r="B48" s="1230"/>
      <c r="C48" s="1231"/>
      <c r="D48" s="85"/>
      <c r="E48" s="1234" t="s">
        <v>32</v>
      </c>
      <c r="F48" s="1234"/>
      <c r="G48" s="1234"/>
      <c r="H48" s="1235"/>
      <c r="I48" s="86" t="s">
        <v>504</v>
      </c>
      <c r="J48" s="87" t="s">
        <v>504</v>
      </c>
      <c r="K48" s="87" t="s">
        <v>504</v>
      </c>
      <c r="L48" s="87" t="s">
        <v>504</v>
      </c>
      <c r="M48" s="88" t="s">
        <v>504</v>
      </c>
    </row>
    <row r="49" spans="2:13" ht="27.75" customHeight="1" x14ac:dyDescent="0.15">
      <c r="B49" s="1232"/>
      <c r="C49" s="1233"/>
      <c r="D49" s="85"/>
      <c r="E49" s="1234" t="s">
        <v>33</v>
      </c>
      <c r="F49" s="1234"/>
      <c r="G49" s="1234"/>
      <c r="H49" s="1235"/>
      <c r="I49" s="86">
        <v>273</v>
      </c>
      <c r="J49" s="87">
        <v>174</v>
      </c>
      <c r="K49" s="87" t="s">
        <v>504</v>
      </c>
      <c r="L49" s="87" t="s">
        <v>504</v>
      </c>
      <c r="M49" s="88" t="s">
        <v>504</v>
      </c>
    </row>
    <row r="50" spans="2:13" ht="27.75" customHeight="1" x14ac:dyDescent="0.15">
      <c r="B50" s="1228" t="s">
        <v>34</v>
      </c>
      <c r="C50" s="1229"/>
      <c r="D50" s="91"/>
      <c r="E50" s="1234" t="s">
        <v>35</v>
      </c>
      <c r="F50" s="1234"/>
      <c r="G50" s="1234"/>
      <c r="H50" s="1235"/>
      <c r="I50" s="86">
        <v>13193</v>
      </c>
      <c r="J50" s="87">
        <v>12951</v>
      </c>
      <c r="K50" s="87">
        <v>13282</v>
      </c>
      <c r="L50" s="87">
        <v>15844</v>
      </c>
      <c r="M50" s="88">
        <v>14898</v>
      </c>
    </row>
    <row r="51" spans="2:13" ht="27.75" customHeight="1" x14ac:dyDescent="0.15">
      <c r="B51" s="1230"/>
      <c r="C51" s="1231"/>
      <c r="D51" s="85"/>
      <c r="E51" s="1234" t="s">
        <v>36</v>
      </c>
      <c r="F51" s="1234"/>
      <c r="G51" s="1234"/>
      <c r="H51" s="1235"/>
      <c r="I51" s="86">
        <v>10509</v>
      </c>
      <c r="J51" s="87">
        <v>10940</v>
      </c>
      <c r="K51" s="87">
        <v>10780</v>
      </c>
      <c r="L51" s="87">
        <v>10955</v>
      </c>
      <c r="M51" s="88">
        <v>9845</v>
      </c>
    </row>
    <row r="52" spans="2:13" ht="27.75" customHeight="1" x14ac:dyDescent="0.15">
      <c r="B52" s="1232"/>
      <c r="C52" s="1233"/>
      <c r="D52" s="85"/>
      <c r="E52" s="1234" t="s">
        <v>37</v>
      </c>
      <c r="F52" s="1234"/>
      <c r="G52" s="1234"/>
      <c r="H52" s="1235"/>
      <c r="I52" s="86">
        <v>43871</v>
      </c>
      <c r="J52" s="87">
        <v>43431</v>
      </c>
      <c r="K52" s="87">
        <v>42880</v>
      </c>
      <c r="L52" s="87">
        <v>42600</v>
      </c>
      <c r="M52" s="88">
        <v>41913</v>
      </c>
    </row>
    <row r="53" spans="2:13" ht="27.75" customHeight="1" thickBot="1" x14ac:dyDescent="0.2">
      <c r="B53" s="1236" t="s">
        <v>38</v>
      </c>
      <c r="C53" s="1237"/>
      <c r="D53" s="92"/>
      <c r="E53" s="1238" t="s">
        <v>39</v>
      </c>
      <c r="F53" s="1238"/>
      <c r="G53" s="1238"/>
      <c r="H53" s="1239"/>
      <c r="I53" s="93">
        <v>3924</v>
      </c>
      <c r="J53" s="94">
        <v>2348</v>
      </c>
      <c r="K53" s="94">
        <v>233</v>
      </c>
      <c r="L53" s="94">
        <v>4787</v>
      </c>
      <c r="M53" s="95">
        <v>7523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S5sI/OY/8kcN0nOPC9AwST7LFvytLvAK/Wn9mbo8hoDwyvUAIHZJoXZb5/hNBgwZq3GyxjZj1W47Mh01h9eQ==" saltValue="G9JpKsZAzuztvLu7p7jX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55" t="s">
        <v>42</v>
      </c>
      <c r="D55" s="1255"/>
      <c r="E55" s="1256"/>
      <c r="F55" s="107">
        <v>5032</v>
      </c>
      <c r="G55" s="107">
        <v>5814</v>
      </c>
      <c r="H55" s="108">
        <v>5316</v>
      </c>
    </row>
    <row r="56" spans="2:8" ht="52.5" customHeight="1" x14ac:dyDescent="0.15">
      <c r="B56" s="109"/>
      <c r="C56" s="1257" t="s">
        <v>43</v>
      </c>
      <c r="D56" s="1257"/>
      <c r="E56" s="1258"/>
      <c r="F56" s="110">
        <v>173</v>
      </c>
      <c r="G56" s="110">
        <v>679</v>
      </c>
      <c r="H56" s="111">
        <v>593</v>
      </c>
    </row>
    <row r="57" spans="2:8" ht="53.25" customHeight="1" x14ac:dyDescent="0.15">
      <c r="B57" s="109"/>
      <c r="C57" s="1259" t="s">
        <v>44</v>
      </c>
      <c r="D57" s="1259"/>
      <c r="E57" s="1260"/>
      <c r="F57" s="112">
        <v>6754</v>
      </c>
      <c r="G57" s="112">
        <v>7914</v>
      </c>
      <c r="H57" s="113">
        <v>7432</v>
      </c>
    </row>
    <row r="58" spans="2:8" ht="45.75" customHeight="1" x14ac:dyDescent="0.15">
      <c r="B58" s="114"/>
      <c r="C58" s="1247" t="s">
        <v>579</v>
      </c>
      <c r="D58" s="1248"/>
      <c r="E58" s="1249"/>
      <c r="F58" s="115">
        <v>5583</v>
      </c>
      <c r="G58" s="115">
        <v>6740</v>
      </c>
      <c r="H58" s="116">
        <v>6345</v>
      </c>
    </row>
    <row r="59" spans="2:8" ht="45.75" customHeight="1" x14ac:dyDescent="0.15">
      <c r="B59" s="114"/>
      <c r="C59" s="1247" t="s">
        <v>580</v>
      </c>
      <c r="D59" s="1248"/>
      <c r="E59" s="1249"/>
      <c r="F59" s="115">
        <v>359</v>
      </c>
      <c r="G59" s="115">
        <v>350</v>
      </c>
      <c r="H59" s="116">
        <v>372</v>
      </c>
    </row>
    <row r="60" spans="2:8" ht="45.75" customHeight="1" x14ac:dyDescent="0.15">
      <c r="B60" s="114"/>
      <c r="C60" s="1247" t="s">
        <v>581</v>
      </c>
      <c r="D60" s="1248"/>
      <c r="E60" s="1249"/>
      <c r="F60" s="115">
        <v>245</v>
      </c>
      <c r="G60" s="115">
        <v>245</v>
      </c>
      <c r="H60" s="116">
        <v>243</v>
      </c>
    </row>
    <row r="61" spans="2:8" ht="45.75" customHeight="1" x14ac:dyDescent="0.15">
      <c r="B61" s="114"/>
      <c r="C61" s="1247" t="s">
        <v>582</v>
      </c>
      <c r="D61" s="1248"/>
      <c r="E61" s="1249"/>
      <c r="F61" s="115">
        <v>119</v>
      </c>
      <c r="G61" s="115">
        <v>116</v>
      </c>
      <c r="H61" s="116">
        <v>113</v>
      </c>
    </row>
    <row r="62" spans="2:8" ht="45.75" customHeight="1" thickBot="1" x14ac:dyDescent="0.2">
      <c r="B62" s="117"/>
      <c r="C62" s="1250" t="s">
        <v>583</v>
      </c>
      <c r="D62" s="1251"/>
      <c r="E62" s="1252"/>
      <c r="F62" s="118">
        <v>92</v>
      </c>
      <c r="G62" s="118">
        <v>83</v>
      </c>
      <c r="H62" s="119">
        <v>83</v>
      </c>
    </row>
    <row r="63" spans="2:8" ht="52.5" customHeight="1" thickBot="1" x14ac:dyDescent="0.2">
      <c r="B63" s="120"/>
      <c r="C63" s="1253" t="s">
        <v>45</v>
      </c>
      <c r="D63" s="1253"/>
      <c r="E63" s="1254"/>
      <c r="F63" s="121">
        <v>11959</v>
      </c>
      <c r="G63" s="121">
        <v>14407</v>
      </c>
      <c r="H63" s="122">
        <v>13341</v>
      </c>
    </row>
    <row r="64" spans="2:8" ht="15" customHeight="1" x14ac:dyDescent="0.15"/>
    <row r="65" ht="0" hidden="1" customHeight="1" x14ac:dyDescent="0.15"/>
    <row r="66" ht="0" hidden="1" customHeight="1" x14ac:dyDescent="0.15"/>
  </sheetData>
  <sheetProtection algorithmName="SHA-512" hashValue="33j9t/Wz4YWnWweyNtI9gC/D7yOHlTkKGaI3xovf3zCDApI0b9YRcdz07F5N7QAg/+3euc9MNaHSHDX8fPKmCw==" saltValue="Zg5kO2i8qpGVO3sJ20J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65" t="s">
        <v>598</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7"/>
    </row>
    <row r="44" spans="2:109" ht="13.5" x14ac:dyDescent="0.15">
      <c r="B44" s="366"/>
      <c r="AN44" s="1268"/>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70"/>
    </row>
    <row r="45" spans="2:109" ht="13.5" x14ac:dyDescent="0.15">
      <c r="B45" s="366"/>
      <c r="AN45" s="1268"/>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70"/>
    </row>
    <row r="46" spans="2:109" ht="13.5" x14ac:dyDescent="0.15">
      <c r="B46" s="366"/>
      <c r="AN46" s="1268"/>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70"/>
    </row>
    <row r="47" spans="2:109" ht="13.5" x14ac:dyDescent="0.15">
      <c r="B47" s="366"/>
      <c r="AN47" s="1271"/>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592</v>
      </c>
    </row>
    <row r="50" spans="1:109" ht="13.5" x14ac:dyDescent="0.15">
      <c r="B50" s="366"/>
      <c r="G50" s="1274"/>
      <c r="H50" s="1274"/>
      <c r="I50" s="1274"/>
      <c r="J50" s="1274"/>
      <c r="K50" s="375"/>
      <c r="L50" s="375"/>
      <c r="M50" s="374"/>
      <c r="N50" s="374"/>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61" t="s">
        <v>547</v>
      </c>
      <c r="BQ50" s="1261"/>
      <c r="BR50" s="1261"/>
      <c r="BS50" s="1261"/>
      <c r="BT50" s="1261"/>
      <c r="BU50" s="1261"/>
      <c r="BV50" s="1261"/>
      <c r="BW50" s="1261"/>
      <c r="BX50" s="1261" t="s">
        <v>548</v>
      </c>
      <c r="BY50" s="1261"/>
      <c r="BZ50" s="1261"/>
      <c r="CA50" s="1261"/>
      <c r="CB50" s="1261"/>
      <c r="CC50" s="1261"/>
      <c r="CD50" s="1261"/>
      <c r="CE50" s="1261"/>
      <c r="CF50" s="1261" t="s">
        <v>549</v>
      </c>
      <c r="CG50" s="1261"/>
      <c r="CH50" s="1261"/>
      <c r="CI50" s="1261"/>
      <c r="CJ50" s="1261"/>
      <c r="CK50" s="1261"/>
      <c r="CL50" s="1261"/>
      <c r="CM50" s="1261"/>
      <c r="CN50" s="1261" t="s">
        <v>550</v>
      </c>
      <c r="CO50" s="1261"/>
      <c r="CP50" s="1261"/>
      <c r="CQ50" s="1261"/>
      <c r="CR50" s="1261"/>
      <c r="CS50" s="1261"/>
      <c r="CT50" s="1261"/>
      <c r="CU50" s="1261"/>
      <c r="CV50" s="1261" t="s">
        <v>551</v>
      </c>
      <c r="CW50" s="1261"/>
      <c r="CX50" s="1261"/>
      <c r="CY50" s="1261"/>
      <c r="CZ50" s="1261"/>
      <c r="DA50" s="1261"/>
      <c r="DB50" s="1261"/>
      <c r="DC50" s="1261"/>
    </row>
    <row r="51" spans="1:109" ht="13.5" customHeight="1" x14ac:dyDescent="0.15">
      <c r="B51" s="366"/>
      <c r="G51" s="1263"/>
      <c r="H51" s="1263"/>
      <c r="I51" s="1281"/>
      <c r="J51" s="1281"/>
      <c r="K51" s="1279"/>
      <c r="L51" s="1279"/>
      <c r="M51" s="1279"/>
      <c r="N51" s="1279"/>
      <c r="AM51" s="373"/>
      <c r="AN51" s="1278" t="s">
        <v>591</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64"/>
      <c r="BQ51" s="1262"/>
      <c r="BR51" s="1262"/>
      <c r="BS51" s="1262"/>
      <c r="BT51" s="1262"/>
      <c r="BU51" s="1262"/>
      <c r="BV51" s="1262"/>
      <c r="BW51" s="1262"/>
      <c r="BX51" s="1264"/>
      <c r="BY51" s="1262"/>
      <c r="BZ51" s="1262"/>
      <c r="CA51" s="1262"/>
      <c r="CB51" s="1262"/>
      <c r="CC51" s="1262"/>
      <c r="CD51" s="1262"/>
      <c r="CE51" s="1262"/>
      <c r="CF51" s="1264"/>
      <c r="CG51" s="1262"/>
      <c r="CH51" s="1262"/>
      <c r="CI51" s="1262"/>
      <c r="CJ51" s="1262"/>
      <c r="CK51" s="1262"/>
      <c r="CL51" s="1262"/>
      <c r="CM51" s="1262"/>
      <c r="CN51" s="1262">
        <v>17.100000000000001</v>
      </c>
      <c r="CO51" s="1262"/>
      <c r="CP51" s="1262"/>
      <c r="CQ51" s="1262"/>
      <c r="CR51" s="1262"/>
      <c r="CS51" s="1262"/>
      <c r="CT51" s="1262"/>
      <c r="CU51" s="1262"/>
      <c r="CV51" s="1262">
        <v>26.6</v>
      </c>
      <c r="CW51" s="1262"/>
      <c r="CX51" s="1262"/>
      <c r="CY51" s="1262"/>
      <c r="CZ51" s="1262"/>
      <c r="DA51" s="1262"/>
      <c r="DB51" s="1262"/>
      <c r="DC51" s="1262"/>
    </row>
    <row r="52" spans="1:109" ht="13.5" x14ac:dyDescent="0.15">
      <c r="B52" s="366"/>
      <c r="G52" s="1263"/>
      <c r="H52" s="1263"/>
      <c r="I52" s="1281"/>
      <c r="J52" s="1281"/>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62"/>
      <c r="BQ52" s="1262"/>
      <c r="BR52" s="1262"/>
      <c r="BS52" s="1262"/>
      <c r="BT52" s="1262"/>
      <c r="BU52" s="1262"/>
      <c r="BV52" s="1262"/>
      <c r="BW52" s="1262"/>
      <c r="BX52" s="1262"/>
      <c r="BY52" s="1262"/>
      <c r="BZ52" s="1262"/>
      <c r="CA52" s="1262"/>
      <c r="CB52" s="1262"/>
      <c r="CC52" s="1262"/>
      <c r="CD52" s="1262"/>
      <c r="CE52" s="1262"/>
      <c r="CF52" s="1262"/>
      <c r="CG52" s="1262"/>
      <c r="CH52" s="1262"/>
      <c r="CI52" s="1262"/>
      <c r="CJ52" s="1262"/>
      <c r="CK52" s="1262"/>
      <c r="CL52" s="1262"/>
      <c r="CM52" s="1262"/>
      <c r="CN52" s="1262"/>
      <c r="CO52" s="1262"/>
      <c r="CP52" s="1262"/>
      <c r="CQ52" s="1262"/>
      <c r="CR52" s="1262"/>
      <c r="CS52" s="1262"/>
      <c r="CT52" s="1262"/>
      <c r="CU52" s="1262"/>
      <c r="CV52" s="1262"/>
      <c r="CW52" s="1262"/>
      <c r="CX52" s="1262"/>
      <c r="CY52" s="1262"/>
      <c r="CZ52" s="1262"/>
      <c r="DA52" s="1262"/>
      <c r="DB52" s="1262"/>
      <c r="DC52" s="1262"/>
    </row>
    <row r="53" spans="1:109" ht="13.5" x14ac:dyDescent="0.15">
      <c r="A53" s="381"/>
      <c r="B53" s="366"/>
      <c r="G53" s="1263"/>
      <c r="H53" s="1263"/>
      <c r="I53" s="1274"/>
      <c r="J53" s="1274"/>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64"/>
      <c r="BQ53" s="1262"/>
      <c r="BR53" s="1262"/>
      <c r="BS53" s="1262"/>
      <c r="BT53" s="1262"/>
      <c r="BU53" s="1262"/>
      <c r="BV53" s="1262"/>
      <c r="BW53" s="1262"/>
      <c r="BX53" s="1264"/>
      <c r="BY53" s="1262"/>
      <c r="BZ53" s="1262"/>
      <c r="CA53" s="1262"/>
      <c r="CB53" s="1262"/>
      <c r="CC53" s="1262"/>
      <c r="CD53" s="1262"/>
      <c r="CE53" s="1262"/>
      <c r="CF53" s="1264"/>
      <c r="CG53" s="1262"/>
      <c r="CH53" s="1262"/>
      <c r="CI53" s="1262"/>
      <c r="CJ53" s="1262"/>
      <c r="CK53" s="1262"/>
      <c r="CL53" s="1262"/>
      <c r="CM53" s="1262"/>
      <c r="CN53" s="1262">
        <v>66.599999999999994</v>
      </c>
      <c r="CO53" s="1262"/>
      <c r="CP53" s="1262"/>
      <c r="CQ53" s="1262"/>
      <c r="CR53" s="1262"/>
      <c r="CS53" s="1262"/>
      <c r="CT53" s="1262"/>
      <c r="CU53" s="1262"/>
      <c r="CV53" s="1262">
        <v>63.7</v>
      </c>
      <c r="CW53" s="1262"/>
      <c r="CX53" s="1262"/>
      <c r="CY53" s="1262"/>
      <c r="CZ53" s="1262"/>
      <c r="DA53" s="1262"/>
      <c r="DB53" s="1262"/>
      <c r="DC53" s="1262"/>
    </row>
    <row r="54" spans="1:109" ht="13.5" x14ac:dyDescent="0.15">
      <c r="A54" s="381"/>
      <c r="B54" s="366"/>
      <c r="G54" s="1263"/>
      <c r="H54" s="1263"/>
      <c r="I54" s="1274"/>
      <c r="J54" s="1274"/>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62"/>
      <c r="BQ54" s="1262"/>
      <c r="BR54" s="1262"/>
      <c r="BS54" s="1262"/>
      <c r="BT54" s="1262"/>
      <c r="BU54" s="1262"/>
      <c r="BV54" s="1262"/>
      <c r="BW54" s="1262"/>
      <c r="BX54" s="1262"/>
      <c r="BY54" s="1262"/>
      <c r="BZ54" s="1262"/>
      <c r="CA54" s="1262"/>
      <c r="CB54" s="1262"/>
      <c r="CC54" s="1262"/>
      <c r="CD54" s="1262"/>
      <c r="CE54" s="1262"/>
      <c r="CF54" s="1262"/>
      <c r="CG54" s="1262"/>
      <c r="CH54" s="1262"/>
      <c r="CI54" s="1262"/>
      <c r="CJ54" s="1262"/>
      <c r="CK54" s="1262"/>
      <c r="CL54" s="1262"/>
      <c r="CM54" s="1262"/>
      <c r="CN54" s="1262"/>
      <c r="CO54" s="1262"/>
      <c r="CP54" s="1262"/>
      <c r="CQ54" s="1262"/>
      <c r="CR54" s="1262"/>
      <c r="CS54" s="1262"/>
      <c r="CT54" s="1262"/>
      <c r="CU54" s="1262"/>
      <c r="CV54" s="1262"/>
      <c r="CW54" s="1262"/>
      <c r="CX54" s="1262"/>
      <c r="CY54" s="1262"/>
      <c r="CZ54" s="1262"/>
      <c r="DA54" s="1262"/>
      <c r="DB54" s="1262"/>
      <c r="DC54" s="1262"/>
    </row>
    <row r="55" spans="1:109" ht="13.5" x14ac:dyDescent="0.15">
      <c r="A55" s="381"/>
      <c r="B55" s="366"/>
      <c r="G55" s="1274"/>
      <c r="H55" s="1274"/>
      <c r="I55" s="1274"/>
      <c r="J55" s="1274"/>
      <c r="K55" s="1279"/>
      <c r="L55" s="1279"/>
      <c r="M55" s="1279"/>
      <c r="N55" s="1279"/>
      <c r="AN55" s="1261" t="s">
        <v>597</v>
      </c>
      <c r="AO55" s="1261"/>
      <c r="AP55" s="1261"/>
      <c r="AQ55" s="1261"/>
      <c r="AR55" s="1261"/>
      <c r="AS55" s="1261"/>
      <c r="AT55" s="1261"/>
      <c r="AU55" s="1261"/>
      <c r="AV55" s="1261"/>
      <c r="AW55" s="1261"/>
      <c r="AX55" s="1261"/>
      <c r="AY55" s="1261"/>
      <c r="AZ55" s="1261"/>
      <c r="BA55" s="1261"/>
      <c r="BB55" s="1278" t="s">
        <v>589</v>
      </c>
      <c r="BC55" s="1278"/>
      <c r="BD55" s="1278"/>
      <c r="BE55" s="1278"/>
      <c r="BF55" s="1278"/>
      <c r="BG55" s="1278"/>
      <c r="BH55" s="1278"/>
      <c r="BI55" s="1278"/>
      <c r="BJ55" s="1278"/>
      <c r="BK55" s="1278"/>
      <c r="BL55" s="1278"/>
      <c r="BM55" s="1278"/>
      <c r="BN55" s="1278"/>
      <c r="BO55" s="1278"/>
      <c r="BP55" s="1264"/>
      <c r="BQ55" s="1262"/>
      <c r="BR55" s="1262"/>
      <c r="BS55" s="1262"/>
      <c r="BT55" s="1262"/>
      <c r="BU55" s="1262"/>
      <c r="BV55" s="1262"/>
      <c r="BW55" s="1262"/>
      <c r="BX55" s="1264"/>
      <c r="BY55" s="1262"/>
      <c r="BZ55" s="1262"/>
      <c r="CA55" s="1262"/>
      <c r="CB55" s="1262"/>
      <c r="CC55" s="1262"/>
      <c r="CD55" s="1262"/>
      <c r="CE55" s="1262"/>
      <c r="CF55" s="1264"/>
      <c r="CG55" s="1262"/>
      <c r="CH55" s="1262"/>
      <c r="CI55" s="1262"/>
      <c r="CJ55" s="1262"/>
      <c r="CK55" s="1262"/>
      <c r="CL55" s="1262"/>
      <c r="CM55" s="1262"/>
      <c r="CN55" s="1262">
        <v>16.600000000000001</v>
      </c>
      <c r="CO55" s="1262"/>
      <c r="CP55" s="1262"/>
      <c r="CQ55" s="1262"/>
      <c r="CR55" s="1262"/>
      <c r="CS55" s="1262"/>
      <c r="CT55" s="1262"/>
      <c r="CU55" s="1262"/>
      <c r="CV55" s="1262">
        <v>17.399999999999999</v>
      </c>
      <c r="CW55" s="1262"/>
      <c r="CX55" s="1262"/>
      <c r="CY55" s="1262"/>
      <c r="CZ55" s="1262"/>
      <c r="DA55" s="1262"/>
      <c r="DB55" s="1262"/>
      <c r="DC55" s="1262"/>
    </row>
    <row r="56" spans="1:109" ht="13.5" x14ac:dyDescent="0.15">
      <c r="A56" s="381"/>
      <c r="B56" s="366"/>
      <c r="G56" s="1274"/>
      <c r="H56" s="1274"/>
      <c r="I56" s="1274"/>
      <c r="J56" s="1274"/>
      <c r="K56" s="1279"/>
      <c r="L56" s="1279"/>
      <c r="M56" s="1279"/>
      <c r="N56" s="1279"/>
      <c r="AN56" s="1261"/>
      <c r="AO56" s="1261"/>
      <c r="AP56" s="1261"/>
      <c r="AQ56" s="1261"/>
      <c r="AR56" s="1261"/>
      <c r="AS56" s="1261"/>
      <c r="AT56" s="1261"/>
      <c r="AU56" s="1261"/>
      <c r="AV56" s="1261"/>
      <c r="AW56" s="1261"/>
      <c r="AX56" s="1261"/>
      <c r="AY56" s="1261"/>
      <c r="AZ56" s="1261"/>
      <c r="BA56" s="1261"/>
      <c r="BB56" s="1278"/>
      <c r="BC56" s="1278"/>
      <c r="BD56" s="1278"/>
      <c r="BE56" s="1278"/>
      <c r="BF56" s="1278"/>
      <c r="BG56" s="1278"/>
      <c r="BH56" s="1278"/>
      <c r="BI56" s="1278"/>
      <c r="BJ56" s="1278"/>
      <c r="BK56" s="1278"/>
      <c r="BL56" s="1278"/>
      <c r="BM56" s="1278"/>
      <c r="BN56" s="1278"/>
      <c r="BO56" s="1278"/>
      <c r="BP56" s="1262"/>
      <c r="BQ56" s="1262"/>
      <c r="BR56" s="1262"/>
      <c r="BS56" s="1262"/>
      <c r="BT56" s="1262"/>
      <c r="BU56" s="1262"/>
      <c r="BV56" s="1262"/>
      <c r="BW56" s="1262"/>
      <c r="BX56" s="1262"/>
      <c r="BY56" s="1262"/>
      <c r="BZ56" s="1262"/>
      <c r="CA56" s="1262"/>
      <c r="CB56" s="1262"/>
      <c r="CC56" s="1262"/>
      <c r="CD56" s="1262"/>
      <c r="CE56" s="1262"/>
      <c r="CF56" s="1262"/>
      <c r="CG56" s="1262"/>
      <c r="CH56" s="1262"/>
      <c r="CI56" s="1262"/>
      <c r="CJ56" s="1262"/>
      <c r="CK56" s="1262"/>
      <c r="CL56" s="1262"/>
      <c r="CM56" s="1262"/>
      <c r="CN56" s="1262"/>
      <c r="CO56" s="1262"/>
      <c r="CP56" s="1262"/>
      <c r="CQ56" s="1262"/>
      <c r="CR56" s="1262"/>
      <c r="CS56" s="1262"/>
      <c r="CT56" s="1262"/>
      <c r="CU56" s="1262"/>
      <c r="CV56" s="1262"/>
      <c r="CW56" s="1262"/>
      <c r="CX56" s="1262"/>
      <c r="CY56" s="1262"/>
      <c r="CZ56" s="1262"/>
      <c r="DA56" s="1262"/>
      <c r="DB56" s="1262"/>
      <c r="DC56" s="1262"/>
    </row>
    <row r="57" spans="1:109" s="381" customFormat="1" ht="13.5" x14ac:dyDescent="0.15">
      <c r="B57" s="387"/>
      <c r="G57" s="1274"/>
      <c r="H57" s="1274"/>
      <c r="I57" s="1280"/>
      <c r="J57" s="1280"/>
      <c r="K57" s="1279"/>
      <c r="L57" s="1279"/>
      <c r="M57" s="1279"/>
      <c r="N57" s="1279"/>
      <c r="AM57" s="365"/>
      <c r="AN57" s="1261"/>
      <c r="AO57" s="1261"/>
      <c r="AP57" s="1261"/>
      <c r="AQ57" s="1261"/>
      <c r="AR57" s="1261"/>
      <c r="AS57" s="1261"/>
      <c r="AT57" s="1261"/>
      <c r="AU57" s="1261"/>
      <c r="AV57" s="1261"/>
      <c r="AW57" s="1261"/>
      <c r="AX57" s="1261"/>
      <c r="AY57" s="1261"/>
      <c r="AZ57" s="1261"/>
      <c r="BA57" s="1261"/>
      <c r="BB57" s="1278" t="s">
        <v>596</v>
      </c>
      <c r="BC57" s="1278"/>
      <c r="BD57" s="1278"/>
      <c r="BE57" s="1278"/>
      <c r="BF57" s="1278"/>
      <c r="BG57" s="1278"/>
      <c r="BH57" s="1278"/>
      <c r="BI57" s="1278"/>
      <c r="BJ57" s="1278"/>
      <c r="BK57" s="1278"/>
      <c r="BL57" s="1278"/>
      <c r="BM57" s="1278"/>
      <c r="BN57" s="1278"/>
      <c r="BO57" s="1278"/>
      <c r="BP57" s="1264"/>
      <c r="BQ57" s="1262"/>
      <c r="BR57" s="1262"/>
      <c r="BS57" s="1262"/>
      <c r="BT57" s="1262"/>
      <c r="BU57" s="1262"/>
      <c r="BV57" s="1262"/>
      <c r="BW57" s="1262"/>
      <c r="BX57" s="1264"/>
      <c r="BY57" s="1262"/>
      <c r="BZ57" s="1262"/>
      <c r="CA57" s="1262"/>
      <c r="CB57" s="1262"/>
      <c r="CC57" s="1262"/>
      <c r="CD57" s="1262"/>
      <c r="CE57" s="1262"/>
      <c r="CF57" s="1264"/>
      <c r="CG57" s="1262"/>
      <c r="CH57" s="1262"/>
      <c r="CI57" s="1262"/>
      <c r="CJ57" s="1262"/>
      <c r="CK57" s="1262"/>
      <c r="CL57" s="1262"/>
      <c r="CM57" s="1262"/>
      <c r="CN57" s="1262">
        <v>58.6</v>
      </c>
      <c r="CO57" s="1262"/>
      <c r="CP57" s="1262"/>
      <c r="CQ57" s="1262"/>
      <c r="CR57" s="1262"/>
      <c r="CS57" s="1262"/>
      <c r="CT57" s="1262"/>
      <c r="CU57" s="1262"/>
      <c r="CV57" s="1262">
        <v>57.9</v>
      </c>
      <c r="CW57" s="1262"/>
      <c r="CX57" s="1262"/>
      <c r="CY57" s="1262"/>
      <c r="CZ57" s="1262"/>
      <c r="DA57" s="1262"/>
      <c r="DB57" s="1262"/>
      <c r="DC57" s="1262"/>
      <c r="DD57" s="392"/>
      <c r="DE57" s="387"/>
    </row>
    <row r="58" spans="1:109" s="381" customFormat="1" ht="13.5" x14ac:dyDescent="0.15">
      <c r="A58" s="365"/>
      <c r="B58" s="387"/>
      <c r="G58" s="1274"/>
      <c r="H58" s="1274"/>
      <c r="I58" s="1280"/>
      <c r="J58" s="1280"/>
      <c r="K58" s="1279"/>
      <c r="L58" s="1279"/>
      <c r="M58" s="1279"/>
      <c r="N58" s="1279"/>
      <c r="AM58" s="365"/>
      <c r="AN58" s="1261"/>
      <c r="AO58" s="1261"/>
      <c r="AP58" s="1261"/>
      <c r="AQ58" s="1261"/>
      <c r="AR58" s="1261"/>
      <c r="AS58" s="1261"/>
      <c r="AT58" s="1261"/>
      <c r="AU58" s="1261"/>
      <c r="AV58" s="1261"/>
      <c r="AW58" s="1261"/>
      <c r="AX58" s="1261"/>
      <c r="AY58" s="1261"/>
      <c r="AZ58" s="1261"/>
      <c r="BA58" s="1261"/>
      <c r="BB58" s="1278"/>
      <c r="BC58" s="1278"/>
      <c r="BD58" s="1278"/>
      <c r="BE58" s="1278"/>
      <c r="BF58" s="1278"/>
      <c r="BG58" s="1278"/>
      <c r="BH58" s="1278"/>
      <c r="BI58" s="1278"/>
      <c r="BJ58" s="1278"/>
      <c r="BK58" s="1278"/>
      <c r="BL58" s="1278"/>
      <c r="BM58" s="1278"/>
      <c r="BN58" s="1278"/>
      <c r="BO58" s="1278"/>
      <c r="BP58" s="1262"/>
      <c r="BQ58" s="1262"/>
      <c r="BR58" s="1262"/>
      <c r="BS58" s="1262"/>
      <c r="BT58" s="1262"/>
      <c r="BU58" s="1262"/>
      <c r="BV58" s="1262"/>
      <c r="BW58" s="1262"/>
      <c r="BX58" s="1262"/>
      <c r="BY58" s="1262"/>
      <c r="BZ58" s="1262"/>
      <c r="CA58" s="1262"/>
      <c r="CB58" s="1262"/>
      <c r="CC58" s="1262"/>
      <c r="CD58" s="1262"/>
      <c r="CE58" s="1262"/>
      <c r="CF58" s="1262"/>
      <c r="CG58" s="1262"/>
      <c r="CH58" s="1262"/>
      <c r="CI58" s="1262"/>
      <c r="CJ58" s="1262"/>
      <c r="CK58" s="1262"/>
      <c r="CL58" s="1262"/>
      <c r="CM58" s="1262"/>
      <c r="CN58" s="1262"/>
      <c r="CO58" s="1262"/>
      <c r="CP58" s="1262"/>
      <c r="CQ58" s="1262"/>
      <c r="CR58" s="1262"/>
      <c r="CS58" s="1262"/>
      <c r="CT58" s="1262"/>
      <c r="CU58" s="1262"/>
      <c r="CV58" s="1262"/>
      <c r="CW58" s="1262"/>
      <c r="CX58" s="1262"/>
      <c r="CY58" s="1262"/>
      <c r="CZ58" s="1262"/>
      <c r="DA58" s="1262"/>
      <c r="DB58" s="1262"/>
      <c r="DC58" s="1262"/>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595</v>
      </c>
    </row>
    <row r="64" spans="1:109" ht="13.5" x14ac:dyDescent="0.15">
      <c r="B64" s="366"/>
      <c r="G64" s="382"/>
      <c r="I64" s="384"/>
      <c r="J64" s="384"/>
      <c r="K64" s="384"/>
      <c r="L64" s="384"/>
      <c r="M64" s="384"/>
      <c r="N64" s="383"/>
      <c r="AM64" s="382"/>
      <c r="AN64" s="382" t="s">
        <v>594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65" t="s">
        <v>593</v>
      </c>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7"/>
    </row>
    <row r="66" spans="2:107" ht="13.5" x14ac:dyDescent="0.15">
      <c r="B66" s="366"/>
      <c r="AN66" s="1268"/>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70"/>
    </row>
    <row r="67" spans="2:107" ht="13.5" x14ac:dyDescent="0.15">
      <c r="B67" s="366"/>
      <c r="AN67" s="1268"/>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70"/>
    </row>
    <row r="68" spans="2:107" ht="13.5" x14ac:dyDescent="0.15">
      <c r="B68" s="366"/>
      <c r="AN68" s="1268"/>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70"/>
    </row>
    <row r="69" spans="2:107" ht="13.5" x14ac:dyDescent="0.15">
      <c r="B69" s="366"/>
      <c r="AN69" s="1271"/>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592</v>
      </c>
    </row>
    <row r="72" spans="2:107" ht="13.5" x14ac:dyDescent="0.15">
      <c r="B72" s="366"/>
      <c r="G72" s="1274"/>
      <c r="H72" s="1274"/>
      <c r="I72" s="1274"/>
      <c r="J72" s="1274"/>
      <c r="K72" s="375"/>
      <c r="L72" s="375"/>
      <c r="M72" s="374"/>
      <c r="N72" s="374"/>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61" t="s">
        <v>547</v>
      </c>
      <c r="BQ72" s="1261"/>
      <c r="BR72" s="1261"/>
      <c r="BS72" s="1261"/>
      <c r="BT72" s="1261"/>
      <c r="BU72" s="1261"/>
      <c r="BV72" s="1261"/>
      <c r="BW72" s="1261"/>
      <c r="BX72" s="1261" t="s">
        <v>548</v>
      </c>
      <c r="BY72" s="1261"/>
      <c r="BZ72" s="1261"/>
      <c r="CA72" s="1261"/>
      <c r="CB72" s="1261"/>
      <c r="CC72" s="1261"/>
      <c r="CD72" s="1261"/>
      <c r="CE72" s="1261"/>
      <c r="CF72" s="1261" t="s">
        <v>549</v>
      </c>
      <c r="CG72" s="1261"/>
      <c r="CH72" s="1261"/>
      <c r="CI72" s="1261"/>
      <c r="CJ72" s="1261"/>
      <c r="CK72" s="1261"/>
      <c r="CL72" s="1261"/>
      <c r="CM72" s="1261"/>
      <c r="CN72" s="1261" t="s">
        <v>550</v>
      </c>
      <c r="CO72" s="1261"/>
      <c r="CP72" s="1261"/>
      <c r="CQ72" s="1261"/>
      <c r="CR72" s="1261"/>
      <c r="CS72" s="1261"/>
      <c r="CT72" s="1261"/>
      <c r="CU72" s="1261"/>
      <c r="CV72" s="1261" t="s">
        <v>551</v>
      </c>
      <c r="CW72" s="1261"/>
      <c r="CX72" s="1261"/>
      <c r="CY72" s="1261"/>
      <c r="CZ72" s="1261"/>
      <c r="DA72" s="1261"/>
      <c r="DB72" s="1261"/>
      <c r="DC72" s="1261"/>
    </row>
    <row r="73" spans="2:107" ht="13.5" x14ac:dyDescent="0.15">
      <c r="B73" s="366"/>
      <c r="G73" s="1263"/>
      <c r="H73" s="1263"/>
      <c r="I73" s="1263"/>
      <c r="J73" s="1263"/>
      <c r="K73" s="1282"/>
      <c r="L73" s="1282"/>
      <c r="M73" s="1282"/>
      <c r="N73" s="1282"/>
      <c r="AM73" s="373"/>
      <c r="AN73" s="1278" t="s">
        <v>591</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62">
        <v>14.8</v>
      </c>
      <c r="BQ73" s="1262"/>
      <c r="BR73" s="1262"/>
      <c r="BS73" s="1262"/>
      <c r="BT73" s="1262"/>
      <c r="BU73" s="1262"/>
      <c r="BV73" s="1262"/>
      <c r="BW73" s="1262"/>
      <c r="BX73" s="1262">
        <v>8.8000000000000007</v>
      </c>
      <c r="BY73" s="1262"/>
      <c r="BZ73" s="1262"/>
      <c r="CA73" s="1262"/>
      <c r="CB73" s="1262"/>
      <c r="CC73" s="1262"/>
      <c r="CD73" s="1262"/>
      <c r="CE73" s="1262"/>
      <c r="CF73" s="1262">
        <v>0.8</v>
      </c>
      <c r="CG73" s="1262"/>
      <c r="CH73" s="1262"/>
      <c r="CI73" s="1262"/>
      <c r="CJ73" s="1262"/>
      <c r="CK73" s="1262"/>
      <c r="CL73" s="1262"/>
      <c r="CM73" s="1262"/>
      <c r="CN73" s="1262">
        <v>17.100000000000001</v>
      </c>
      <c r="CO73" s="1262"/>
      <c r="CP73" s="1262"/>
      <c r="CQ73" s="1262"/>
      <c r="CR73" s="1262"/>
      <c r="CS73" s="1262"/>
      <c r="CT73" s="1262"/>
      <c r="CU73" s="1262"/>
      <c r="CV73" s="1262">
        <v>26.6</v>
      </c>
      <c r="CW73" s="1262"/>
      <c r="CX73" s="1262"/>
      <c r="CY73" s="1262"/>
      <c r="CZ73" s="1262"/>
      <c r="DA73" s="1262"/>
      <c r="DB73" s="1262"/>
      <c r="DC73" s="1262"/>
    </row>
    <row r="74" spans="2:107" ht="13.5" x14ac:dyDescent="0.15">
      <c r="B74" s="366"/>
      <c r="G74" s="1263"/>
      <c r="H74" s="1263"/>
      <c r="I74" s="1263"/>
      <c r="J74" s="1263"/>
      <c r="K74" s="1282"/>
      <c r="L74" s="1282"/>
      <c r="M74" s="1282"/>
      <c r="N74" s="1282"/>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62"/>
      <c r="BQ74" s="1262"/>
      <c r="BR74" s="1262"/>
      <c r="BS74" s="1262"/>
      <c r="BT74" s="1262"/>
      <c r="BU74" s="1262"/>
      <c r="BV74" s="1262"/>
      <c r="BW74" s="1262"/>
      <c r="BX74" s="1262"/>
      <c r="BY74" s="1262"/>
      <c r="BZ74" s="1262"/>
      <c r="CA74" s="1262"/>
      <c r="CB74" s="1262"/>
      <c r="CC74" s="1262"/>
      <c r="CD74" s="1262"/>
      <c r="CE74" s="1262"/>
      <c r="CF74" s="1262"/>
      <c r="CG74" s="1262"/>
      <c r="CH74" s="1262"/>
      <c r="CI74" s="1262"/>
      <c r="CJ74" s="1262"/>
      <c r="CK74" s="1262"/>
      <c r="CL74" s="1262"/>
      <c r="CM74" s="1262"/>
      <c r="CN74" s="1262"/>
      <c r="CO74" s="1262"/>
      <c r="CP74" s="1262"/>
      <c r="CQ74" s="1262"/>
      <c r="CR74" s="1262"/>
      <c r="CS74" s="1262"/>
      <c r="CT74" s="1262"/>
      <c r="CU74" s="1262"/>
      <c r="CV74" s="1262"/>
      <c r="CW74" s="1262"/>
      <c r="CX74" s="1262"/>
      <c r="CY74" s="1262"/>
      <c r="CZ74" s="1262"/>
      <c r="DA74" s="1262"/>
      <c r="DB74" s="1262"/>
      <c r="DC74" s="1262"/>
    </row>
    <row r="75" spans="2:107" ht="13.5" x14ac:dyDescent="0.15">
      <c r="B75" s="366"/>
      <c r="G75" s="1263"/>
      <c r="H75" s="1263"/>
      <c r="I75" s="1274"/>
      <c r="J75" s="1274"/>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588</v>
      </c>
      <c r="BC75" s="1278"/>
      <c r="BD75" s="1278"/>
      <c r="BE75" s="1278"/>
      <c r="BF75" s="1278"/>
      <c r="BG75" s="1278"/>
      <c r="BH75" s="1278"/>
      <c r="BI75" s="1278"/>
      <c r="BJ75" s="1278"/>
      <c r="BK75" s="1278"/>
      <c r="BL75" s="1278"/>
      <c r="BM75" s="1278"/>
      <c r="BN75" s="1278"/>
      <c r="BO75" s="1278"/>
      <c r="BP75" s="1262">
        <v>8.9</v>
      </c>
      <c r="BQ75" s="1262"/>
      <c r="BR75" s="1262"/>
      <c r="BS75" s="1262"/>
      <c r="BT75" s="1262"/>
      <c r="BU75" s="1262"/>
      <c r="BV75" s="1262"/>
      <c r="BW75" s="1262"/>
      <c r="BX75" s="1262">
        <v>7.1</v>
      </c>
      <c r="BY75" s="1262"/>
      <c r="BZ75" s="1262"/>
      <c r="CA75" s="1262"/>
      <c r="CB75" s="1262"/>
      <c r="CC75" s="1262"/>
      <c r="CD75" s="1262"/>
      <c r="CE75" s="1262"/>
      <c r="CF75" s="1262">
        <v>5.2</v>
      </c>
      <c r="CG75" s="1262"/>
      <c r="CH75" s="1262"/>
      <c r="CI75" s="1262"/>
      <c r="CJ75" s="1262"/>
      <c r="CK75" s="1262"/>
      <c r="CL75" s="1262"/>
      <c r="CM75" s="1262"/>
      <c r="CN75" s="1262">
        <v>2.5</v>
      </c>
      <c r="CO75" s="1262"/>
      <c r="CP75" s="1262"/>
      <c r="CQ75" s="1262"/>
      <c r="CR75" s="1262"/>
      <c r="CS75" s="1262"/>
      <c r="CT75" s="1262"/>
      <c r="CU75" s="1262"/>
      <c r="CV75" s="1262">
        <v>3.7</v>
      </c>
      <c r="CW75" s="1262"/>
      <c r="CX75" s="1262"/>
      <c r="CY75" s="1262"/>
      <c r="CZ75" s="1262"/>
      <c r="DA75" s="1262"/>
      <c r="DB75" s="1262"/>
      <c r="DC75" s="1262"/>
    </row>
    <row r="76" spans="2:107" ht="13.5" x14ac:dyDescent="0.15">
      <c r="B76" s="366"/>
      <c r="G76" s="1263"/>
      <c r="H76" s="1263"/>
      <c r="I76" s="1274"/>
      <c r="J76" s="1274"/>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62"/>
      <c r="BQ76" s="1262"/>
      <c r="BR76" s="1262"/>
      <c r="BS76" s="1262"/>
      <c r="BT76" s="1262"/>
      <c r="BU76" s="1262"/>
      <c r="BV76" s="1262"/>
      <c r="BW76" s="1262"/>
      <c r="BX76" s="1262"/>
      <c r="BY76" s="1262"/>
      <c r="BZ76" s="1262"/>
      <c r="CA76" s="1262"/>
      <c r="CB76" s="1262"/>
      <c r="CC76" s="1262"/>
      <c r="CD76" s="1262"/>
      <c r="CE76" s="1262"/>
      <c r="CF76" s="1262"/>
      <c r="CG76" s="1262"/>
      <c r="CH76" s="1262"/>
      <c r="CI76" s="1262"/>
      <c r="CJ76" s="1262"/>
      <c r="CK76" s="1262"/>
      <c r="CL76" s="1262"/>
      <c r="CM76" s="1262"/>
      <c r="CN76" s="1262"/>
      <c r="CO76" s="1262"/>
      <c r="CP76" s="1262"/>
      <c r="CQ76" s="1262"/>
      <c r="CR76" s="1262"/>
      <c r="CS76" s="1262"/>
      <c r="CT76" s="1262"/>
      <c r="CU76" s="1262"/>
      <c r="CV76" s="1262"/>
      <c r="CW76" s="1262"/>
      <c r="CX76" s="1262"/>
      <c r="CY76" s="1262"/>
      <c r="CZ76" s="1262"/>
      <c r="DA76" s="1262"/>
      <c r="DB76" s="1262"/>
      <c r="DC76" s="1262"/>
    </row>
    <row r="77" spans="2:107" ht="13.5" x14ac:dyDescent="0.15">
      <c r="B77" s="366"/>
      <c r="G77" s="1274"/>
      <c r="H77" s="1274"/>
      <c r="I77" s="1274"/>
      <c r="J77" s="1274"/>
      <c r="K77" s="1282"/>
      <c r="L77" s="1282"/>
      <c r="M77" s="1282"/>
      <c r="N77" s="1282"/>
      <c r="AN77" s="1261" t="s">
        <v>590</v>
      </c>
      <c r="AO77" s="1261"/>
      <c r="AP77" s="1261"/>
      <c r="AQ77" s="1261"/>
      <c r="AR77" s="1261"/>
      <c r="AS77" s="1261"/>
      <c r="AT77" s="1261"/>
      <c r="AU77" s="1261"/>
      <c r="AV77" s="1261"/>
      <c r="AW77" s="1261"/>
      <c r="AX77" s="1261"/>
      <c r="AY77" s="1261"/>
      <c r="AZ77" s="1261"/>
      <c r="BA77" s="1261"/>
      <c r="BB77" s="1278" t="s">
        <v>589</v>
      </c>
      <c r="BC77" s="1278"/>
      <c r="BD77" s="1278"/>
      <c r="BE77" s="1278"/>
      <c r="BF77" s="1278"/>
      <c r="BG77" s="1278"/>
      <c r="BH77" s="1278"/>
      <c r="BI77" s="1278"/>
      <c r="BJ77" s="1278"/>
      <c r="BK77" s="1278"/>
      <c r="BL77" s="1278"/>
      <c r="BM77" s="1278"/>
      <c r="BN77" s="1278"/>
      <c r="BO77" s="1278"/>
      <c r="BP77" s="1262">
        <v>32.6</v>
      </c>
      <c r="BQ77" s="1262"/>
      <c r="BR77" s="1262"/>
      <c r="BS77" s="1262"/>
      <c r="BT77" s="1262"/>
      <c r="BU77" s="1262"/>
      <c r="BV77" s="1262"/>
      <c r="BW77" s="1262"/>
      <c r="BX77" s="1262">
        <v>30.5</v>
      </c>
      <c r="BY77" s="1262"/>
      <c r="BZ77" s="1262"/>
      <c r="CA77" s="1262"/>
      <c r="CB77" s="1262"/>
      <c r="CC77" s="1262"/>
      <c r="CD77" s="1262"/>
      <c r="CE77" s="1262"/>
      <c r="CF77" s="1262">
        <v>25.4</v>
      </c>
      <c r="CG77" s="1262"/>
      <c r="CH77" s="1262"/>
      <c r="CI77" s="1262"/>
      <c r="CJ77" s="1262"/>
      <c r="CK77" s="1262"/>
      <c r="CL77" s="1262"/>
      <c r="CM77" s="1262"/>
      <c r="CN77" s="1262">
        <v>16.600000000000001</v>
      </c>
      <c r="CO77" s="1262"/>
      <c r="CP77" s="1262"/>
      <c r="CQ77" s="1262"/>
      <c r="CR77" s="1262"/>
      <c r="CS77" s="1262"/>
      <c r="CT77" s="1262"/>
      <c r="CU77" s="1262"/>
      <c r="CV77" s="1262">
        <v>17.399999999999999</v>
      </c>
      <c r="CW77" s="1262"/>
      <c r="CX77" s="1262"/>
      <c r="CY77" s="1262"/>
      <c r="CZ77" s="1262"/>
      <c r="DA77" s="1262"/>
      <c r="DB77" s="1262"/>
      <c r="DC77" s="1262"/>
    </row>
    <row r="78" spans="2:107" ht="13.5" x14ac:dyDescent="0.15">
      <c r="B78" s="366"/>
      <c r="G78" s="1274"/>
      <c r="H78" s="1274"/>
      <c r="I78" s="1274"/>
      <c r="J78" s="1274"/>
      <c r="K78" s="1282"/>
      <c r="L78" s="1282"/>
      <c r="M78" s="1282"/>
      <c r="N78" s="1282"/>
      <c r="AN78" s="1261"/>
      <c r="AO78" s="1261"/>
      <c r="AP78" s="1261"/>
      <c r="AQ78" s="1261"/>
      <c r="AR78" s="1261"/>
      <c r="AS78" s="1261"/>
      <c r="AT78" s="1261"/>
      <c r="AU78" s="1261"/>
      <c r="AV78" s="1261"/>
      <c r="AW78" s="1261"/>
      <c r="AX78" s="1261"/>
      <c r="AY78" s="1261"/>
      <c r="AZ78" s="1261"/>
      <c r="BA78" s="1261"/>
      <c r="BB78" s="1278"/>
      <c r="BC78" s="1278"/>
      <c r="BD78" s="1278"/>
      <c r="BE78" s="1278"/>
      <c r="BF78" s="1278"/>
      <c r="BG78" s="1278"/>
      <c r="BH78" s="1278"/>
      <c r="BI78" s="1278"/>
      <c r="BJ78" s="1278"/>
      <c r="BK78" s="1278"/>
      <c r="BL78" s="1278"/>
      <c r="BM78" s="1278"/>
      <c r="BN78" s="1278"/>
      <c r="BO78" s="1278"/>
      <c r="BP78" s="1262"/>
      <c r="BQ78" s="1262"/>
      <c r="BR78" s="1262"/>
      <c r="BS78" s="1262"/>
      <c r="BT78" s="1262"/>
      <c r="BU78" s="1262"/>
      <c r="BV78" s="1262"/>
      <c r="BW78" s="1262"/>
      <c r="BX78" s="1262"/>
      <c r="BY78" s="1262"/>
      <c r="BZ78" s="1262"/>
      <c r="CA78" s="1262"/>
      <c r="CB78" s="1262"/>
      <c r="CC78" s="1262"/>
      <c r="CD78" s="1262"/>
      <c r="CE78" s="1262"/>
      <c r="CF78" s="1262"/>
      <c r="CG78" s="1262"/>
      <c r="CH78" s="1262"/>
      <c r="CI78" s="1262"/>
      <c r="CJ78" s="1262"/>
      <c r="CK78" s="1262"/>
      <c r="CL78" s="1262"/>
      <c r="CM78" s="1262"/>
      <c r="CN78" s="1262"/>
      <c r="CO78" s="1262"/>
      <c r="CP78" s="1262"/>
      <c r="CQ78" s="1262"/>
      <c r="CR78" s="1262"/>
      <c r="CS78" s="1262"/>
      <c r="CT78" s="1262"/>
      <c r="CU78" s="1262"/>
      <c r="CV78" s="1262"/>
      <c r="CW78" s="1262"/>
      <c r="CX78" s="1262"/>
      <c r="CY78" s="1262"/>
      <c r="CZ78" s="1262"/>
      <c r="DA78" s="1262"/>
      <c r="DB78" s="1262"/>
      <c r="DC78" s="1262"/>
    </row>
    <row r="79" spans="2:107" ht="13.5" x14ac:dyDescent="0.15">
      <c r="B79" s="366"/>
      <c r="G79" s="1274"/>
      <c r="H79" s="1274"/>
      <c r="I79" s="1280"/>
      <c r="J79" s="1280"/>
      <c r="K79" s="1283"/>
      <c r="L79" s="1283"/>
      <c r="M79" s="1283"/>
      <c r="N79" s="1283"/>
      <c r="AN79" s="1261"/>
      <c r="AO79" s="1261"/>
      <c r="AP79" s="1261"/>
      <c r="AQ79" s="1261"/>
      <c r="AR79" s="1261"/>
      <c r="AS79" s="1261"/>
      <c r="AT79" s="1261"/>
      <c r="AU79" s="1261"/>
      <c r="AV79" s="1261"/>
      <c r="AW79" s="1261"/>
      <c r="AX79" s="1261"/>
      <c r="AY79" s="1261"/>
      <c r="AZ79" s="1261"/>
      <c r="BA79" s="1261"/>
      <c r="BB79" s="1278" t="s">
        <v>588</v>
      </c>
      <c r="BC79" s="1278"/>
      <c r="BD79" s="1278"/>
      <c r="BE79" s="1278"/>
      <c r="BF79" s="1278"/>
      <c r="BG79" s="1278"/>
      <c r="BH79" s="1278"/>
      <c r="BI79" s="1278"/>
      <c r="BJ79" s="1278"/>
      <c r="BK79" s="1278"/>
      <c r="BL79" s="1278"/>
      <c r="BM79" s="1278"/>
      <c r="BN79" s="1278"/>
      <c r="BO79" s="1278"/>
      <c r="BP79" s="1262">
        <v>5.9</v>
      </c>
      <c r="BQ79" s="1262"/>
      <c r="BR79" s="1262"/>
      <c r="BS79" s="1262"/>
      <c r="BT79" s="1262"/>
      <c r="BU79" s="1262"/>
      <c r="BV79" s="1262"/>
      <c r="BW79" s="1262"/>
      <c r="BX79" s="1262">
        <v>5.2</v>
      </c>
      <c r="BY79" s="1262"/>
      <c r="BZ79" s="1262"/>
      <c r="CA79" s="1262"/>
      <c r="CB79" s="1262"/>
      <c r="CC79" s="1262"/>
      <c r="CD79" s="1262"/>
      <c r="CE79" s="1262"/>
      <c r="CF79" s="1262">
        <v>4.8</v>
      </c>
      <c r="CG79" s="1262"/>
      <c r="CH79" s="1262"/>
      <c r="CI79" s="1262"/>
      <c r="CJ79" s="1262"/>
      <c r="CK79" s="1262"/>
      <c r="CL79" s="1262"/>
      <c r="CM79" s="1262"/>
      <c r="CN79" s="1262">
        <v>3.6</v>
      </c>
      <c r="CO79" s="1262"/>
      <c r="CP79" s="1262"/>
      <c r="CQ79" s="1262"/>
      <c r="CR79" s="1262"/>
      <c r="CS79" s="1262"/>
      <c r="CT79" s="1262"/>
      <c r="CU79" s="1262"/>
      <c r="CV79" s="1262">
        <v>3.6</v>
      </c>
      <c r="CW79" s="1262"/>
      <c r="CX79" s="1262"/>
      <c r="CY79" s="1262"/>
      <c r="CZ79" s="1262"/>
      <c r="DA79" s="1262"/>
      <c r="DB79" s="1262"/>
      <c r="DC79" s="1262"/>
    </row>
    <row r="80" spans="2:107" ht="13.5" x14ac:dyDescent="0.15">
      <c r="B80" s="366"/>
      <c r="G80" s="1274"/>
      <c r="H80" s="1274"/>
      <c r="I80" s="1280"/>
      <c r="J80" s="1280"/>
      <c r="K80" s="1283"/>
      <c r="L80" s="1283"/>
      <c r="M80" s="1283"/>
      <c r="N80" s="1283"/>
      <c r="AN80" s="1261"/>
      <c r="AO80" s="1261"/>
      <c r="AP80" s="1261"/>
      <c r="AQ80" s="1261"/>
      <c r="AR80" s="1261"/>
      <c r="AS80" s="1261"/>
      <c r="AT80" s="1261"/>
      <c r="AU80" s="1261"/>
      <c r="AV80" s="1261"/>
      <c r="AW80" s="1261"/>
      <c r="AX80" s="1261"/>
      <c r="AY80" s="1261"/>
      <c r="AZ80" s="1261"/>
      <c r="BA80" s="1261"/>
      <c r="BB80" s="1278"/>
      <c r="BC80" s="1278"/>
      <c r="BD80" s="1278"/>
      <c r="BE80" s="1278"/>
      <c r="BF80" s="1278"/>
      <c r="BG80" s="1278"/>
      <c r="BH80" s="1278"/>
      <c r="BI80" s="1278"/>
      <c r="BJ80" s="1278"/>
      <c r="BK80" s="1278"/>
      <c r="BL80" s="1278"/>
      <c r="BM80" s="1278"/>
      <c r="BN80" s="1278"/>
      <c r="BO80" s="1278"/>
      <c r="BP80" s="1262"/>
      <c r="BQ80" s="1262"/>
      <c r="BR80" s="1262"/>
      <c r="BS80" s="1262"/>
      <c r="BT80" s="1262"/>
      <c r="BU80" s="1262"/>
      <c r="BV80" s="1262"/>
      <c r="BW80" s="1262"/>
      <c r="BX80" s="1262"/>
      <c r="BY80" s="1262"/>
      <c r="BZ80" s="1262"/>
      <c r="CA80" s="1262"/>
      <c r="CB80" s="1262"/>
      <c r="CC80" s="1262"/>
      <c r="CD80" s="1262"/>
      <c r="CE80" s="1262"/>
      <c r="CF80" s="1262"/>
      <c r="CG80" s="1262"/>
      <c r="CH80" s="1262"/>
      <c r="CI80" s="1262"/>
      <c r="CJ80" s="1262"/>
      <c r="CK80" s="1262"/>
      <c r="CL80" s="1262"/>
      <c r="CM80" s="1262"/>
      <c r="CN80" s="1262"/>
      <c r="CO80" s="1262"/>
      <c r="CP80" s="1262"/>
      <c r="CQ80" s="1262"/>
      <c r="CR80" s="1262"/>
      <c r="CS80" s="1262"/>
      <c r="CT80" s="1262"/>
      <c r="CU80" s="1262"/>
      <c r="CV80" s="1262"/>
      <c r="CW80" s="1262"/>
      <c r="CX80" s="1262"/>
      <c r="CY80" s="1262"/>
      <c r="CZ80" s="1262"/>
      <c r="DA80" s="1262"/>
      <c r="DB80" s="1262"/>
      <c r="DC80" s="1262"/>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gV79p4kL5XQ5sKA7XIoyjxY1FikwZxKQQS7dQ7kAXhchbfIxKOkjmJ/LTGLXT1r9oX0fcsHgJ1DnOQmRtzJiA==" saltValue="gpX8qg3q7Wr29U2WqKOwa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PDS/qP4hRgu2CDMYuS/OiWfMw/4IBJeWLPgW9DbhsGxjmKwAlUgQn2OKiglXckeaNS7hg75/5cYnFDAL95i/A==" saltValue="H/YeRQ/6LsGAxdU81HMVJ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NSeXCSGFTo2P59xa+QCnGNeWiPtRZcpAjtXnU6VS/TigmaAqQi0jSEgdzIRDJm0Wov6ZBk7x9PalRmvw+vkQw==" saltValue="wyl3Oynbl4BbX8OM4jFyh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39701</v>
      </c>
      <c r="E3" s="141"/>
      <c r="F3" s="142">
        <v>43141</v>
      </c>
      <c r="G3" s="143"/>
      <c r="H3" s="144"/>
    </row>
    <row r="4" spans="1:8" x14ac:dyDescent="0.15">
      <c r="A4" s="145"/>
      <c r="B4" s="146"/>
      <c r="C4" s="147"/>
      <c r="D4" s="148">
        <v>28965</v>
      </c>
      <c r="E4" s="149"/>
      <c r="F4" s="150">
        <v>21887</v>
      </c>
      <c r="G4" s="151"/>
      <c r="H4" s="152"/>
    </row>
    <row r="5" spans="1:8" x14ac:dyDescent="0.15">
      <c r="A5" s="133" t="s">
        <v>539</v>
      </c>
      <c r="B5" s="138"/>
      <c r="C5" s="139"/>
      <c r="D5" s="140">
        <v>36787</v>
      </c>
      <c r="E5" s="141"/>
      <c r="F5" s="142">
        <v>45117</v>
      </c>
      <c r="G5" s="143"/>
      <c r="H5" s="144"/>
    </row>
    <row r="6" spans="1:8" x14ac:dyDescent="0.15">
      <c r="A6" s="145"/>
      <c r="B6" s="146"/>
      <c r="C6" s="147"/>
      <c r="D6" s="148">
        <v>26833</v>
      </c>
      <c r="E6" s="149"/>
      <c r="F6" s="150">
        <v>25589</v>
      </c>
      <c r="G6" s="151"/>
      <c r="H6" s="152"/>
    </row>
    <row r="7" spans="1:8" x14ac:dyDescent="0.15">
      <c r="A7" s="133" t="s">
        <v>540</v>
      </c>
      <c r="B7" s="138"/>
      <c r="C7" s="139"/>
      <c r="D7" s="140">
        <v>34391</v>
      </c>
      <c r="E7" s="141"/>
      <c r="F7" s="142">
        <v>39951</v>
      </c>
      <c r="G7" s="143"/>
      <c r="H7" s="144"/>
    </row>
    <row r="8" spans="1:8" x14ac:dyDescent="0.15">
      <c r="A8" s="145"/>
      <c r="B8" s="146"/>
      <c r="C8" s="147"/>
      <c r="D8" s="148">
        <v>25954</v>
      </c>
      <c r="E8" s="149"/>
      <c r="F8" s="150">
        <v>22555</v>
      </c>
      <c r="G8" s="151"/>
      <c r="H8" s="152"/>
    </row>
    <row r="9" spans="1:8" x14ac:dyDescent="0.15">
      <c r="A9" s="133" t="s">
        <v>541</v>
      </c>
      <c r="B9" s="138"/>
      <c r="C9" s="139"/>
      <c r="D9" s="140">
        <v>57198</v>
      </c>
      <c r="E9" s="141"/>
      <c r="F9" s="142">
        <v>39893</v>
      </c>
      <c r="G9" s="143"/>
      <c r="H9" s="144"/>
    </row>
    <row r="10" spans="1:8" x14ac:dyDescent="0.15">
      <c r="A10" s="145"/>
      <c r="B10" s="146"/>
      <c r="C10" s="147"/>
      <c r="D10" s="148">
        <v>48884</v>
      </c>
      <c r="E10" s="149"/>
      <c r="F10" s="150">
        <v>26170</v>
      </c>
      <c r="G10" s="151"/>
      <c r="H10" s="152"/>
    </row>
    <row r="11" spans="1:8" x14ac:dyDescent="0.15">
      <c r="A11" s="133" t="s">
        <v>542</v>
      </c>
      <c r="B11" s="138"/>
      <c r="C11" s="139"/>
      <c r="D11" s="140">
        <v>53087</v>
      </c>
      <c r="E11" s="141"/>
      <c r="F11" s="142">
        <v>41080</v>
      </c>
      <c r="G11" s="143"/>
      <c r="H11" s="144"/>
    </row>
    <row r="12" spans="1:8" x14ac:dyDescent="0.15">
      <c r="A12" s="145"/>
      <c r="B12" s="146"/>
      <c r="C12" s="153"/>
      <c r="D12" s="148">
        <v>37888</v>
      </c>
      <c r="E12" s="149"/>
      <c r="F12" s="150">
        <v>27265</v>
      </c>
      <c r="G12" s="151"/>
      <c r="H12" s="152"/>
    </row>
    <row r="13" spans="1:8" x14ac:dyDescent="0.15">
      <c r="A13" s="133"/>
      <c r="B13" s="138"/>
      <c r="C13" s="154"/>
      <c r="D13" s="155">
        <v>44233</v>
      </c>
      <c r="E13" s="156"/>
      <c r="F13" s="157">
        <v>41836</v>
      </c>
      <c r="G13" s="158"/>
      <c r="H13" s="144"/>
    </row>
    <row r="14" spans="1:8" x14ac:dyDescent="0.15">
      <c r="A14" s="145"/>
      <c r="B14" s="146"/>
      <c r="C14" s="147"/>
      <c r="D14" s="148">
        <v>33705</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8.32</v>
      </c>
      <c r="C19" s="159">
        <f>ROUND(VALUE(SUBSTITUTE(実質収支比率等に係る経年分析!G$48,"▲","-")),2)</f>
        <v>8.77</v>
      </c>
      <c r="D19" s="159">
        <f>ROUND(VALUE(SUBSTITUTE(実質収支比率等に係る経年分析!H$48,"▲","-")),2)</f>
        <v>10.49</v>
      </c>
      <c r="E19" s="159">
        <f>ROUND(VALUE(SUBSTITUTE(実質収支比率等に係る経年分析!I$48,"▲","-")),2)</f>
        <v>7.01</v>
      </c>
      <c r="F19" s="159">
        <f>ROUND(VALUE(SUBSTITUTE(実質収支比率等に係る経年分析!J$48,"▲","-")),2)</f>
        <v>7.25</v>
      </c>
    </row>
    <row r="20" spans="1:11" x14ac:dyDescent="0.15">
      <c r="A20" s="159" t="s">
        <v>49</v>
      </c>
      <c r="B20" s="159">
        <f>ROUND(VALUE(SUBSTITUTE(実質収支比率等に係る経年分析!F$47,"▲","-")),2)</f>
        <v>12.43</v>
      </c>
      <c r="C20" s="159">
        <f>ROUND(VALUE(SUBSTITUTE(実質収支比率等に係る経年分析!G$47,"▲","-")),2)</f>
        <v>12.89</v>
      </c>
      <c r="D20" s="159">
        <f>ROUND(VALUE(SUBSTITUTE(実質収支比率等に係る経年分析!H$47,"▲","-")),2)</f>
        <v>16.190000000000001</v>
      </c>
      <c r="E20" s="159">
        <f>ROUND(VALUE(SUBSTITUTE(実質収支比率等に係る経年分析!I$47,"▲","-")),2)</f>
        <v>18.39</v>
      </c>
      <c r="F20" s="159">
        <f>ROUND(VALUE(SUBSTITUTE(実質収支比率等に係る経年分析!J$47,"▲","-")),2)</f>
        <v>16.62</v>
      </c>
    </row>
    <row r="21" spans="1:11" x14ac:dyDescent="0.15">
      <c r="A21" s="159" t="s">
        <v>50</v>
      </c>
      <c r="B21" s="159">
        <f>IF(ISNUMBER(VALUE(SUBSTITUTE(実質収支比率等に係る経年分析!F$49,"▲","-"))),ROUND(VALUE(SUBSTITUTE(実質収支比率等に係る経年分析!F$49,"▲","-")),2),NA())</f>
        <v>-5.12</v>
      </c>
      <c r="C21" s="159">
        <f>IF(ISNUMBER(VALUE(SUBSTITUTE(実質収支比率等に係る経年分析!G$49,"▲","-"))),ROUND(VALUE(SUBSTITUTE(実質収支比率等に係る経年分析!G$49,"▲","-")),2),NA())</f>
        <v>-3.1</v>
      </c>
      <c r="D21" s="159">
        <f>IF(ISNUMBER(VALUE(SUBSTITUTE(実質収支比率等に係る経年分析!H$49,"▲","-"))),ROUND(VALUE(SUBSTITUTE(実質収支比率等に係る経年分析!H$49,"▲","-")),2),NA())</f>
        <v>0.84</v>
      </c>
      <c r="E21" s="159">
        <f>IF(ISNUMBER(VALUE(SUBSTITUTE(実質収支比率等に係る経年分析!I$49,"▲","-"))),ROUND(VALUE(SUBSTITUTE(実質収支比率等に係る経年分析!I$49,"▲","-")),2),NA())</f>
        <v>-6.21</v>
      </c>
      <c r="F21" s="159">
        <f>IF(ISNUMBER(VALUE(SUBSTITUTE(実質収支比率等に係る経年分析!J$49,"▲","-"))),ROUND(VALUE(SUBSTITUTE(実質収支比率等に係る経年分析!J$49,"▲","-")),2),NA())</f>
        <v>-4.9800000000000004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8.77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7.24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16.440000000000001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18.399999999999999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16.739999999999998</v>
      </c>
    </row>
    <row r="36" spans="1:16" x14ac:dyDescent="0.15">
      <c r="A36" s="160" t="str">
        <f>IF(連結実質赤字比率に係る赤字・黒字の構成分析!C$34="",NA(),連結実質赤字比率に係る赤字・黒字の構成分析!C$34)</f>
        <v>ガス事業会計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12.12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17.61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4829</v>
      </c>
      <c r="E42" s="161"/>
      <c r="F42" s="161"/>
      <c r="G42" s="161">
        <f>'実質公債費比率（分子）の構造'!L$52</f>
        <v>5098</v>
      </c>
      <c r="H42" s="161"/>
      <c r="I42" s="161"/>
      <c r="J42" s="161">
        <f>'実質公債費比率（分子）の構造'!M$52</f>
        <v>4845</v>
      </c>
      <c r="K42" s="161"/>
      <c r="L42" s="161"/>
      <c r="M42" s="161">
        <f>'実質公債費比率（分子）の構造'!N$52</f>
        <v>4961</v>
      </c>
      <c r="N42" s="161"/>
      <c r="O42" s="161"/>
      <c r="P42" s="161">
        <f>'実質公債費比率（分子）の構造'!O$52</f>
        <v>4722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1508</v>
      </c>
      <c r="C44" s="161"/>
      <c r="D44" s="161"/>
      <c r="E44" s="161">
        <f>'実質公債費比率（分子）の構造'!L$50</f>
        <v>721</v>
      </c>
      <c r="F44" s="161"/>
      <c r="G44" s="161"/>
      <c r="H44" s="161">
        <f>'実質公債費比率（分子）の構造'!M$50</f>
        <v>865</v>
      </c>
      <c r="I44" s="161"/>
      <c r="J44" s="161"/>
      <c r="K44" s="161">
        <f>'実質公債費比率（分子）の構造'!N$50</f>
        <v>583</v>
      </c>
      <c r="L44" s="161"/>
      <c r="M44" s="161"/>
      <c r="N44" s="161">
        <f>'実質公債費比率（分子）の構造'!O$50</f>
        <v>1732</v>
      </c>
      <c r="O44" s="161"/>
      <c r="P44" s="161"/>
    </row>
    <row r="45" spans="1:16" x14ac:dyDescent="0.15">
      <c r="A45" s="161" t="s">
        <v>60</v>
      </c>
      <c r="B45" s="161">
        <f>'実質公債費比率（分子）の構造'!K$49</f>
        <v>23</v>
      </c>
      <c r="C45" s="161"/>
      <c r="D45" s="161"/>
      <c r="E45" s="161">
        <f>'実質公債費比率（分子）の構造'!L$49</f>
        <v>23</v>
      </c>
      <c r="F45" s="161"/>
      <c r="G45" s="161"/>
      <c r="H45" s="161">
        <f>'実質公債費比率（分子）の構造'!M$49</f>
        <v>22</v>
      </c>
      <c r="I45" s="161"/>
      <c r="J45" s="161"/>
      <c r="K45" s="161">
        <f>'実質公債費比率（分子）の構造'!N$49</f>
        <v>20</v>
      </c>
      <c r="L45" s="161"/>
      <c r="M45" s="161"/>
      <c r="N45" s="161">
        <f>'実質公債費比率（分子）の構造'!O$49</f>
        <v>23</v>
      </c>
      <c r="O45" s="161"/>
      <c r="P45" s="161"/>
    </row>
    <row r="46" spans="1:16" x14ac:dyDescent="0.15">
      <c r="A46" s="161" t="s">
        <v>61</v>
      </c>
      <c r="B46" s="161">
        <f>'実質公債費比率（分子）の構造'!K$48</f>
        <v>1256</v>
      </c>
      <c r="C46" s="161"/>
      <c r="D46" s="161"/>
      <c r="E46" s="161">
        <f>'実質公債費比率（分子）の構造'!L$48</f>
        <v>1029</v>
      </c>
      <c r="F46" s="161"/>
      <c r="G46" s="161"/>
      <c r="H46" s="161">
        <f>'実質公債費比率（分子）の構造'!M$48</f>
        <v>1058</v>
      </c>
      <c r="I46" s="161"/>
      <c r="J46" s="161"/>
      <c r="K46" s="161">
        <f>'実質公債費比率（分子）の構造'!N$48</f>
        <v>1073</v>
      </c>
      <c r="L46" s="161"/>
      <c r="M46" s="161"/>
      <c r="N46" s="161">
        <f>'実質公債費比率（分子）の構造'!O$48</f>
        <v>1097</v>
      </c>
      <c r="O46" s="161"/>
      <c r="P46" s="161"/>
    </row>
    <row r="47" spans="1:16" x14ac:dyDescent="0.15">
      <c r="A47" s="161" t="s">
        <v>62</v>
      </c>
      <c r="B47" s="161">
        <f>'実質公債費比率（分子）の構造'!K$47</f>
        <v>80</v>
      </c>
      <c r="C47" s="161"/>
      <c r="D47" s="161"/>
      <c r="E47" s="161">
        <f>'実質公債費比率（分子）の構造'!L$47</f>
        <v>86</v>
      </c>
      <c r="F47" s="161"/>
      <c r="G47" s="161"/>
      <c r="H47" s="161">
        <f>'実質公債費比率（分子）の構造'!M$47</f>
        <v>92</v>
      </c>
      <c r="I47" s="161"/>
      <c r="J47" s="161"/>
      <c r="K47" s="161">
        <f>'実質公債費比率（分子）の構造'!N$47</f>
        <v>98</v>
      </c>
      <c r="L47" s="161"/>
      <c r="M47" s="161"/>
      <c r="N47" s="161">
        <f>'実質公債費比率（分子）の構造'!O$47</f>
        <v>104</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4309</v>
      </c>
      <c r="C49" s="161"/>
      <c r="D49" s="161"/>
      <c r="E49" s="161">
        <f>'実質公債費比率（分子）の構造'!L$45</f>
        <v>4199</v>
      </c>
      <c r="F49" s="161"/>
      <c r="G49" s="161"/>
      <c r="H49" s="161">
        <f>'実質公債費比率（分子）の構造'!M$45</f>
        <v>3673</v>
      </c>
      <c r="I49" s="161"/>
      <c r="J49" s="161"/>
      <c r="K49" s="161">
        <f>'実質公債費比率（分子）の構造'!N$45</f>
        <v>3422</v>
      </c>
      <c r="L49" s="161"/>
      <c r="M49" s="161"/>
      <c r="N49" s="161">
        <f>'実質公債費比率（分子）の構造'!O$45</f>
        <v>3782</v>
      </c>
      <c r="O49" s="161"/>
      <c r="P49" s="161"/>
    </row>
    <row r="50" spans="1:16" x14ac:dyDescent="0.15">
      <c r="A50" s="161" t="s">
        <v>65</v>
      </c>
      <c r="B50" s="161" t="e">
        <f>NA()</f>
        <v>#N/A</v>
      </c>
      <c r="C50" s="161">
        <f>IF(ISNUMBER('実質公債費比率（分子）の構造'!K$53),'実質公債費比率（分子）の構造'!K$53,NA())</f>
        <v>2347</v>
      </c>
      <c r="D50" s="161" t="e">
        <f>NA()</f>
        <v>#N/A</v>
      </c>
      <c r="E50" s="161" t="e">
        <f>NA()</f>
        <v>#N/A</v>
      </c>
      <c r="F50" s="161">
        <f>IF(ISNUMBER('実質公債費比率（分子）の構造'!L$53),'実質公債費比率（分子）の構造'!L$53,NA())</f>
        <v>960</v>
      </c>
      <c r="G50" s="161" t="e">
        <f>NA()</f>
        <v>#N/A</v>
      </c>
      <c r="H50" s="161" t="e">
        <f>NA()</f>
        <v>#N/A</v>
      </c>
      <c r="I50" s="161">
        <f>IF(ISNUMBER('実質公債費比率（分子）の構造'!M$53),'実質公債費比率（分子）の構造'!M$53,NA())</f>
        <v>865</v>
      </c>
      <c r="J50" s="161" t="e">
        <f>NA()</f>
        <v>#N/A</v>
      </c>
      <c r="K50" s="161" t="e">
        <f>NA()</f>
        <v>#N/A</v>
      </c>
      <c r="L50" s="161">
        <f>IF(ISNUMBER('実質公債費比率（分子）の構造'!N$53),'実質公債費比率（分子）の構造'!N$53,NA())</f>
        <v>235</v>
      </c>
      <c r="M50" s="161" t="e">
        <f>NA()</f>
        <v>#N/A</v>
      </c>
      <c r="N50" s="161" t="e">
        <f>NA()</f>
        <v>#N/A</v>
      </c>
      <c r="O50" s="161">
        <f>IF(ISNUMBER('実質公債費比率（分子）の構造'!O$53),'実質公債費比率（分子）の構造'!O$53,NA())</f>
        <v>2016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43871</v>
      </c>
      <c r="E56" s="160"/>
      <c r="F56" s="160"/>
      <c r="G56" s="160">
        <f>'将来負担比率（分子）の構造'!J$52</f>
        <v>43431</v>
      </c>
      <c r="H56" s="160"/>
      <c r="I56" s="160"/>
      <c r="J56" s="160">
        <f>'将来負担比率（分子）の構造'!K$52</f>
        <v>42880</v>
      </c>
      <c r="K56" s="160"/>
      <c r="L56" s="160"/>
      <c r="M56" s="160">
        <f>'将来負担比率（分子）の構造'!L$52</f>
        <v>42600</v>
      </c>
      <c r="N56" s="160"/>
      <c r="O56" s="160"/>
      <c r="P56" s="160">
        <f>'将来負担比率（分子）の構造'!M$52</f>
        <v>41913</v>
      </c>
    </row>
    <row r="57" spans="1:16" x14ac:dyDescent="0.15">
      <c r="A57" s="160" t="s">
        <v>36</v>
      </c>
      <c r="B57" s="160"/>
      <c r="C57" s="160"/>
      <c r="D57" s="160">
        <f>'将来負担比率（分子）の構造'!I$51</f>
        <v>10509</v>
      </c>
      <c r="E57" s="160"/>
      <c r="F57" s="160"/>
      <c r="G57" s="160">
        <f>'将来負担比率（分子）の構造'!J$51</f>
        <v>10940</v>
      </c>
      <c r="H57" s="160"/>
      <c r="I57" s="160"/>
      <c r="J57" s="160">
        <f>'将来負担比率（分子）の構造'!K$51</f>
        <v>10780</v>
      </c>
      <c r="K57" s="160"/>
      <c r="L57" s="160"/>
      <c r="M57" s="160">
        <f>'将来負担比率（分子）の構造'!L$51</f>
        <v>10955</v>
      </c>
      <c r="N57" s="160"/>
      <c r="O57" s="160"/>
      <c r="P57" s="160">
        <f>'将来負担比率（分子）の構造'!M$51</f>
        <v>9845</v>
      </c>
    </row>
    <row r="58" spans="1:16" x14ac:dyDescent="0.15">
      <c r="A58" s="160" t="s">
        <v>35</v>
      </c>
      <c r="B58" s="160"/>
      <c r="C58" s="160"/>
      <c r="D58" s="160">
        <f>'将来負担比率（分子）の構造'!I$50</f>
        <v>13193</v>
      </c>
      <c r="E58" s="160"/>
      <c r="F58" s="160"/>
      <c r="G58" s="160">
        <f>'将来負担比率（分子）の構造'!J$50</f>
        <v>12951</v>
      </c>
      <c r="H58" s="160"/>
      <c r="I58" s="160"/>
      <c r="J58" s="160">
        <f>'将来負担比率（分子）の構造'!K$50</f>
        <v>13282</v>
      </c>
      <c r="K58" s="160"/>
      <c r="L58" s="160"/>
      <c r="M58" s="160">
        <f>'将来負担比率（分子）の構造'!L$50</f>
        <v>15844</v>
      </c>
      <c r="N58" s="160"/>
      <c r="O58" s="160"/>
      <c r="P58" s="160">
        <f>'将来負担比率（分子）の構造'!M$50</f>
        <v>14898</v>
      </c>
    </row>
    <row r="59" spans="1:16" x14ac:dyDescent="0.15">
      <c r="A59" s="160" t="s">
        <v>33</v>
      </c>
      <c r="B59" s="160">
        <f>'将来負担比率（分子）の構造'!I$49</f>
        <v>273</v>
      </c>
      <c r="C59" s="160"/>
      <c r="D59" s="160"/>
      <c r="E59" s="160">
        <f>'将来負担比率（分子）の構造'!J$49</f>
        <v>174</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17</v>
      </c>
      <c r="C61" s="160"/>
      <c r="D61" s="160"/>
      <c r="E61" s="160">
        <f>'将来負担比率（分子）の構造'!J$46</f>
        <v>11</v>
      </c>
      <c r="F61" s="160"/>
      <c r="G61" s="160"/>
      <c r="H61" s="160">
        <f>'将来負担比率（分子）の構造'!K$46</f>
        <v>6</v>
      </c>
      <c r="I61" s="160"/>
      <c r="J61" s="160"/>
      <c r="K61" s="160">
        <f>'将来負担比率（分子）の構造'!L$46</f>
        <v>11</v>
      </c>
      <c r="L61" s="160"/>
      <c r="M61" s="160"/>
      <c r="N61" s="160">
        <f>'将来負担比率（分子）の構造'!M$46</f>
        <v>8</v>
      </c>
      <c r="O61" s="160"/>
      <c r="P61" s="160"/>
    </row>
    <row r="62" spans="1:16" x14ac:dyDescent="0.15">
      <c r="A62" s="160" t="s">
        <v>29</v>
      </c>
      <c r="B62" s="160">
        <f>'将来負担比率（分子）の構造'!I$45</f>
        <v>9971</v>
      </c>
      <c r="C62" s="160"/>
      <c r="D62" s="160"/>
      <c r="E62" s="160">
        <f>'将来負担比率（分子）の構造'!J$45</f>
        <v>9718</v>
      </c>
      <c r="F62" s="160"/>
      <c r="G62" s="160"/>
      <c r="H62" s="160">
        <f>'将来負担比率（分子）の構造'!K$45</f>
        <v>9714</v>
      </c>
      <c r="I62" s="160"/>
      <c r="J62" s="160"/>
      <c r="K62" s="160">
        <f>'将来負担比率（分子）の構造'!L$45</f>
        <v>9531</v>
      </c>
      <c r="L62" s="160"/>
      <c r="M62" s="160"/>
      <c r="N62" s="160">
        <f>'将来負担比率（分子）の構造'!M$45</f>
        <v>9567</v>
      </c>
      <c r="O62" s="160"/>
      <c r="P62" s="160"/>
    </row>
    <row r="63" spans="1:16" x14ac:dyDescent="0.15">
      <c r="A63" s="160" t="s">
        <v>28</v>
      </c>
      <c r="B63" s="160">
        <f>'将来負担比率（分子）の構造'!I$44</f>
        <v>150</v>
      </c>
      <c r="C63" s="160"/>
      <c r="D63" s="160"/>
      <c r="E63" s="160">
        <f>'将来負担比率（分子）の構造'!J$44</f>
        <v>128</v>
      </c>
      <c r="F63" s="160"/>
      <c r="G63" s="160"/>
      <c r="H63" s="160">
        <f>'将来負担比率（分子）の構造'!K$44</f>
        <v>107</v>
      </c>
      <c r="I63" s="160"/>
      <c r="J63" s="160"/>
      <c r="K63" s="160">
        <f>'将来負担比率（分子）の構造'!L$44</f>
        <v>500</v>
      </c>
      <c r="L63" s="160"/>
      <c r="M63" s="160"/>
      <c r="N63" s="160">
        <f>'将来負担比率（分子）の構造'!M$44</f>
        <v>484</v>
      </c>
      <c r="O63" s="160"/>
      <c r="P63" s="160"/>
    </row>
    <row r="64" spans="1:16" x14ac:dyDescent="0.15">
      <c r="A64" s="160" t="s">
        <v>27</v>
      </c>
      <c r="B64" s="160">
        <f>'将来負担比率（分子）の構造'!I$43</f>
        <v>16266</v>
      </c>
      <c r="C64" s="160"/>
      <c r="D64" s="160"/>
      <c r="E64" s="160">
        <f>'将来負担比率（分子）の構造'!J$43</f>
        <v>13960</v>
      </c>
      <c r="F64" s="160"/>
      <c r="G64" s="160"/>
      <c r="H64" s="160">
        <f>'将来負担比率（分子）の構造'!K$43</f>
        <v>11697</v>
      </c>
      <c r="I64" s="160"/>
      <c r="J64" s="160"/>
      <c r="K64" s="160">
        <f>'将来負担比率（分子）の構造'!L$43</f>
        <v>10723</v>
      </c>
      <c r="L64" s="160"/>
      <c r="M64" s="160"/>
      <c r="N64" s="160">
        <f>'将来負担比率（分子）の構造'!M$43</f>
        <v>10315</v>
      </c>
      <c r="O64" s="160"/>
      <c r="P64" s="160"/>
    </row>
    <row r="65" spans="1:16" x14ac:dyDescent="0.15">
      <c r="A65" s="160" t="s">
        <v>26</v>
      </c>
      <c r="B65" s="160">
        <f>'将来負担比率（分子）の構造'!I$42</f>
        <v>4711</v>
      </c>
      <c r="C65" s="160"/>
      <c r="D65" s="160"/>
      <c r="E65" s="160">
        <f>'将来負担比率（分子）の構造'!J$42</f>
        <v>5106</v>
      </c>
      <c r="F65" s="160"/>
      <c r="G65" s="160"/>
      <c r="H65" s="160">
        <f>'将来負担比率（分子）の構造'!K$42</f>
        <v>4623</v>
      </c>
      <c r="I65" s="160"/>
      <c r="J65" s="160"/>
      <c r="K65" s="160">
        <f>'将来負担比率（分子）の構造'!L$42</f>
        <v>9021</v>
      </c>
      <c r="L65" s="160"/>
      <c r="M65" s="160"/>
      <c r="N65" s="160">
        <f>'将来負担比率（分子）の構造'!M$42</f>
        <v>7602</v>
      </c>
      <c r="O65" s="160"/>
      <c r="P65" s="160"/>
    </row>
    <row r="66" spans="1:16" x14ac:dyDescent="0.15">
      <c r="A66" s="160" t="s">
        <v>25</v>
      </c>
      <c r="B66" s="160">
        <f>'将来負担比率（分子）の構造'!I$41</f>
        <v>40109</v>
      </c>
      <c r="C66" s="160"/>
      <c r="D66" s="160"/>
      <c r="E66" s="160">
        <f>'将来負担比率（分子）の構造'!J$41</f>
        <v>40573</v>
      </c>
      <c r="F66" s="160"/>
      <c r="G66" s="160"/>
      <c r="H66" s="160">
        <f>'将来負担比率（分子）の構造'!K$41</f>
        <v>41029</v>
      </c>
      <c r="I66" s="160"/>
      <c r="J66" s="160"/>
      <c r="K66" s="160">
        <f>'将来負担比率（分子）の構造'!L$41</f>
        <v>44400</v>
      </c>
      <c r="L66" s="160"/>
      <c r="M66" s="160"/>
      <c r="N66" s="160">
        <f>'将来負担比率（分子）の構造'!M$41</f>
        <v>46203</v>
      </c>
      <c r="O66" s="160"/>
      <c r="P66" s="160"/>
    </row>
    <row r="67" spans="1:16" x14ac:dyDescent="0.15">
      <c r="A67" s="160" t="s">
        <v>69</v>
      </c>
      <c r="B67" s="160" t="e">
        <f>NA()</f>
        <v>#N/A</v>
      </c>
      <c r="C67" s="160">
        <f>IF(ISNUMBER('将来負担比率（分子）の構造'!I$53), IF('将来負担比率（分子）の構造'!I$53 &lt; 0, 0, '将来負担比率（分子）の構造'!I$53), NA())</f>
        <v>3924</v>
      </c>
      <c r="D67" s="160" t="e">
        <f>NA()</f>
        <v>#N/A</v>
      </c>
      <c r="E67" s="160" t="e">
        <f>NA()</f>
        <v>#N/A</v>
      </c>
      <c r="F67" s="160">
        <f>IF(ISNUMBER('将来負担比率（分子）の構造'!J$53), IF('将来負担比率（分子）の構造'!J$53 &lt; 0, 0, '将来負担比率（分子）の構造'!J$53), NA())</f>
        <v>2348</v>
      </c>
      <c r="G67" s="160" t="e">
        <f>NA()</f>
        <v>#N/A</v>
      </c>
      <c r="H67" s="160" t="e">
        <f>NA()</f>
        <v>#N/A</v>
      </c>
      <c r="I67" s="160">
        <f>IF(ISNUMBER('将来負担比率（分子）の構造'!K$53), IF('将来負担比率（分子）の構造'!K$53 &lt; 0, 0, '将来負担比率（分子）の構造'!K$53), NA())</f>
        <v>233</v>
      </c>
      <c r="J67" s="160" t="e">
        <f>NA()</f>
        <v>#N/A</v>
      </c>
      <c r="K67" s="160" t="e">
        <f>NA()</f>
        <v>#N/A</v>
      </c>
      <c r="L67" s="160">
        <f>IF(ISNUMBER('将来負担比率（分子）の構造'!L$53), IF('将来負担比率（分子）の構造'!L$53 &lt; 0, 0, '将来負担比率（分子）の構造'!L$53), NA())</f>
        <v>4787</v>
      </c>
      <c r="M67" s="160" t="e">
        <f>NA()</f>
        <v>#N/A</v>
      </c>
      <c r="N67" s="160" t="e">
        <f>NA()</f>
        <v>#N/A</v>
      </c>
      <c r="O67" s="160">
        <f>IF(ISNUMBER('将来負担比率（分子）の構造'!M$53), IF('将来負担比率（分子）の構造'!M$53 &lt; 0, 0, '将来負担比率（分子）の構造'!M$53), NA())</f>
        <v>7523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5032</v>
      </c>
      <c r="C72" s="164">
        <f>基金残高に係る経年分析!G55</f>
        <v>5814</v>
      </c>
      <c r="D72" s="164">
        <f>基金残高に係る経年分析!H55</f>
        <v>5316</v>
      </c>
    </row>
    <row r="73" spans="1:16" x14ac:dyDescent="0.15">
      <c r="A73" s="163" t="s">
        <v>72</v>
      </c>
      <c r="B73" s="164">
        <f>基金残高に係る経年分析!F56</f>
        <v>173</v>
      </c>
      <c r="C73" s="164">
        <f>基金残高に係る経年分析!G56</f>
        <v>679</v>
      </c>
      <c r="D73" s="164">
        <f>基金残高に係る経年分析!H56</f>
        <v>593</v>
      </c>
    </row>
    <row r="74" spans="1:16" x14ac:dyDescent="0.15">
      <c r="A74" s="163" t="s">
        <v>73</v>
      </c>
      <c r="B74" s="164">
        <f>基金残高に係る経年分析!F57</f>
        <v>6754</v>
      </c>
      <c r="C74" s="164">
        <f>基金残高に係る経年分析!G57</f>
        <v>7914</v>
      </c>
      <c r="D74" s="164">
        <f>基金残高に係る経年分析!H57</f>
        <v>7432</v>
      </c>
    </row>
  </sheetData>
  <sheetProtection algorithmName="SHA-512" hashValue="MwcGpueUUy98CMpdAtsIek4+fX/2jP0tIJaxVEYJ/HerbTX2UXmJP96zpbbt9DVDl0RY1nDP0jrwHdMp3wfC6A==" saltValue="BQO78UgJL86fX+RuWPRa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28004595</v>
      </c>
      <c r="S5" s="707"/>
      <c r="T5" s="707"/>
      <c r="U5" s="707"/>
      <c r="V5" s="707"/>
      <c r="W5" s="707"/>
      <c r="X5" s="707"/>
      <c r="Y5" s="753"/>
      <c r="Z5" s="771">
        <v>47.4</v>
      </c>
      <c r="AA5" s="771"/>
      <c r="AB5" s="771"/>
      <c r="AC5" s="771"/>
      <c r="AD5" s="772">
        <v>25829790</v>
      </c>
      <c r="AE5" s="772"/>
      <c r="AF5" s="772"/>
      <c r="AG5" s="772"/>
      <c r="AH5" s="772"/>
      <c r="AI5" s="772"/>
      <c r="AJ5" s="772"/>
      <c r="AK5" s="772"/>
      <c r="AL5" s="754">
        <v>83.4</v>
      </c>
      <c r="AM5" s="723"/>
      <c r="AN5" s="723"/>
      <c r="AO5" s="755"/>
      <c r="AP5" s="740" t="s">
        <v>221</v>
      </c>
      <c r="AQ5" s="741"/>
      <c r="AR5" s="741"/>
      <c r="AS5" s="741"/>
      <c r="AT5" s="741"/>
      <c r="AU5" s="741"/>
      <c r="AV5" s="741"/>
      <c r="AW5" s="741"/>
      <c r="AX5" s="741"/>
      <c r="AY5" s="741"/>
      <c r="AZ5" s="741"/>
      <c r="BA5" s="741"/>
      <c r="BB5" s="741"/>
      <c r="BC5" s="741"/>
      <c r="BD5" s="741"/>
      <c r="BE5" s="741"/>
      <c r="BF5" s="742"/>
      <c r="BG5" s="641">
        <v>25829790</v>
      </c>
      <c r="BH5" s="644"/>
      <c r="BI5" s="644"/>
      <c r="BJ5" s="644"/>
      <c r="BK5" s="644"/>
      <c r="BL5" s="644"/>
      <c r="BM5" s="644"/>
      <c r="BN5" s="645"/>
      <c r="BO5" s="703">
        <v>92.2</v>
      </c>
      <c r="BP5" s="703"/>
      <c r="BQ5" s="703"/>
      <c r="BR5" s="703"/>
      <c r="BS5" s="704">
        <v>267615</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269142</v>
      </c>
      <c r="S6" s="644"/>
      <c r="T6" s="644"/>
      <c r="U6" s="644"/>
      <c r="V6" s="644"/>
      <c r="W6" s="644"/>
      <c r="X6" s="644"/>
      <c r="Y6" s="645"/>
      <c r="Z6" s="703">
        <v>0.5</v>
      </c>
      <c r="AA6" s="703"/>
      <c r="AB6" s="703"/>
      <c r="AC6" s="703"/>
      <c r="AD6" s="704">
        <v>269142</v>
      </c>
      <c r="AE6" s="704"/>
      <c r="AF6" s="704"/>
      <c r="AG6" s="704"/>
      <c r="AH6" s="704"/>
      <c r="AI6" s="704"/>
      <c r="AJ6" s="704"/>
      <c r="AK6" s="704"/>
      <c r="AL6" s="646">
        <v>0.9</v>
      </c>
      <c r="AM6" s="647"/>
      <c r="AN6" s="647"/>
      <c r="AO6" s="705"/>
      <c r="AP6" s="638" t="s">
        <v>226</v>
      </c>
      <c r="AQ6" s="639"/>
      <c r="AR6" s="639"/>
      <c r="AS6" s="639"/>
      <c r="AT6" s="639"/>
      <c r="AU6" s="639"/>
      <c r="AV6" s="639"/>
      <c r="AW6" s="639"/>
      <c r="AX6" s="639"/>
      <c r="AY6" s="639"/>
      <c r="AZ6" s="639"/>
      <c r="BA6" s="639"/>
      <c r="BB6" s="639"/>
      <c r="BC6" s="639"/>
      <c r="BD6" s="639"/>
      <c r="BE6" s="639"/>
      <c r="BF6" s="640"/>
      <c r="BG6" s="641">
        <v>25829790</v>
      </c>
      <c r="BH6" s="644"/>
      <c r="BI6" s="644"/>
      <c r="BJ6" s="644"/>
      <c r="BK6" s="644"/>
      <c r="BL6" s="644"/>
      <c r="BM6" s="644"/>
      <c r="BN6" s="645"/>
      <c r="BO6" s="703">
        <v>92.2</v>
      </c>
      <c r="BP6" s="703"/>
      <c r="BQ6" s="703"/>
      <c r="BR6" s="703"/>
      <c r="BS6" s="704">
        <v>267615</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459853</v>
      </c>
      <c r="CS6" s="644"/>
      <c r="CT6" s="644"/>
      <c r="CU6" s="644"/>
      <c r="CV6" s="644"/>
      <c r="CW6" s="644"/>
      <c r="CX6" s="644"/>
      <c r="CY6" s="645"/>
      <c r="CZ6" s="754">
        <v>0.8</v>
      </c>
      <c r="DA6" s="723"/>
      <c r="DB6" s="723"/>
      <c r="DC6" s="757"/>
      <c r="DD6" s="649" t="s">
        <v>123</v>
      </c>
      <c r="DE6" s="644"/>
      <c r="DF6" s="644"/>
      <c r="DG6" s="644"/>
      <c r="DH6" s="644"/>
      <c r="DI6" s="644"/>
      <c r="DJ6" s="644"/>
      <c r="DK6" s="644"/>
      <c r="DL6" s="644"/>
      <c r="DM6" s="644"/>
      <c r="DN6" s="644"/>
      <c r="DO6" s="644"/>
      <c r="DP6" s="645"/>
      <c r="DQ6" s="649">
        <v>459627</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42119</v>
      </c>
      <c r="S7" s="644"/>
      <c r="T7" s="644"/>
      <c r="U7" s="644"/>
      <c r="V7" s="644"/>
      <c r="W7" s="644"/>
      <c r="X7" s="644"/>
      <c r="Y7" s="645"/>
      <c r="Z7" s="703">
        <v>0.1</v>
      </c>
      <c r="AA7" s="703"/>
      <c r="AB7" s="703"/>
      <c r="AC7" s="703"/>
      <c r="AD7" s="704">
        <v>42119</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14661432</v>
      </c>
      <c r="BH7" s="644"/>
      <c r="BI7" s="644"/>
      <c r="BJ7" s="644"/>
      <c r="BK7" s="644"/>
      <c r="BL7" s="644"/>
      <c r="BM7" s="644"/>
      <c r="BN7" s="645"/>
      <c r="BO7" s="703">
        <v>52.4</v>
      </c>
      <c r="BP7" s="703"/>
      <c r="BQ7" s="703"/>
      <c r="BR7" s="703"/>
      <c r="BS7" s="704">
        <v>267615</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6498655</v>
      </c>
      <c r="CS7" s="644"/>
      <c r="CT7" s="644"/>
      <c r="CU7" s="644"/>
      <c r="CV7" s="644"/>
      <c r="CW7" s="644"/>
      <c r="CX7" s="644"/>
      <c r="CY7" s="645"/>
      <c r="CZ7" s="703">
        <v>11.5</v>
      </c>
      <c r="DA7" s="703"/>
      <c r="DB7" s="703"/>
      <c r="DC7" s="703"/>
      <c r="DD7" s="649">
        <v>1644494</v>
      </c>
      <c r="DE7" s="644"/>
      <c r="DF7" s="644"/>
      <c r="DG7" s="644"/>
      <c r="DH7" s="644"/>
      <c r="DI7" s="644"/>
      <c r="DJ7" s="644"/>
      <c r="DK7" s="644"/>
      <c r="DL7" s="644"/>
      <c r="DM7" s="644"/>
      <c r="DN7" s="644"/>
      <c r="DO7" s="644"/>
      <c r="DP7" s="645"/>
      <c r="DQ7" s="649">
        <v>4333362</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162415</v>
      </c>
      <c r="S8" s="644"/>
      <c r="T8" s="644"/>
      <c r="U8" s="644"/>
      <c r="V8" s="644"/>
      <c r="W8" s="644"/>
      <c r="X8" s="644"/>
      <c r="Y8" s="645"/>
      <c r="Z8" s="703">
        <v>0.3</v>
      </c>
      <c r="AA8" s="703"/>
      <c r="AB8" s="703"/>
      <c r="AC8" s="703"/>
      <c r="AD8" s="704">
        <v>162415</v>
      </c>
      <c r="AE8" s="704"/>
      <c r="AF8" s="704"/>
      <c r="AG8" s="704"/>
      <c r="AH8" s="704"/>
      <c r="AI8" s="704"/>
      <c r="AJ8" s="704"/>
      <c r="AK8" s="704"/>
      <c r="AL8" s="646">
        <v>0.5</v>
      </c>
      <c r="AM8" s="647"/>
      <c r="AN8" s="647"/>
      <c r="AO8" s="705"/>
      <c r="AP8" s="638" t="s">
        <v>232</v>
      </c>
      <c r="AQ8" s="639"/>
      <c r="AR8" s="639"/>
      <c r="AS8" s="639"/>
      <c r="AT8" s="639"/>
      <c r="AU8" s="639"/>
      <c r="AV8" s="639"/>
      <c r="AW8" s="639"/>
      <c r="AX8" s="639"/>
      <c r="AY8" s="639"/>
      <c r="AZ8" s="639"/>
      <c r="BA8" s="639"/>
      <c r="BB8" s="639"/>
      <c r="BC8" s="639"/>
      <c r="BD8" s="639"/>
      <c r="BE8" s="639"/>
      <c r="BF8" s="640"/>
      <c r="BG8" s="641">
        <v>305667</v>
      </c>
      <c r="BH8" s="644"/>
      <c r="BI8" s="644"/>
      <c r="BJ8" s="644"/>
      <c r="BK8" s="644"/>
      <c r="BL8" s="644"/>
      <c r="BM8" s="644"/>
      <c r="BN8" s="645"/>
      <c r="BO8" s="703">
        <v>1.1000000000000001</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22578644</v>
      </c>
      <c r="CS8" s="644"/>
      <c r="CT8" s="644"/>
      <c r="CU8" s="644"/>
      <c r="CV8" s="644"/>
      <c r="CW8" s="644"/>
      <c r="CX8" s="644"/>
      <c r="CY8" s="645"/>
      <c r="CZ8" s="703">
        <v>39.799999999999997</v>
      </c>
      <c r="DA8" s="703"/>
      <c r="DB8" s="703"/>
      <c r="DC8" s="703"/>
      <c r="DD8" s="649">
        <v>913721</v>
      </c>
      <c r="DE8" s="644"/>
      <c r="DF8" s="644"/>
      <c r="DG8" s="644"/>
      <c r="DH8" s="644"/>
      <c r="DI8" s="644"/>
      <c r="DJ8" s="644"/>
      <c r="DK8" s="644"/>
      <c r="DL8" s="644"/>
      <c r="DM8" s="644"/>
      <c r="DN8" s="644"/>
      <c r="DO8" s="644"/>
      <c r="DP8" s="645"/>
      <c r="DQ8" s="649">
        <v>11427436</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190707</v>
      </c>
      <c r="S9" s="644"/>
      <c r="T9" s="644"/>
      <c r="U9" s="644"/>
      <c r="V9" s="644"/>
      <c r="W9" s="644"/>
      <c r="X9" s="644"/>
      <c r="Y9" s="645"/>
      <c r="Z9" s="703">
        <v>0.3</v>
      </c>
      <c r="AA9" s="703"/>
      <c r="AB9" s="703"/>
      <c r="AC9" s="703"/>
      <c r="AD9" s="704">
        <v>190707</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12222938</v>
      </c>
      <c r="BH9" s="644"/>
      <c r="BI9" s="644"/>
      <c r="BJ9" s="644"/>
      <c r="BK9" s="644"/>
      <c r="BL9" s="644"/>
      <c r="BM9" s="644"/>
      <c r="BN9" s="645"/>
      <c r="BO9" s="703">
        <v>43.6</v>
      </c>
      <c r="BP9" s="703"/>
      <c r="BQ9" s="703"/>
      <c r="BR9" s="703"/>
      <c r="BS9" s="649" t="s">
        <v>233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4642832</v>
      </c>
      <c r="CS9" s="644"/>
      <c r="CT9" s="644"/>
      <c r="CU9" s="644"/>
      <c r="CV9" s="644"/>
      <c r="CW9" s="644"/>
      <c r="CX9" s="644"/>
      <c r="CY9" s="645"/>
      <c r="CZ9" s="703">
        <v>8.1999999999999993</v>
      </c>
      <c r="DA9" s="703"/>
      <c r="DB9" s="703"/>
      <c r="DC9" s="703"/>
      <c r="DD9" s="649">
        <v>934831</v>
      </c>
      <c r="DE9" s="644"/>
      <c r="DF9" s="644"/>
      <c r="DG9" s="644"/>
      <c r="DH9" s="644"/>
      <c r="DI9" s="644"/>
      <c r="DJ9" s="644"/>
      <c r="DK9" s="644"/>
      <c r="DL9" s="644"/>
      <c r="DM9" s="644"/>
      <c r="DN9" s="644"/>
      <c r="DO9" s="644"/>
      <c r="DP9" s="645"/>
      <c r="DQ9" s="649">
        <v>3404983</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233</v>
      </c>
      <c r="AA10" s="703"/>
      <c r="AB10" s="703"/>
      <c r="AC10" s="703"/>
      <c r="AD10" s="704" t="s">
        <v>233</v>
      </c>
      <c r="AE10" s="704"/>
      <c r="AF10" s="704"/>
      <c r="AG10" s="704"/>
      <c r="AH10" s="704"/>
      <c r="AI10" s="704"/>
      <c r="AJ10" s="704"/>
      <c r="AK10" s="704"/>
      <c r="AL10" s="646" t="s">
        <v>123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486291</v>
      </c>
      <c r="BH10" s="644"/>
      <c r="BI10" s="644"/>
      <c r="BJ10" s="644"/>
      <c r="BK10" s="644"/>
      <c r="BL10" s="644"/>
      <c r="BM10" s="644"/>
      <c r="BN10" s="645"/>
      <c r="BO10" s="703">
        <v>1.7</v>
      </c>
      <c r="BP10" s="703"/>
      <c r="BQ10" s="703"/>
      <c r="BR10" s="703"/>
      <c r="BS10" s="649">
        <v>63030</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53272</v>
      </c>
      <c r="CS10" s="644"/>
      <c r="CT10" s="644"/>
      <c r="CU10" s="644"/>
      <c r="CV10" s="644"/>
      <c r="CW10" s="644"/>
      <c r="CX10" s="644"/>
      <c r="CY10" s="645"/>
      <c r="CZ10" s="703">
        <v>0.1</v>
      </c>
      <c r="DA10" s="703"/>
      <c r="DB10" s="703"/>
      <c r="DC10" s="703"/>
      <c r="DD10" s="649">
        <v>4138</v>
      </c>
      <c r="DE10" s="644"/>
      <c r="DF10" s="644"/>
      <c r="DG10" s="644"/>
      <c r="DH10" s="644"/>
      <c r="DI10" s="644"/>
      <c r="DJ10" s="644"/>
      <c r="DK10" s="644"/>
      <c r="DL10" s="644"/>
      <c r="DM10" s="644"/>
      <c r="DN10" s="644"/>
      <c r="DO10" s="644"/>
      <c r="DP10" s="645"/>
      <c r="DQ10" s="649">
        <v>42496</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123</v>
      </c>
      <c r="AA11" s="703"/>
      <c r="AB11" s="703"/>
      <c r="AC11" s="703"/>
      <c r="AD11" s="704" t="s">
        <v>242</v>
      </c>
      <c r="AE11" s="704"/>
      <c r="AF11" s="704"/>
      <c r="AG11" s="704"/>
      <c r="AH11" s="704"/>
      <c r="AI11" s="704"/>
      <c r="AJ11" s="704"/>
      <c r="AK11" s="704"/>
      <c r="AL11" s="646" t="s">
        <v>123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1646536</v>
      </c>
      <c r="BH11" s="644"/>
      <c r="BI11" s="644"/>
      <c r="BJ11" s="644"/>
      <c r="BK11" s="644"/>
      <c r="BL11" s="644"/>
      <c r="BM11" s="644"/>
      <c r="BN11" s="645"/>
      <c r="BO11" s="703">
        <v>5.9</v>
      </c>
      <c r="BP11" s="703"/>
      <c r="BQ11" s="703"/>
      <c r="BR11" s="703"/>
      <c r="BS11" s="649">
        <v>204585</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87271</v>
      </c>
      <c r="CS11" s="644"/>
      <c r="CT11" s="644"/>
      <c r="CU11" s="644"/>
      <c r="CV11" s="644"/>
      <c r="CW11" s="644"/>
      <c r="CX11" s="644"/>
      <c r="CY11" s="645"/>
      <c r="CZ11" s="703">
        <v>0.2</v>
      </c>
      <c r="DA11" s="703"/>
      <c r="DB11" s="703"/>
      <c r="DC11" s="703"/>
      <c r="DD11" s="649">
        <v>7558</v>
      </c>
      <c r="DE11" s="644"/>
      <c r="DF11" s="644"/>
      <c r="DG11" s="644"/>
      <c r="DH11" s="644"/>
      <c r="DI11" s="644"/>
      <c r="DJ11" s="644"/>
      <c r="DK11" s="644"/>
      <c r="DL11" s="644"/>
      <c r="DM11" s="644"/>
      <c r="DN11" s="644"/>
      <c r="DO11" s="644"/>
      <c r="DP11" s="645"/>
      <c r="DQ11" s="649">
        <v>77965</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2663069</v>
      </c>
      <c r="S12" s="644"/>
      <c r="T12" s="644"/>
      <c r="U12" s="644"/>
      <c r="V12" s="644"/>
      <c r="W12" s="644"/>
      <c r="X12" s="644"/>
      <c r="Y12" s="645"/>
      <c r="Z12" s="703">
        <v>4.5</v>
      </c>
      <c r="AA12" s="703"/>
      <c r="AB12" s="703"/>
      <c r="AC12" s="703"/>
      <c r="AD12" s="704">
        <v>2663069</v>
      </c>
      <c r="AE12" s="704"/>
      <c r="AF12" s="704"/>
      <c r="AG12" s="704"/>
      <c r="AH12" s="704"/>
      <c r="AI12" s="704"/>
      <c r="AJ12" s="704"/>
      <c r="AK12" s="704"/>
      <c r="AL12" s="646">
        <v>8.6</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10143498</v>
      </c>
      <c r="BH12" s="644"/>
      <c r="BI12" s="644"/>
      <c r="BJ12" s="644"/>
      <c r="BK12" s="644"/>
      <c r="BL12" s="644"/>
      <c r="BM12" s="644"/>
      <c r="BN12" s="645"/>
      <c r="BO12" s="703">
        <v>36.200000000000003</v>
      </c>
      <c r="BP12" s="703"/>
      <c r="BQ12" s="703"/>
      <c r="BR12" s="703"/>
      <c r="BS12" s="649" t="s">
        <v>123</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819191</v>
      </c>
      <c r="CS12" s="644"/>
      <c r="CT12" s="644"/>
      <c r="CU12" s="644"/>
      <c r="CV12" s="644"/>
      <c r="CW12" s="644"/>
      <c r="CX12" s="644"/>
      <c r="CY12" s="645"/>
      <c r="CZ12" s="703">
        <v>1.4</v>
      </c>
      <c r="DA12" s="703"/>
      <c r="DB12" s="703"/>
      <c r="DC12" s="703"/>
      <c r="DD12" s="649" t="s">
        <v>123</v>
      </c>
      <c r="DE12" s="644"/>
      <c r="DF12" s="644"/>
      <c r="DG12" s="644"/>
      <c r="DH12" s="644"/>
      <c r="DI12" s="644"/>
      <c r="DJ12" s="644"/>
      <c r="DK12" s="644"/>
      <c r="DL12" s="644"/>
      <c r="DM12" s="644"/>
      <c r="DN12" s="644"/>
      <c r="DO12" s="644"/>
      <c r="DP12" s="645"/>
      <c r="DQ12" s="649">
        <v>200738</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233</v>
      </c>
      <c r="S13" s="644"/>
      <c r="T13" s="644"/>
      <c r="U13" s="644"/>
      <c r="V13" s="644"/>
      <c r="W13" s="644"/>
      <c r="X13" s="644"/>
      <c r="Y13" s="645"/>
      <c r="Z13" s="703" t="s">
        <v>233</v>
      </c>
      <c r="AA13" s="703"/>
      <c r="AB13" s="703"/>
      <c r="AC13" s="703"/>
      <c r="AD13" s="704" t="s">
        <v>123</v>
      </c>
      <c r="AE13" s="704"/>
      <c r="AF13" s="704"/>
      <c r="AG13" s="704"/>
      <c r="AH13" s="704"/>
      <c r="AI13" s="704"/>
      <c r="AJ13" s="704"/>
      <c r="AK13" s="704"/>
      <c r="AL13" s="646" t="s">
        <v>242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9939132</v>
      </c>
      <c r="BH13" s="644"/>
      <c r="BI13" s="644"/>
      <c r="BJ13" s="644"/>
      <c r="BK13" s="644"/>
      <c r="BL13" s="644"/>
      <c r="BM13" s="644"/>
      <c r="BN13" s="645"/>
      <c r="BO13" s="703">
        <v>35.5</v>
      </c>
      <c r="BP13" s="703"/>
      <c r="BQ13" s="703"/>
      <c r="BR13" s="703"/>
      <c r="BS13" s="649" t="s">
        <v>123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6000574</v>
      </c>
      <c r="CS13" s="644"/>
      <c r="CT13" s="644"/>
      <c r="CU13" s="644"/>
      <c r="CV13" s="644"/>
      <c r="CW13" s="644"/>
      <c r="CX13" s="644"/>
      <c r="CY13" s="645"/>
      <c r="CZ13" s="703">
        <v>10.6</v>
      </c>
      <c r="DA13" s="703"/>
      <c r="DB13" s="703"/>
      <c r="DC13" s="703"/>
      <c r="DD13" s="649">
        <v>2683973</v>
      </c>
      <c r="DE13" s="644"/>
      <c r="DF13" s="644"/>
      <c r="DG13" s="644"/>
      <c r="DH13" s="644"/>
      <c r="DI13" s="644"/>
      <c r="DJ13" s="644"/>
      <c r="DK13" s="644"/>
      <c r="DL13" s="644"/>
      <c r="DM13" s="644"/>
      <c r="DN13" s="644"/>
      <c r="DO13" s="644"/>
      <c r="DP13" s="645"/>
      <c r="DQ13" s="649">
        <v>4815859</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123162</v>
      </c>
      <c r="BH14" s="644"/>
      <c r="BI14" s="644"/>
      <c r="BJ14" s="644"/>
      <c r="BK14" s="644"/>
      <c r="BL14" s="644"/>
      <c r="BM14" s="644"/>
      <c r="BN14" s="645"/>
      <c r="BO14" s="703">
        <v>0.4</v>
      </c>
      <c r="BP14" s="703"/>
      <c r="BQ14" s="703"/>
      <c r="BR14" s="703"/>
      <c r="BS14" s="649" t="s">
        <v>123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2271927</v>
      </c>
      <c r="CS14" s="644"/>
      <c r="CT14" s="644"/>
      <c r="CU14" s="644"/>
      <c r="CV14" s="644"/>
      <c r="CW14" s="644"/>
      <c r="CX14" s="644"/>
      <c r="CY14" s="645"/>
      <c r="CZ14" s="703">
        <v>4</v>
      </c>
      <c r="DA14" s="703"/>
      <c r="DB14" s="703"/>
      <c r="DC14" s="703"/>
      <c r="DD14" s="649">
        <v>351805</v>
      </c>
      <c r="DE14" s="644"/>
      <c r="DF14" s="644"/>
      <c r="DG14" s="644"/>
      <c r="DH14" s="644"/>
      <c r="DI14" s="644"/>
      <c r="DJ14" s="644"/>
      <c r="DK14" s="644"/>
      <c r="DL14" s="644"/>
      <c r="DM14" s="644"/>
      <c r="DN14" s="644"/>
      <c r="DO14" s="644"/>
      <c r="DP14" s="645"/>
      <c r="DQ14" s="649">
        <v>1983745</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106077</v>
      </c>
      <c r="S15" s="644"/>
      <c r="T15" s="644"/>
      <c r="U15" s="644"/>
      <c r="V15" s="644"/>
      <c r="W15" s="644"/>
      <c r="X15" s="644"/>
      <c r="Y15" s="645"/>
      <c r="Z15" s="703">
        <v>0.2</v>
      </c>
      <c r="AA15" s="703"/>
      <c r="AB15" s="703"/>
      <c r="AC15" s="703"/>
      <c r="AD15" s="704">
        <v>106077</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901698</v>
      </c>
      <c r="BH15" s="644"/>
      <c r="BI15" s="644"/>
      <c r="BJ15" s="644"/>
      <c r="BK15" s="644"/>
      <c r="BL15" s="644"/>
      <c r="BM15" s="644"/>
      <c r="BN15" s="645"/>
      <c r="BO15" s="703">
        <v>3.2</v>
      </c>
      <c r="BP15" s="703"/>
      <c r="BQ15" s="703"/>
      <c r="BR15" s="703"/>
      <c r="BS15" s="649" t="s">
        <v>123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8594164</v>
      </c>
      <c r="CS15" s="644"/>
      <c r="CT15" s="644"/>
      <c r="CU15" s="644"/>
      <c r="CV15" s="644"/>
      <c r="CW15" s="644"/>
      <c r="CX15" s="644"/>
      <c r="CY15" s="645"/>
      <c r="CZ15" s="703">
        <v>15.2</v>
      </c>
      <c r="DA15" s="703"/>
      <c r="DB15" s="703"/>
      <c r="DC15" s="703"/>
      <c r="DD15" s="649">
        <v>2624054</v>
      </c>
      <c r="DE15" s="644"/>
      <c r="DF15" s="644"/>
      <c r="DG15" s="644"/>
      <c r="DH15" s="644"/>
      <c r="DI15" s="644"/>
      <c r="DJ15" s="644"/>
      <c r="DK15" s="644"/>
      <c r="DL15" s="644"/>
      <c r="DM15" s="644"/>
      <c r="DN15" s="644"/>
      <c r="DO15" s="644"/>
      <c r="DP15" s="645"/>
      <c r="DQ15" s="649">
        <v>5008748</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242</v>
      </c>
      <c r="AE16" s="704"/>
      <c r="AF16" s="704"/>
      <c r="AG16" s="704"/>
      <c r="AH16" s="704"/>
      <c r="AI16" s="704"/>
      <c r="AJ16" s="704"/>
      <c r="AK16" s="704"/>
      <c r="AL16" s="646" t="s">
        <v>233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569209</v>
      </c>
      <c r="CS16" s="644"/>
      <c r="CT16" s="644"/>
      <c r="CU16" s="644"/>
      <c r="CV16" s="644"/>
      <c r="CW16" s="644"/>
      <c r="CX16" s="644"/>
      <c r="CY16" s="645"/>
      <c r="CZ16" s="703">
        <v>1</v>
      </c>
      <c r="DA16" s="703"/>
      <c r="DB16" s="703"/>
      <c r="DC16" s="703"/>
      <c r="DD16" s="649" t="s">
        <v>233</v>
      </c>
      <c r="DE16" s="644"/>
      <c r="DF16" s="644"/>
      <c r="DG16" s="644"/>
      <c r="DH16" s="644"/>
      <c r="DI16" s="644"/>
      <c r="DJ16" s="644"/>
      <c r="DK16" s="644"/>
      <c r="DL16" s="644"/>
      <c r="DM16" s="644"/>
      <c r="DN16" s="644"/>
      <c r="DO16" s="644"/>
      <c r="DP16" s="645"/>
      <c r="DQ16" s="649">
        <v>568157</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134220</v>
      </c>
      <c r="S17" s="644"/>
      <c r="T17" s="644"/>
      <c r="U17" s="644"/>
      <c r="V17" s="644"/>
      <c r="W17" s="644"/>
      <c r="X17" s="644"/>
      <c r="Y17" s="645"/>
      <c r="Z17" s="703">
        <v>0.2</v>
      </c>
      <c r="AA17" s="703"/>
      <c r="AB17" s="703"/>
      <c r="AC17" s="703"/>
      <c r="AD17" s="704">
        <v>134220</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233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4090220</v>
      </c>
      <c r="CS17" s="644"/>
      <c r="CT17" s="644"/>
      <c r="CU17" s="644"/>
      <c r="CV17" s="644"/>
      <c r="CW17" s="644"/>
      <c r="CX17" s="644"/>
      <c r="CY17" s="645"/>
      <c r="CZ17" s="703">
        <v>7.2</v>
      </c>
      <c r="DA17" s="703"/>
      <c r="DB17" s="703"/>
      <c r="DC17" s="703"/>
      <c r="DD17" s="649" t="s">
        <v>233</v>
      </c>
      <c r="DE17" s="644"/>
      <c r="DF17" s="644"/>
      <c r="DG17" s="644"/>
      <c r="DH17" s="644"/>
      <c r="DI17" s="644"/>
      <c r="DJ17" s="644"/>
      <c r="DK17" s="644"/>
      <c r="DL17" s="644"/>
      <c r="DM17" s="644"/>
      <c r="DN17" s="644"/>
      <c r="DO17" s="644"/>
      <c r="DP17" s="645"/>
      <c r="DQ17" s="649">
        <v>4067014</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2207560</v>
      </c>
      <c r="S18" s="644"/>
      <c r="T18" s="644"/>
      <c r="U18" s="644"/>
      <c r="V18" s="644"/>
      <c r="W18" s="644"/>
      <c r="X18" s="644"/>
      <c r="Y18" s="645"/>
      <c r="Z18" s="703">
        <v>3.7</v>
      </c>
      <c r="AA18" s="703"/>
      <c r="AB18" s="703"/>
      <c r="AC18" s="703"/>
      <c r="AD18" s="704">
        <v>1445965</v>
      </c>
      <c r="AE18" s="704"/>
      <c r="AF18" s="704"/>
      <c r="AG18" s="704"/>
      <c r="AH18" s="704"/>
      <c r="AI18" s="704"/>
      <c r="AJ18" s="704"/>
      <c r="AK18" s="704"/>
      <c r="AL18" s="646">
        <v>4.7</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233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1445965</v>
      </c>
      <c r="S19" s="644"/>
      <c r="T19" s="644"/>
      <c r="U19" s="644"/>
      <c r="V19" s="644"/>
      <c r="W19" s="644"/>
      <c r="X19" s="644"/>
      <c r="Y19" s="645"/>
      <c r="Z19" s="703">
        <v>2.4</v>
      </c>
      <c r="AA19" s="703"/>
      <c r="AB19" s="703"/>
      <c r="AC19" s="703"/>
      <c r="AD19" s="704">
        <v>1445965</v>
      </c>
      <c r="AE19" s="704"/>
      <c r="AF19" s="704"/>
      <c r="AG19" s="704"/>
      <c r="AH19" s="704"/>
      <c r="AI19" s="704"/>
      <c r="AJ19" s="704"/>
      <c r="AK19" s="704"/>
      <c r="AL19" s="646">
        <v>4.7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2174805</v>
      </c>
      <c r="BH19" s="644"/>
      <c r="BI19" s="644"/>
      <c r="BJ19" s="644"/>
      <c r="BK19" s="644"/>
      <c r="BL19" s="644"/>
      <c r="BM19" s="644"/>
      <c r="BN19" s="645"/>
      <c r="BO19" s="703">
        <v>7.8</v>
      </c>
      <c r="BP19" s="703"/>
      <c r="BQ19" s="703"/>
      <c r="BR19" s="703"/>
      <c r="BS19" s="649" t="s">
        <v>233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233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138732</v>
      </c>
      <c r="S20" s="644"/>
      <c r="T20" s="644"/>
      <c r="U20" s="644"/>
      <c r="V20" s="644"/>
      <c r="W20" s="644"/>
      <c r="X20" s="644"/>
      <c r="Y20" s="645"/>
      <c r="Z20" s="703">
        <v>0.2</v>
      </c>
      <c r="AA20" s="703"/>
      <c r="AB20" s="703"/>
      <c r="AC20" s="703"/>
      <c r="AD20" s="704" t="s">
        <v>123</v>
      </c>
      <c r="AE20" s="704"/>
      <c r="AF20" s="704"/>
      <c r="AG20" s="704"/>
      <c r="AH20" s="704"/>
      <c r="AI20" s="704"/>
      <c r="AJ20" s="704"/>
      <c r="AK20" s="704"/>
      <c r="AL20" s="646" t="s">
        <v>233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2174805</v>
      </c>
      <c r="BH20" s="644"/>
      <c r="BI20" s="644"/>
      <c r="BJ20" s="644"/>
      <c r="BK20" s="644"/>
      <c r="BL20" s="644"/>
      <c r="BM20" s="644"/>
      <c r="BN20" s="645"/>
      <c r="BO20" s="703">
        <v>7.8</v>
      </c>
      <c r="BP20" s="703"/>
      <c r="BQ20" s="703"/>
      <c r="BR20" s="703"/>
      <c r="BS20" s="649" t="s">
        <v>233</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56665812</v>
      </c>
      <c r="CS20" s="644"/>
      <c r="CT20" s="644"/>
      <c r="CU20" s="644"/>
      <c r="CV20" s="644"/>
      <c r="CW20" s="644"/>
      <c r="CX20" s="644"/>
      <c r="CY20" s="645"/>
      <c r="CZ20" s="703">
        <v>100</v>
      </c>
      <c r="DA20" s="703"/>
      <c r="DB20" s="703"/>
      <c r="DC20" s="703"/>
      <c r="DD20" s="649">
        <v>9164574</v>
      </c>
      <c r="DE20" s="644"/>
      <c r="DF20" s="644"/>
      <c r="DG20" s="644"/>
      <c r="DH20" s="644"/>
      <c r="DI20" s="644"/>
      <c r="DJ20" s="644"/>
      <c r="DK20" s="644"/>
      <c r="DL20" s="644"/>
      <c r="DM20" s="644"/>
      <c r="DN20" s="644"/>
      <c r="DO20" s="644"/>
      <c r="DP20" s="645"/>
      <c r="DQ20" s="649">
        <v>36390130</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622863</v>
      </c>
      <c r="S21" s="644"/>
      <c r="T21" s="644"/>
      <c r="U21" s="644"/>
      <c r="V21" s="644"/>
      <c r="W21" s="644"/>
      <c r="X21" s="644"/>
      <c r="Y21" s="645"/>
      <c r="Z21" s="703">
        <v>1.1000000000000001</v>
      </c>
      <c r="AA21" s="703"/>
      <c r="AB21" s="703"/>
      <c r="AC21" s="703"/>
      <c r="AD21" s="704" t="s">
        <v>233</v>
      </c>
      <c r="AE21" s="704"/>
      <c r="AF21" s="704"/>
      <c r="AG21" s="704"/>
      <c r="AH21" s="704"/>
      <c r="AI21" s="704"/>
      <c r="AJ21" s="704"/>
      <c r="AK21" s="704"/>
      <c r="AL21" s="646" t="s">
        <v>123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242</v>
      </c>
      <c r="BH21" s="644"/>
      <c r="BI21" s="644"/>
      <c r="BJ21" s="644"/>
      <c r="BK21" s="644"/>
      <c r="BL21" s="644"/>
      <c r="BM21" s="644"/>
      <c r="BN21" s="645"/>
      <c r="BO21" s="703" t="s">
        <v>233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33779904</v>
      </c>
      <c r="S22" s="644"/>
      <c r="T22" s="644"/>
      <c r="U22" s="644"/>
      <c r="V22" s="644"/>
      <c r="W22" s="644"/>
      <c r="X22" s="644"/>
      <c r="Y22" s="645"/>
      <c r="Z22" s="703">
        <v>57.2</v>
      </c>
      <c r="AA22" s="703"/>
      <c r="AB22" s="703"/>
      <c r="AC22" s="703"/>
      <c r="AD22" s="704">
        <v>30843504</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233</v>
      </c>
      <c r="BP22" s="703"/>
      <c r="BQ22" s="703"/>
      <c r="BR22" s="703"/>
      <c r="BS22" s="649" t="s">
        <v>233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17456</v>
      </c>
      <c r="S23" s="644"/>
      <c r="T23" s="644"/>
      <c r="U23" s="644"/>
      <c r="V23" s="644"/>
      <c r="W23" s="644"/>
      <c r="X23" s="644"/>
      <c r="Y23" s="645"/>
      <c r="Z23" s="703">
        <v>0</v>
      </c>
      <c r="AA23" s="703"/>
      <c r="AB23" s="703"/>
      <c r="AC23" s="703"/>
      <c r="AD23" s="704">
        <v>17456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2174805</v>
      </c>
      <c r="BH23" s="644"/>
      <c r="BI23" s="644"/>
      <c r="BJ23" s="644"/>
      <c r="BK23" s="644"/>
      <c r="BL23" s="644"/>
      <c r="BM23" s="644"/>
      <c r="BN23" s="645"/>
      <c r="BO23" s="703">
        <v>7.8</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232563</v>
      </c>
      <c r="S24" s="644"/>
      <c r="T24" s="644"/>
      <c r="U24" s="644"/>
      <c r="V24" s="644"/>
      <c r="W24" s="644"/>
      <c r="X24" s="644"/>
      <c r="Y24" s="645"/>
      <c r="Z24" s="703">
        <v>0.4</v>
      </c>
      <c r="AA24" s="703"/>
      <c r="AB24" s="703"/>
      <c r="AC24" s="703"/>
      <c r="AD24" s="704" t="s">
        <v>233</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233</v>
      </c>
      <c r="BP24" s="703"/>
      <c r="BQ24" s="703"/>
      <c r="BR24" s="703"/>
      <c r="BS24" s="649" t="s">
        <v>233</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27692020</v>
      </c>
      <c r="CS24" s="707"/>
      <c r="CT24" s="707"/>
      <c r="CU24" s="707"/>
      <c r="CV24" s="707"/>
      <c r="CW24" s="707"/>
      <c r="CX24" s="707"/>
      <c r="CY24" s="753"/>
      <c r="CZ24" s="754">
        <v>48.9</v>
      </c>
      <c r="DA24" s="723"/>
      <c r="DB24" s="723"/>
      <c r="DC24" s="757"/>
      <c r="DD24" s="752">
        <v>17697750</v>
      </c>
      <c r="DE24" s="707"/>
      <c r="DF24" s="707"/>
      <c r="DG24" s="707"/>
      <c r="DH24" s="707"/>
      <c r="DI24" s="707"/>
      <c r="DJ24" s="707"/>
      <c r="DK24" s="753"/>
      <c r="DL24" s="752">
        <v>17679607</v>
      </c>
      <c r="DM24" s="707"/>
      <c r="DN24" s="707"/>
      <c r="DO24" s="707"/>
      <c r="DP24" s="707"/>
      <c r="DQ24" s="707"/>
      <c r="DR24" s="707"/>
      <c r="DS24" s="707"/>
      <c r="DT24" s="707"/>
      <c r="DU24" s="707"/>
      <c r="DV24" s="753"/>
      <c r="DW24" s="754">
        <v>54.2</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1402743</v>
      </c>
      <c r="S25" s="644"/>
      <c r="T25" s="644"/>
      <c r="U25" s="644"/>
      <c r="V25" s="644"/>
      <c r="W25" s="644"/>
      <c r="X25" s="644"/>
      <c r="Y25" s="645"/>
      <c r="Z25" s="703">
        <v>2.4</v>
      </c>
      <c r="AA25" s="703"/>
      <c r="AB25" s="703"/>
      <c r="AC25" s="703"/>
      <c r="AD25" s="704">
        <v>88670</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11214704</v>
      </c>
      <c r="CS25" s="642"/>
      <c r="CT25" s="642"/>
      <c r="CU25" s="642"/>
      <c r="CV25" s="642"/>
      <c r="CW25" s="642"/>
      <c r="CX25" s="642"/>
      <c r="CY25" s="643"/>
      <c r="CZ25" s="646">
        <v>19.8</v>
      </c>
      <c r="DA25" s="675"/>
      <c r="DB25" s="675"/>
      <c r="DC25" s="676"/>
      <c r="DD25" s="649">
        <v>9831251</v>
      </c>
      <c r="DE25" s="642"/>
      <c r="DF25" s="642"/>
      <c r="DG25" s="642"/>
      <c r="DH25" s="642"/>
      <c r="DI25" s="642"/>
      <c r="DJ25" s="642"/>
      <c r="DK25" s="643"/>
      <c r="DL25" s="649">
        <v>9813215</v>
      </c>
      <c r="DM25" s="642"/>
      <c r="DN25" s="642"/>
      <c r="DO25" s="642"/>
      <c r="DP25" s="642"/>
      <c r="DQ25" s="642"/>
      <c r="DR25" s="642"/>
      <c r="DS25" s="642"/>
      <c r="DT25" s="642"/>
      <c r="DU25" s="642"/>
      <c r="DV25" s="643"/>
      <c r="DW25" s="646">
        <v>30.1</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719693</v>
      </c>
      <c r="S26" s="644"/>
      <c r="T26" s="644"/>
      <c r="U26" s="644"/>
      <c r="V26" s="644"/>
      <c r="W26" s="644"/>
      <c r="X26" s="644"/>
      <c r="Y26" s="645"/>
      <c r="Z26" s="703">
        <v>1.2</v>
      </c>
      <c r="AA26" s="703"/>
      <c r="AB26" s="703"/>
      <c r="AC26" s="703"/>
      <c r="AD26" s="704" t="s">
        <v>123</v>
      </c>
      <c r="AE26" s="704"/>
      <c r="AF26" s="704"/>
      <c r="AG26" s="704"/>
      <c r="AH26" s="704"/>
      <c r="AI26" s="704"/>
      <c r="AJ26" s="704"/>
      <c r="AK26" s="704"/>
      <c r="AL26" s="646" t="s">
        <v>233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242</v>
      </c>
      <c r="BH26" s="644"/>
      <c r="BI26" s="644"/>
      <c r="BJ26" s="644"/>
      <c r="BK26" s="644"/>
      <c r="BL26" s="644"/>
      <c r="BM26" s="644"/>
      <c r="BN26" s="645"/>
      <c r="BO26" s="703" t="s">
        <v>233</v>
      </c>
      <c r="BP26" s="703"/>
      <c r="BQ26" s="703"/>
      <c r="BR26" s="703"/>
      <c r="BS26" s="649" t="s">
        <v>123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8321184</v>
      </c>
      <c r="CS26" s="644"/>
      <c r="CT26" s="644"/>
      <c r="CU26" s="644"/>
      <c r="CV26" s="644"/>
      <c r="CW26" s="644"/>
      <c r="CX26" s="644"/>
      <c r="CY26" s="645"/>
      <c r="CZ26" s="646">
        <v>14.7</v>
      </c>
      <c r="DA26" s="675"/>
      <c r="DB26" s="675"/>
      <c r="DC26" s="676"/>
      <c r="DD26" s="649">
        <v>6953798</v>
      </c>
      <c r="DE26" s="644"/>
      <c r="DF26" s="644"/>
      <c r="DG26" s="644"/>
      <c r="DH26" s="644"/>
      <c r="DI26" s="644"/>
      <c r="DJ26" s="644"/>
      <c r="DK26" s="645"/>
      <c r="DL26" s="649" t="s">
        <v>123</v>
      </c>
      <c r="DM26" s="644"/>
      <c r="DN26" s="644"/>
      <c r="DO26" s="644"/>
      <c r="DP26" s="644"/>
      <c r="DQ26" s="644"/>
      <c r="DR26" s="644"/>
      <c r="DS26" s="644"/>
      <c r="DT26" s="644"/>
      <c r="DU26" s="644"/>
      <c r="DV26" s="645"/>
      <c r="DW26" s="646" t="s">
        <v>233</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8694974</v>
      </c>
      <c r="S27" s="644"/>
      <c r="T27" s="644"/>
      <c r="U27" s="644"/>
      <c r="V27" s="644"/>
      <c r="W27" s="644"/>
      <c r="X27" s="644"/>
      <c r="Y27" s="645"/>
      <c r="Z27" s="703">
        <v>14.7</v>
      </c>
      <c r="AA27" s="703"/>
      <c r="AB27" s="703"/>
      <c r="AC27" s="703"/>
      <c r="AD27" s="704" t="s">
        <v>233</v>
      </c>
      <c r="AE27" s="704"/>
      <c r="AF27" s="704"/>
      <c r="AG27" s="704"/>
      <c r="AH27" s="704"/>
      <c r="AI27" s="704"/>
      <c r="AJ27" s="704"/>
      <c r="AK27" s="704"/>
      <c r="AL27" s="646" t="s">
        <v>123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28004595</v>
      </c>
      <c r="BH27" s="644"/>
      <c r="BI27" s="644"/>
      <c r="BJ27" s="644"/>
      <c r="BK27" s="644"/>
      <c r="BL27" s="644"/>
      <c r="BM27" s="644"/>
      <c r="BN27" s="645"/>
      <c r="BO27" s="703">
        <v>100</v>
      </c>
      <c r="BP27" s="703"/>
      <c r="BQ27" s="703"/>
      <c r="BR27" s="703"/>
      <c r="BS27" s="649">
        <v>267615</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12390294</v>
      </c>
      <c r="CS27" s="642"/>
      <c r="CT27" s="642"/>
      <c r="CU27" s="642"/>
      <c r="CV27" s="642"/>
      <c r="CW27" s="642"/>
      <c r="CX27" s="642"/>
      <c r="CY27" s="643"/>
      <c r="CZ27" s="646">
        <v>21.9</v>
      </c>
      <c r="DA27" s="675"/>
      <c r="DB27" s="675"/>
      <c r="DC27" s="676"/>
      <c r="DD27" s="649">
        <v>3802683</v>
      </c>
      <c r="DE27" s="642"/>
      <c r="DF27" s="642"/>
      <c r="DG27" s="642"/>
      <c r="DH27" s="642"/>
      <c r="DI27" s="642"/>
      <c r="DJ27" s="642"/>
      <c r="DK27" s="643"/>
      <c r="DL27" s="649">
        <v>3802576</v>
      </c>
      <c r="DM27" s="642"/>
      <c r="DN27" s="642"/>
      <c r="DO27" s="642"/>
      <c r="DP27" s="642"/>
      <c r="DQ27" s="642"/>
      <c r="DR27" s="642"/>
      <c r="DS27" s="642"/>
      <c r="DT27" s="642"/>
      <c r="DU27" s="642"/>
      <c r="DV27" s="643"/>
      <c r="DW27" s="646">
        <v>11.7</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242</v>
      </c>
      <c r="AA28" s="703"/>
      <c r="AB28" s="703"/>
      <c r="AC28" s="703"/>
      <c r="AD28" s="704" t="s">
        <v>123</v>
      </c>
      <c r="AE28" s="704"/>
      <c r="AF28" s="704"/>
      <c r="AG28" s="704"/>
      <c r="AH28" s="704"/>
      <c r="AI28" s="704"/>
      <c r="AJ28" s="704"/>
      <c r="AK28" s="704"/>
      <c r="AL28" s="646" t="s">
        <v>242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4087022</v>
      </c>
      <c r="CS28" s="644"/>
      <c r="CT28" s="644"/>
      <c r="CU28" s="644"/>
      <c r="CV28" s="644"/>
      <c r="CW28" s="644"/>
      <c r="CX28" s="644"/>
      <c r="CY28" s="645"/>
      <c r="CZ28" s="646">
        <v>7.2</v>
      </c>
      <c r="DA28" s="675"/>
      <c r="DB28" s="675"/>
      <c r="DC28" s="676"/>
      <c r="DD28" s="649">
        <v>4063816</v>
      </c>
      <c r="DE28" s="644"/>
      <c r="DF28" s="644"/>
      <c r="DG28" s="644"/>
      <c r="DH28" s="644"/>
      <c r="DI28" s="644"/>
      <c r="DJ28" s="644"/>
      <c r="DK28" s="645"/>
      <c r="DL28" s="649">
        <v>4063816</v>
      </c>
      <c r="DM28" s="644"/>
      <c r="DN28" s="644"/>
      <c r="DO28" s="644"/>
      <c r="DP28" s="644"/>
      <c r="DQ28" s="644"/>
      <c r="DR28" s="644"/>
      <c r="DS28" s="644"/>
      <c r="DT28" s="644"/>
      <c r="DU28" s="644"/>
      <c r="DV28" s="645"/>
      <c r="DW28" s="646">
        <v>12.5</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2698776</v>
      </c>
      <c r="S29" s="644"/>
      <c r="T29" s="644"/>
      <c r="U29" s="644"/>
      <c r="V29" s="644"/>
      <c r="W29" s="644"/>
      <c r="X29" s="644"/>
      <c r="Y29" s="645"/>
      <c r="Z29" s="703">
        <v>4.5999999999999996</v>
      </c>
      <c r="AA29" s="703"/>
      <c r="AB29" s="703"/>
      <c r="AC29" s="703"/>
      <c r="AD29" s="704" t="s">
        <v>233</v>
      </c>
      <c r="AE29" s="704"/>
      <c r="AF29" s="704"/>
      <c r="AG29" s="704"/>
      <c r="AH29" s="704"/>
      <c r="AI29" s="704"/>
      <c r="AJ29" s="704"/>
      <c r="AK29" s="704"/>
      <c r="AL29" s="646" t="s">
        <v>242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4086489</v>
      </c>
      <c r="CS29" s="642"/>
      <c r="CT29" s="642"/>
      <c r="CU29" s="642"/>
      <c r="CV29" s="642"/>
      <c r="CW29" s="642"/>
      <c r="CX29" s="642"/>
      <c r="CY29" s="643"/>
      <c r="CZ29" s="646">
        <v>7.2</v>
      </c>
      <c r="DA29" s="675"/>
      <c r="DB29" s="675"/>
      <c r="DC29" s="676"/>
      <c r="DD29" s="649">
        <v>4063283</v>
      </c>
      <c r="DE29" s="642"/>
      <c r="DF29" s="642"/>
      <c r="DG29" s="642"/>
      <c r="DH29" s="642"/>
      <c r="DI29" s="642"/>
      <c r="DJ29" s="642"/>
      <c r="DK29" s="643"/>
      <c r="DL29" s="649">
        <v>4063283</v>
      </c>
      <c r="DM29" s="642"/>
      <c r="DN29" s="642"/>
      <c r="DO29" s="642"/>
      <c r="DP29" s="642"/>
      <c r="DQ29" s="642"/>
      <c r="DR29" s="642"/>
      <c r="DS29" s="642"/>
      <c r="DT29" s="642"/>
      <c r="DU29" s="642"/>
      <c r="DV29" s="643"/>
      <c r="DW29" s="646">
        <v>12.5</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106687</v>
      </c>
      <c r="S30" s="644"/>
      <c r="T30" s="644"/>
      <c r="U30" s="644"/>
      <c r="V30" s="644"/>
      <c r="W30" s="644"/>
      <c r="X30" s="644"/>
      <c r="Y30" s="645"/>
      <c r="Z30" s="703">
        <v>0.2</v>
      </c>
      <c r="AA30" s="703"/>
      <c r="AB30" s="703"/>
      <c r="AC30" s="703"/>
      <c r="AD30" s="704">
        <v>23707</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99.1</v>
      </c>
      <c r="BH30" s="722"/>
      <c r="BI30" s="722"/>
      <c r="BJ30" s="722"/>
      <c r="BK30" s="722"/>
      <c r="BL30" s="722"/>
      <c r="BM30" s="723">
        <v>95.3</v>
      </c>
      <c r="BN30" s="722"/>
      <c r="BO30" s="722"/>
      <c r="BP30" s="722"/>
      <c r="BQ30" s="724"/>
      <c r="BR30" s="721">
        <v>99</v>
      </c>
      <c r="BS30" s="722"/>
      <c r="BT30" s="722"/>
      <c r="BU30" s="722"/>
      <c r="BV30" s="722"/>
      <c r="BW30" s="722"/>
      <c r="BX30" s="723">
        <v>94.8</v>
      </c>
      <c r="BY30" s="722"/>
      <c r="BZ30" s="722"/>
      <c r="CA30" s="722"/>
      <c r="CB30" s="724"/>
      <c r="CD30" s="727"/>
      <c r="CE30" s="728"/>
      <c r="CF30" s="685" t="s">
        <v>306</v>
      </c>
      <c r="CG30" s="682"/>
      <c r="CH30" s="682"/>
      <c r="CI30" s="682"/>
      <c r="CJ30" s="682"/>
      <c r="CK30" s="682"/>
      <c r="CL30" s="682"/>
      <c r="CM30" s="682"/>
      <c r="CN30" s="682"/>
      <c r="CO30" s="682"/>
      <c r="CP30" s="682"/>
      <c r="CQ30" s="683"/>
      <c r="CR30" s="641">
        <v>3804739</v>
      </c>
      <c r="CS30" s="644"/>
      <c r="CT30" s="644"/>
      <c r="CU30" s="644"/>
      <c r="CV30" s="644"/>
      <c r="CW30" s="644"/>
      <c r="CX30" s="644"/>
      <c r="CY30" s="645"/>
      <c r="CZ30" s="646">
        <v>6.7</v>
      </c>
      <c r="DA30" s="675"/>
      <c r="DB30" s="675"/>
      <c r="DC30" s="676"/>
      <c r="DD30" s="649">
        <v>3786088</v>
      </c>
      <c r="DE30" s="644"/>
      <c r="DF30" s="644"/>
      <c r="DG30" s="644"/>
      <c r="DH30" s="644"/>
      <c r="DI30" s="644"/>
      <c r="DJ30" s="644"/>
      <c r="DK30" s="645"/>
      <c r="DL30" s="649">
        <v>3786088</v>
      </c>
      <c r="DM30" s="644"/>
      <c r="DN30" s="644"/>
      <c r="DO30" s="644"/>
      <c r="DP30" s="644"/>
      <c r="DQ30" s="644"/>
      <c r="DR30" s="644"/>
      <c r="DS30" s="644"/>
      <c r="DT30" s="644"/>
      <c r="DU30" s="644"/>
      <c r="DV30" s="645"/>
      <c r="DW30" s="646">
        <v>11.6</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5119</v>
      </c>
      <c r="S31" s="644"/>
      <c r="T31" s="644"/>
      <c r="U31" s="644"/>
      <c r="V31" s="644"/>
      <c r="W31" s="644"/>
      <c r="X31" s="644"/>
      <c r="Y31" s="645"/>
      <c r="Z31" s="703">
        <v>0</v>
      </c>
      <c r="AA31" s="703"/>
      <c r="AB31" s="703"/>
      <c r="AC31" s="703"/>
      <c r="AD31" s="704" t="s">
        <v>123</v>
      </c>
      <c r="AE31" s="704"/>
      <c r="AF31" s="704"/>
      <c r="AG31" s="704"/>
      <c r="AH31" s="704"/>
      <c r="AI31" s="704"/>
      <c r="AJ31" s="704"/>
      <c r="AK31" s="704"/>
      <c r="AL31" s="646" t="s">
        <v>233</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98.9</v>
      </c>
      <c r="BH31" s="642"/>
      <c r="BI31" s="642"/>
      <c r="BJ31" s="642"/>
      <c r="BK31" s="642"/>
      <c r="BL31" s="642"/>
      <c r="BM31" s="647">
        <v>93.9</v>
      </c>
      <c r="BN31" s="720"/>
      <c r="BO31" s="720"/>
      <c r="BP31" s="720"/>
      <c r="BQ31" s="681"/>
      <c r="BR31" s="719">
        <v>98.8</v>
      </c>
      <c r="BS31" s="642"/>
      <c r="BT31" s="642"/>
      <c r="BU31" s="642"/>
      <c r="BV31" s="642"/>
      <c r="BW31" s="642"/>
      <c r="BX31" s="647">
        <v>93.3</v>
      </c>
      <c r="BY31" s="720"/>
      <c r="BZ31" s="720"/>
      <c r="CA31" s="720"/>
      <c r="CB31" s="681"/>
      <c r="CD31" s="727"/>
      <c r="CE31" s="728"/>
      <c r="CF31" s="685" t="s">
        <v>310</v>
      </c>
      <c r="CG31" s="682"/>
      <c r="CH31" s="682"/>
      <c r="CI31" s="682"/>
      <c r="CJ31" s="682"/>
      <c r="CK31" s="682"/>
      <c r="CL31" s="682"/>
      <c r="CM31" s="682"/>
      <c r="CN31" s="682"/>
      <c r="CO31" s="682"/>
      <c r="CP31" s="682"/>
      <c r="CQ31" s="683"/>
      <c r="CR31" s="641">
        <v>281750</v>
      </c>
      <c r="CS31" s="642"/>
      <c r="CT31" s="642"/>
      <c r="CU31" s="642"/>
      <c r="CV31" s="642"/>
      <c r="CW31" s="642"/>
      <c r="CX31" s="642"/>
      <c r="CY31" s="643"/>
      <c r="CZ31" s="646">
        <v>0.5</v>
      </c>
      <c r="DA31" s="675"/>
      <c r="DB31" s="675"/>
      <c r="DC31" s="676"/>
      <c r="DD31" s="649">
        <v>277195</v>
      </c>
      <c r="DE31" s="642"/>
      <c r="DF31" s="642"/>
      <c r="DG31" s="642"/>
      <c r="DH31" s="642"/>
      <c r="DI31" s="642"/>
      <c r="DJ31" s="642"/>
      <c r="DK31" s="643"/>
      <c r="DL31" s="649">
        <v>277195</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2689726</v>
      </c>
      <c r="S32" s="644"/>
      <c r="T32" s="644"/>
      <c r="U32" s="644"/>
      <c r="V32" s="644"/>
      <c r="W32" s="644"/>
      <c r="X32" s="644"/>
      <c r="Y32" s="645"/>
      <c r="Z32" s="703">
        <v>4.5999999999999996</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99.3</v>
      </c>
      <c r="BH32" s="657"/>
      <c r="BI32" s="657"/>
      <c r="BJ32" s="657"/>
      <c r="BK32" s="657"/>
      <c r="BL32" s="657"/>
      <c r="BM32" s="701">
        <v>97</v>
      </c>
      <c r="BN32" s="657"/>
      <c r="BO32" s="657"/>
      <c r="BP32" s="657"/>
      <c r="BQ32" s="694"/>
      <c r="BR32" s="718">
        <v>99.2</v>
      </c>
      <c r="BS32" s="657"/>
      <c r="BT32" s="657"/>
      <c r="BU32" s="657"/>
      <c r="BV32" s="657"/>
      <c r="BW32" s="657"/>
      <c r="BX32" s="701">
        <v>96.5</v>
      </c>
      <c r="BY32" s="657"/>
      <c r="BZ32" s="657"/>
      <c r="CA32" s="657"/>
      <c r="CB32" s="694"/>
      <c r="CD32" s="729"/>
      <c r="CE32" s="730"/>
      <c r="CF32" s="685" t="s">
        <v>313</v>
      </c>
      <c r="CG32" s="682"/>
      <c r="CH32" s="682"/>
      <c r="CI32" s="682"/>
      <c r="CJ32" s="682"/>
      <c r="CK32" s="682"/>
      <c r="CL32" s="682"/>
      <c r="CM32" s="682"/>
      <c r="CN32" s="682"/>
      <c r="CO32" s="682"/>
      <c r="CP32" s="682"/>
      <c r="CQ32" s="683"/>
      <c r="CR32" s="641">
        <v>533</v>
      </c>
      <c r="CS32" s="644"/>
      <c r="CT32" s="644"/>
      <c r="CU32" s="644"/>
      <c r="CV32" s="644"/>
      <c r="CW32" s="644"/>
      <c r="CX32" s="644"/>
      <c r="CY32" s="645"/>
      <c r="CZ32" s="646">
        <v>0</v>
      </c>
      <c r="DA32" s="675"/>
      <c r="DB32" s="675"/>
      <c r="DC32" s="676"/>
      <c r="DD32" s="649">
        <v>533</v>
      </c>
      <c r="DE32" s="644"/>
      <c r="DF32" s="644"/>
      <c r="DG32" s="644"/>
      <c r="DH32" s="644"/>
      <c r="DI32" s="644"/>
      <c r="DJ32" s="644"/>
      <c r="DK32" s="645"/>
      <c r="DL32" s="649">
        <v>533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1083058</v>
      </c>
      <c r="S33" s="644"/>
      <c r="T33" s="644"/>
      <c r="U33" s="644"/>
      <c r="V33" s="644"/>
      <c r="W33" s="644"/>
      <c r="X33" s="644"/>
      <c r="Y33" s="645"/>
      <c r="Z33" s="703">
        <v>1.8</v>
      </c>
      <c r="AA33" s="703"/>
      <c r="AB33" s="703"/>
      <c r="AC33" s="703"/>
      <c r="AD33" s="704" t="s">
        <v>123</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19240009</v>
      </c>
      <c r="CS33" s="642"/>
      <c r="CT33" s="642"/>
      <c r="CU33" s="642"/>
      <c r="CV33" s="642"/>
      <c r="CW33" s="642"/>
      <c r="CX33" s="642"/>
      <c r="CY33" s="643"/>
      <c r="CZ33" s="646">
        <v>34</v>
      </c>
      <c r="DA33" s="675"/>
      <c r="DB33" s="675"/>
      <c r="DC33" s="676"/>
      <c r="DD33" s="649">
        <v>15170863</v>
      </c>
      <c r="DE33" s="642"/>
      <c r="DF33" s="642"/>
      <c r="DG33" s="642"/>
      <c r="DH33" s="642"/>
      <c r="DI33" s="642"/>
      <c r="DJ33" s="642"/>
      <c r="DK33" s="643"/>
      <c r="DL33" s="649">
        <v>13275853</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2001280</v>
      </c>
      <c r="S34" s="644"/>
      <c r="T34" s="644"/>
      <c r="U34" s="644"/>
      <c r="V34" s="644"/>
      <c r="W34" s="644"/>
      <c r="X34" s="644"/>
      <c r="Y34" s="645"/>
      <c r="Z34" s="703">
        <v>3.4</v>
      </c>
      <c r="AA34" s="703"/>
      <c r="AB34" s="703"/>
      <c r="AC34" s="703"/>
      <c r="AD34" s="704">
        <v>72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10767362</v>
      </c>
      <c r="CS34" s="644"/>
      <c r="CT34" s="644"/>
      <c r="CU34" s="644"/>
      <c r="CV34" s="644"/>
      <c r="CW34" s="644"/>
      <c r="CX34" s="644"/>
      <c r="CY34" s="645"/>
      <c r="CZ34" s="646">
        <v>19</v>
      </c>
      <c r="DA34" s="675"/>
      <c r="DB34" s="675"/>
      <c r="DC34" s="676"/>
      <c r="DD34" s="649">
        <v>8428168</v>
      </c>
      <c r="DE34" s="644"/>
      <c r="DF34" s="644"/>
      <c r="DG34" s="644"/>
      <c r="DH34" s="644"/>
      <c r="DI34" s="644"/>
      <c r="DJ34" s="644"/>
      <c r="DK34" s="645"/>
      <c r="DL34" s="649">
        <v>7718682</v>
      </c>
      <c r="DM34" s="644"/>
      <c r="DN34" s="644"/>
      <c r="DO34" s="644"/>
      <c r="DP34" s="644"/>
      <c r="DQ34" s="644"/>
      <c r="DR34" s="644"/>
      <c r="DS34" s="644"/>
      <c r="DT34" s="644"/>
      <c r="DU34" s="644"/>
      <c r="DV34" s="645"/>
      <c r="DW34" s="646">
        <v>23.7</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5609136</v>
      </c>
      <c r="S35" s="644"/>
      <c r="T35" s="644"/>
      <c r="U35" s="644"/>
      <c r="V35" s="644"/>
      <c r="W35" s="644"/>
      <c r="X35" s="644"/>
      <c r="Y35" s="645"/>
      <c r="Z35" s="703">
        <v>9.5</v>
      </c>
      <c r="AA35" s="703"/>
      <c r="AB35" s="703"/>
      <c r="AC35" s="703"/>
      <c r="AD35" s="704" t="s">
        <v>123</v>
      </c>
      <c r="AE35" s="704"/>
      <c r="AF35" s="704"/>
      <c r="AG35" s="704"/>
      <c r="AH35" s="704"/>
      <c r="AI35" s="704"/>
      <c r="AJ35" s="704"/>
      <c r="AK35" s="704"/>
      <c r="AL35" s="646" t="s">
        <v>123</v>
      </c>
      <c r="AM35" s="647"/>
      <c r="AN35" s="647"/>
      <c r="AO35" s="705"/>
      <c r="AP35" s="214"/>
      <c r="AQ35" s="709" t="s">
        <v>321</v>
      </c>
      <c r="AR35" s="710"/>
      <c r="AS35" s="710"/>
      <c r="AT35" s="710"/>
      <c r="AU35" s="710"/>
      <c r="AV35" s="710"/>
      <c r="AW35" s="710"/>
      <c r="AX35" s="710"/>
      <c r="AY35" s="711"/>
      <c r="AZ35" s="706">
        <v>5374815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210562</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122057</v>
      </c>
      <c r="CS35" s="642"/>
      <c r="CT35" s="642"/>
      <c r="CU35" s="642"/>
      <c r="CV35" s="642"/>
      <c r="CW35" s="642"/>
      <c r="CX35" s="642"/>
      <c r="CY35" s="643"/>
      <c r="CZ35" s="646">
        <v>0.2</v>
      </c>
      <c r="DA35" s="675"/>
      <c r="DB35" s="675"/>
      <c r="DC35" s="676"/>
      <c r="DD35" s="649">
        <v>84249</v>
      </c>
      <c r="DE35" s="642"/>
      <c r="DF35" s="642"/>
      <c r="DG35" s="642"/>
      <c r="DH35" s="642"/>
      <c r="DI35" s="642"/>
      <c r="DJ35" s="642"/>
      <c r="DK35" s="643"/>
      <c r="DL35" s="649">
        <v>84249</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242</v>
      </c>
      <c r="AA36" s="703"/>
      <c r="AB36" s="703"/>
      <c r="AC36" s="703"/>
      <c r="AD36" s="704" t="s">
        <v>123</v>
      </c>
      <c r="AE36" s="704"/>
      <c r="AF36" s="704"/>
      <c r="AG36" s="704"/>
      <c r="AH36" s="704"/>
      <c r="AI36" s="704"/>
      <c r="AJ36" s="704"/>
      <c r="AK36" s="704"/>
      <c r="AL36" s="646" t="s">
        <v>233</v>
      </c>
      <c r="AM36" s="647"/>
      <c r="AN36" s="647"/>
      <c r="AO36" s="705"/>
      <c r="AQ36" s="678" t="s">
        <v>325</v>
      </c>
      <c r="AR36" s="679"/>
      <c r="AS36" s="679"/>
      <c r="AT36" s="679"/>
      <c r="AU36" s="679"/>
      <c r="AV36" s="679"/>
      <c r="AW36" s="679"/>
      <c r="AX36" s="679"/>
      <c r="AY36" s="680"/>
      <c r="AZ36" s="641">
        <v>1517400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-21940</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1928820</v>
      </c>
      <c r="CS36" s="644"/>
      <c r="CT36" s="644"/>
      <c r="CU36" s="644"/>
      <c r="CV36" s="644"/>
      <c r="CW36" s="644"/>
      <c r="CX36" s="644"/>
      <c r="CY36" s="645"/>
      <c r="CZ36" s="646">
        <v>3.4</v>
      </c>
      <c r="DA36" s="675"/>
      <c r="DB36" s="675"/>
      <c r="DC36" s="676"/>
      <c r="DD36" s="649">
        <v>1668246</v>
      </c>
      <c r="DE36" s="644"/>
      <c r="DF36" s="644"/>
      <c r="DG36" s="644"/>
      <c r="DH36" s="644"/>
      <c r="DI36" s="644"/>
      <c r="DJ36" s="644"/>
      <c r="DK36" s="645"/>
      <c r="DL36" s="649">
        <v>1138048</v>
      </c>
      <c r="DM36" s="644"/>
      <c r="DN36" s="644"/>
      <c r="DO36" s="644"/>
      <c r="DP36" s="644"/>
      <c r="DQ36" s="644"/>
      <c r="DR36" s="644"/>
      <c r="DS36" s="644"/>
      <c r="DT36" s="644"/>
      <c r="DU36" s="644"/>
      <c r="DV36" s="645"/>
      <c r="DW36" s="646">
        <v>3.5</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1633436</v>
      </c>
      <c r="S37" s="644"/>
      <c r="T37" s="644"/>
      <c r="U37" s="644"/>
      <c r="V37" s="644"/>
      <c r="W37" s="644"/>
      <c r="X37" s="644"/>
      <c r="Y37" s="645"/>
      <c r="Z37" s="703">
        <v>2.8</v>
      </c>
      <c r="AA37" s="703"/>
      <c r="AB37" s="703"/>
      <c r="AC37" s="703"/>
      <c r="AD37" s="704" t="s">
        <v>242</v>
      </c>
      <c r="AE37" s="704"/>
      <c r="AF37" s="704"/>
      <c r="AG37" s="704"/>
      <c r="AH37" s="704"/>
      <c r="AI37" s="704"/>
      <c r="AJ37" s="704"/>
      <c r="AK37" s="704"/>
      <c r="AL37" s="646" t="s">
        <v>233</v>
      </c>
      <c r="AM37" s="647"/>
      <c r="AN37" s="647"/>
      <c r="AO37" s="705"/>
      <c r="AQ37" s="678" t="s">
        <v>329</v>
      </c>
      <c r="AR37" s="679"/>
      <c r="AS37" s="679"/>
      <c r="AT37" s="679"/>
      <c r="AU37" s="679"/>
      <c r="AV37" s="679"/>
      <c r="AW37" s="679"/>
      <c r="AX37" s="679"/>
      <c r="AY37" s="680"/>
      <c r="AZ37" s="641">
        <v>5208</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21008</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158416</v>
      </c>
      <c r="CS37" s="642"/>
      <c r="CT37" s="642"/>
      <c r="CU37" s="642"/>
      <c r="CV37" s="642"/>
      <c r="CW37" s="642"/>
      <c r="CX37" s="642"/>
      <c r="CY37" s="643"/>
      <c r="CZ37" s="646">
        <v>0.3</v>
      </c>
      <c r="DA37" s="675"/>
      <c r="DB37" s="675"/>
      <c r="DC37" s="676"/>
      <c r="DD37" s="649">
        <v>107377</v>
      </c>
      <c r="DE37" s="642"/>
      <c r="DF37" s="642"/>
      <c r="DG37" s="642"/>
      <c r="DH37" s="642"/>
      <c r="DI37" s="642"/>
      <c r="DJ37" s="642"/>
      <c r="DK37" s="643"/>
      <c r="DL37" s="649">
        <v>96828</v>
      </c>
      <c r="DM37" s="642"/>
      <c r="DN37" s="642"/>
      <c r="DO37" s="642"/>
      <c r="DP37" s="642"/>
      <c r="DQ37" s="642"/>
      <c r="DR37" s="642"/>
      <c r="DS37" s="642"/>
      <c r="DT37" s="642"/>
      <c r="DU37" s="642"/>
      <c r="DV37" s="643"/>
      <c r="DW37" s="646">
        <v>0.3</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59041115</v>
      </c>
      <c r="S38" s="693"/>
      <c r="T38" s="693"/>
      <c r="U38" s="693"/>
      <c r="V38" s="693"/>
      <c r="W38" s="693"/>
      <c r="X38" s="693"/>
      <c r="Y38" s="698"/>
      <c r="Z38" s="699">
        <v>100</v>
      </c>
      <c r="AA38" s="699"/>
      <c r="AB38" s="699"/>
      <c r="AC38" s="699"/>
      <c r="AD38" s="700">
        <v>30973409</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783</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32042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5369607</v>
      </c>
      <c r="CS38" s="644"/>
      <c r="CT38" s="644"/>
      <c r="CU38" s="644"/>
      <c r="CV38" s="644"/>
      <c r="CW38" s="644"/>
      <c r="CX38" s="644"/>
      <c r="CY38" s="645"/>
      <c r="CZ38" s="646">
        <v>9.5</v>
      </c>
      <c r="DA38" s="675"/>
      <c r="DB38" s="675"/>
      <c r="DC38" s="676"/>
      <c r="DD38" s="649">
        <v>4797776</v>
      </c>
      <c r="DE38" s="644"/>
      <c r="DF38" s="644"/>
      <c r="DG38" s="644"/>
      <c r="DH38" s="644"/>
      <c r="DI38" s="644"/>
      <c r="DJ38" s="644"/>
      <c r="DK38" s="645"/>
      <c r="DL38" s="649">
        <v>4334874</v>
      </c>
      <c r="DM38" s="644"/>
      <c r="DN38" s="644"/>
      <c r="DO38" s="644"/>
      <c r="DP38" s="644"/>
      <c r="DQ38" s="644"/>
      <c r="DR38" s="644"/>
      <c r="DS38" s="644"/>
      <c r="DT38" s="644"/>
      <c r="DU38" s="644"/>
      <c r="DV38" s="645"/>
      <c r="DW38" s="646">
        <v>13.3</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123</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100</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424114</v>
      </c>
      <c r="CS39" s="642"/>
      <c r="CT39" s="642"/>
      <c r="CU39" s="642"/>
      <c r="CV39" s="642"/>
      <c r="CW39" s="642"/>
      <c r="CX39" s="642"/>
      <c r="CY39" s="643"/>
      <c r="CZ39" s="646">
        <v>0.7</v>
      </c>
      <c r="DA39" s="675"/>
      <c r="DB39" s="675"/>
      <c r="DC39" s="676"/>
      <c r="DD39" s="649">
        <v>191575</v>
      </c>
      <c r="DE39" s="642"/>
      <c r="DF39" s="642"/>
      <c r="DG39" s="642"/>
      <c r="DH39" s="642"/>
      <c r="DI39" s="642"/>
      <c r="DJ39" s="642"/>
      <c r="DK39" s="643"/>
      <c r="DL39" s="649" t="s">
        <v>233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940786</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91</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628049</v>
      </c>
      <c r="CS40" s="644"/>
      <c r="CT40" s="644"/>
      <c r="CU40" s="644"/>
      <c r="CV40" s="644"/>
      <c r="CW40" s="644"/>
      <c r="CX40" s="644"/>
      <c r="CY40" s="645"/>
      <c r="CZ40" s="646">
        <v>1.1000000000000001</v>
      </c>
      <c r="DA40" s="675"/>
      <c r="DB40" s="675"/>
      <c r="DC40" s="676"/>
      <c r="DD40" s="649">
        <v>849</v>
      </c>
      <c r="DE40" s="644"/>
      <c r="DF40" s="644"/>
      <c r="DG40" s="644"/>
      <c r="DH40" s="644"/>
      <c r="DI40" s="644"/>
      <c r="DJ40" s="644"/>
      <c r="DK40" s="645"/>
      <c r="DL40" s="649" t="s">
        <v>123</v>
      </c>
      <c r="DM40" s="644"/>
      <c r="DN40" s="644"/>
      <c r="DO40" s="644"/>
      <c r="DP40" s="644"/>
      <c r="DQ40" s="644"/>
      <c r="DR40" s="644"/>
      <c r="DS40" s="644"/>
      <c r="DT40" s="644"/>
      <c r="DU40" s="644"/>
      <c r="DV40" s="645"/>
      <c r="DW40" s="646" t="s">
        <v>233</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2910638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293</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9733783</v>
      </c>
      <c r="CS42" s="644"/>
      <c r="CT42" s="644"/>
      <c r="CU42" s="644"/>
      <c r="CV42" s="644"/>
      <c r="CW42" s="644"/>
      <c r="CX42" s="644"/>
      <c r="CY42" s="645"/>
      <c r="CZ42" s="646">
        <v>17.2</v>
      </c>
      <c r="DA42" s="647"/>
      <c r="DB42" s="647"/>
      <c r="DC42" s="648"/>
      <c r="DD42" s="649">
        <v>3521517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283511</v>
      </c>
      <c r="CS43" s="642"/>
      <c r="CT43" s="642"/>
      <c r="CU43" s="642"/>
      <c r="CV43" s="642"/>
      <c r="CW43" s="642"/>
      <c r="CX43" s="642"/>
      <c r="CY43" s="643"/>
      <c r="CZ43" s="646">
        <v>0.5</v>
      </c>
      <c r="DA43" s="675"/>
      <c r="DB43" s="675"/>
      <c r="DC43" s="676"/>
      <c r="DD43" s="649">
        <v>275278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9164574</v>
      </c>
      <c r="CS44" s="644"/>
      <c r="CT44" s="644"/>
      <c r="CU44" s="644"/>
      <c r="CV44" s="644"/>
      <c r="CW44" s="644"/>
      <c r="CX44" s="644"/>
      <c r="CY44" s="645"/>
      <c r="CZ44" s="646">
        <v>16.2</v>
      </c>
      <c r="DA44" s="647"/>
      <c r="DB44" s="647"/>
      <c r="DC44" s="648"/>
      <c r="DD44" s="649">
        <v>2953360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2498516</v>
      </c>
      <c r="CS45" s="642"/>
      <c r="CT45" s="642"/>
      <c r="CU45" s="642"/>
      <c r="CV45" s="642"/>
      <c r="CW45" s="642"/>
      <c r="CX45" s="642"/>
      <c r="CY45" s="643"/>
      <c r="CZ45" s="646">
        <v>4.4000000000000004</v>
      </c>
      <c r="DA45" s="675"/>
      <c r="DB45" s="675"/>
      <c r="DC45" s="676"/>
      <c r="DD45" s="649">
        <v>102653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6540646</v>
      </c>
      <c r="CS46" s="644"/>
      <c r="CT46" s="644"/>
      <c r="CU46" s="644"/>
      <c r="CV46" s="644"/>
      <c r="CW46" s="644"/>
      <c r="CX46" s="644"/>
      <c r="CY46" s="645"/>
      <c r="CZ46" s="646">
        <v>11.5</v>
      </c>
      <c r="DA46" s="647"/>
      <c r="DB46" s="647"/>
      <c r="DC46" s="648"/>
      <c r="DD46" s="649">
        <v>2838153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569209</v>
      </c>
      <c r="CS47" s="642"/>
      <c r="CT47" s="642"/>
      <c r="CU47" s="642"/>
      <c r="CV47" s="642"/>
      <c r="CW47" s="642"/>
      <c r="CX47" s="642"/>
      <c r="CY47" s="643"/>
      <c r="CZ47" s="646">
        <v>1</v>
      </c>
      <c r="DA47" s="675"/>
      <c r="DB47" s="675"/>
      <c r="DC47" s="676"/>
      <c r="DD47" s="649">
        <v>568157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56665812</v>
      </c>
      <c r="CS49" s="657"/>
      <c r="CT49" s="657"/>
      <c r="CU49" s="657"/>
      <c r="CV49" s="657"/>
      <c r="CW49" s="657"/>
      <c r="CX49" s="657"/>
      <c r="CY49" s="658"/>
      <c r="CZ49" s="659">
        <v>100</v>
      </c>
      <c r="DA49" s="660"/>
      <c r="DB49" s="660"/>
      <c r="DC49" s="661"/>
      <c r="DD49" s="662">
        <v>36390130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tUCDdYKqu2sao89uhYvyGb11QK+fJWMN1X7dj4ZS01iZLnFquLdp0mEbgCiuSk/Z9DfJEn3IA2en2EpDhiVvWQ==" saltValue="7GUYy1imk+bi+on0WsNA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80" zoomScaleSheetLayoutView="10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65" t="s">
        <v>358</v>
      </c>
      <c r="DK2" s="1166"/>
      <c r="DL2" s="1166"/>
      <c r="DM2" s="1166"/>
      <c r="DN2" s="1166"/>
      <c r="DO2" s="1167"/>
      <c r="DP2" s="229"/>
      <c r="DQ2" s="1165" t="s">
        <v>359</v>
      </c>
      <c r="DR2" s="1166"/>
      <c r="DS2" s="1166"/>
      <c r="DT2" s="1166"/>
      <c r="DU2" s="1166"/>
      <c r="DV2" s="1166"/>
      <c r="DW2" s="1166"/>
      <c r="DX2" s="1166"/>
      <c r="DY2" s="1166"/>
      <c r="DZ2" s="1167"/>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18" t="s">
        <v>360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50" t="s">
        <v>362</v>
      </c>
      <c r="B5" s="1051"/>
      <c r="C5" s="1051"/>
      <c r="D5" s="1051"/>
      <c r="E5" s="1051"/>
      <c r="F5" s="1051"/>
      <c r="G5" s="1051"/>
      <c r="H5" s="1051"/>
      <c r="I5" s="1051"/>
      <c r="J5" s="1051"/>
      <c r="K5" s="1051"/>
      <c r="L5" s="1051"/>
      <c r="M5" s="1051"/>
      <c r="N5" s="1051"/>
      <c r="O5" s="1051"/>
      <c r="P5" s="1052"/>
      <c r="Q5" s="1056" t="s">
        <v>363</v>
      </c>
      <c r="R5" s="1057"/>
      <c r="S5" s="1057"/>
      <c r="T5" s="1057"/>
      <c r="U5" s="1058"/>
      <c r="V5" s="1056" t="s">
        <v>364</v>
      </c>
      <c r="W5" s="1057"/>
      <c r="X5" s="1057"/>
      <c r="Y5" s="1057"/>
      <c r="Z5" s="1058"/>
      <c r="AA5" s="1056" t="s">
        <v>365</v>
      </c>
      <c r="AB5" s="1057"/>
      <c r="AC5" s="1057"/>
      <c r="AD5" s="1057"/>
      <c r="AE5" s="1057"/>
      <c r="AF5" s="1168" t="s">
        <v>366</v>
      </c>
      <c r="AG5" s="1057"/>
      <c r="AH5" s="1057"/>
      <c r="AI5" s="1057"/>
      <c r="AJ5" s="1072"/>
      <c r="AK5" s="1057" t="s">
        <v>367</v>
      </c>
      <c r="AL5" s="1057"/>
      <c r="AM5" s="1057"/>
      <c r="AN5" s="1057"/>
      <c r="AO5" s="1058"/>
      <c r="AP5" s="1056" t="s">
        <v>368</v>
      </c>
      <c r="AQ5" s="1057"/>
      <c r="AR5" s="1057"/>
      <c r="AS5" s="1057"/>
      <c r="AT5" s="1058"/>
      <c r="AU5" s="1056" t="s">
        <v>369</v>
      </c>
      <c r="AV5" s="1057"/>
      <c r="AW5" s="1057"/>
      <c r="AX5" s="1057"/>
      <c r="AY5" s="1072"/>
      <c r="AZ5" s="236"/>
      <c r="BA5" s="236"/>
      <c r="BB5" s="236"/>
      <c r="BC5" s="236"/>
      <c r="BD5" s="236"/>
      <c r="BE5" s="237"/>
      <c r="BF5" s="237"/>
      <c r="BG5" s="237"/>
      <c r="BH5" s="237"/>
      <c r="BI5" s="237"/>
      <c r="BJ5" s="237"/>
      <c r="BK5" s="237"/>
      <c r="BL5" s="237"/>
      <c r="BM5" s="237"/>
      <c r="BN5" s="237"/>
      <c r="BO5" s="237"/>
      <c r="BP5" s="237"/>
      <c r="BQ5" s="1050" t="s">
        <v>370</v>
      </c>
      <c r="BR5" s="1051"/>
      <c r="BS5" s="1051"/>
      <c r="BT5" s="1051"/>
      <c r="BU5" s="1051"/>
      <c r="BV5" s="1051"/>
      <c r="BW5" s="1051"/>
      <c r="BX5" s="1051"/>
      <c r="BY5" s="1051"/>
      <c r="BZ5" s="1051"/>
      <c r="CA5" s="1051"/>
      <c r="CB5" s="1051"/>
      <c r="CC5" s="1051"/>
      <c r="CD5" s="1051"/>
      <c r="CE5" s="1051"/>
      <c r="CF5" s="1051"/>
      <c r="CG5" s="1052"/>
      <c r="CH5" s="1056" t="s">
        <v>371</v>
      </c>
      <c r="CI5" s="1057"/>
      <c r="CJ5" s="1057"/>
      <c r="CK5" s="1057"/>
      <c r="CL5" s="1058"/>
      <c r="CM5" s="1056" t="s">
        <v>372</v>
      </c>
      <c r="CN5" s="1057"/>
      <c r="CO5" s="1057"/>
      <c r="CP5" s="1057"/>
      <c r="CQ5" s="1058"/>
      <c r="CR5" s="1056" t="s">
        <v>373</v>
      </c>
      <c r="CS5" s="1057"/>
      <c r="CT5" s="1057"/>
      <c r="CU5" s="1057"/>
      <c r="CV5" s="1058"/>
      <c r="CW5" s="1056" t="s">
        <v>374</v>
      </c>
      <c r="CX5" s="1057"/>
      <c r="CY5" s="1057"/>
      <c r="CZ5" s="1057"/>
      <c r="DA5" s="1058"/>
      <c r="DB5" s="1056" t="s">
        <v>375</v>
      </c>
      <c r="DC5" s="1057"/>
      <c r="DD5" s="1057"/>
      <c r="DE5" s="1057"/>
      <c r="DF5" s="1058"/>
      <c r="DG5" s="1153" t="s">
        <v>376</v>
      </c>
      <c r="DH5" s="1154"/>
      <c r="DI5" s="1154"/>
      <c r="DJ5" s="1154"/>
      <c r="DK5" s="1155"/>
      <c r="DL5" s="1153" t="s">
        <v>377</v>
      </c>
      <c r="DM5" s="1154"/>
      <c r="DN5" s="1154"/>
      <c r="DO5" s="1154"/>
      <c r="DP5" s="1155"/>
      <c r="DQ5" s="1056" t="s">
        <v>378</v>
      </c>
      <c r="DR5" s="1057"/>
      <c r="DS5" s="1057"/>
      <c r="DT5" s="1057"/>
      <c r="DU5" s="1058"/>
      <c r="DV5" s="1056" t="s">
        <v>369</v>
      </c>
      <c r="DW5" s="1057"/>
      <c r="DX5" s="1057"/>
      <c r="DY5" s="1057"/>
      <c r="DZ5" s="1072"/>
      <c r="EA5" s="234"/>
    </row>
    <row r="6" spans="1:131" s="235"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32"/>
      <c r="BA6" s="232"/>
      <c r="BB6" s="232"/>
      <c r="BC6" s="232"/>
      <c r="BD6" s="232"/>
      <c r="BE6" s="233"/>
      <c r="BF6" s="233"/>
      <c r="BG6" s="233"/>
      <c r="BH6" s="233"/>
      <c r="BI6" s="233"/>
      <c r="BJ6" s="233"/>
      <c r="BK6" s="233"/>
      <c r="BL6" s="233"/>
      <c r="BM6" s="233"/>
      <c r="BN6" s="233"/>
      <c r="BO6" s="233"/>
      <c r="BP6" s="233"/>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34"/>
    </row>
    <row r="7" spans="1:131" s="235" customFormat="1" ht="26.25" customHeight="1" thickTop="1" x14ac:dyDescent="0.15">
      <c r="A7" s="238">
        <v>1</v>
      </c>
      <c r="B7" s="1105" t="s">
        <v>379</v>
      </c>
      <c r="C7" s="1106"/>
      <c r="D7" s="1106"/>
      <c r="E7" s="1106"/>
      <c r="F7" s="1106"/>
      <c r="G7" s="1106"/>
      <c r="H7" s="1106"/>
      <c r="I7" s="1106"/>
      <c r="J7" s="1106"/>
      <c r="K7" s="1106"/>
      <c r="L7" s="1106"/>
      <c r="M7" s="1106"/>
      <c r="N7" s="1106"/>
      <c r="O7" s="1106"/>
      <c r="P7" s="1107"/>
      <c r="Q7" s="1159">
        <v>59557</v>
      </c>
      <c r="R7" s="1160"/>
      <c r="S7" s="1160"/>
      <c r="T7" s="1160"/>
      <c r="U7" s="1160"/>
      <c r="V7" s="1160">
        <v>57182</v>
      </c>
      <c r="W7" s="1160"/>
      <c r="X7" s="1160"/>
      <c r="Y7" s="1160"/>
      <c r="Z7" s="1160"/>
      <c r="AA7" s="1160">
        <v>2375</v>
      </c>
      <c r="AB7" s="1160"/>
      <c r="AC7" s="1160"/>
      <c r="AD7" s="1160"/>
      <c r="AE7" s="1161"/>
      <c r="AF7" s="1162">
        <v>2319</v>
      </c>
      <c r="AG7" s="1163"/>
      <c r="AH7" s="1163"/>
      <c r="AI7" s="1163"/>
      <c r="AJ7" s="1164"/>
      <c r="AK7" s="1146">
        <v>2990</v>
      </c>
      <c r="AL7" s="1147"/>
      <c r="AM7" s="1147"/>
      <c r="AN7" s="1147"/>
      <c r="AO7" s="1147"/>
      <c r="AP7" s="1147">
        <v>46203</v>
      </c>
      <c r="AQ7" s="1147"/>
      <c r="AR7" s="1147"/>
      <c r="AS7" s="1147"/>
      <c r="AT7" s="1147"/>
      <c r="AU7" s="1148"/>
      <c r="AV7" s="1148"/>
      <c r="AW7" s="1148"/>
      <c r="AX7" s="1148"/>
      <c r="AY7" s="1149"/>
      <c r="AZ7" s="232"/>
      <c r="BA7" s="232"/>
      <c r="BB7" s="232"/>
      <c r="BC7" s="232"/>
      <c r="BD7" s="232"/>
      <c r="BE7" s="233"/>
      <c r="BF7" s="233"/>
      <c r="BG7" s="233"/>
      <c r="BH7" s="233"/>
      <c r="BI7" s="233"/>
      <c r="BJ7" s="233"/>
      <c r="BK7" s="233"/>
      <c r="BL7" s="233"/>
      <c r="BM7" s="233"/>
      <c r="BN7" s="233"/>
      <c r="BO7" s="233"/>
      <c r="BP7" s="233"/>
      <c r="BQ7" s="239">
        <v>1</v>
      </c>
      <c r="BR7" s="240" t="s">
        <v>584</v>
      </c>
      <c r="BS7" s="1150" t="s">
        <v>576</v>
      </c>
      <c r="BT7" s="1151"/>
      <c r="BU7" s="1151"/>
      <c r="BV7" s="1151"/>
      <c r="BW7" s="1151"/>
      <c r="BX7" s="1151"/>
      <c r="BY7" s="1151"/>
      <c r="BZ7" s="1151"/>
      <c r="CA7" s="1151"/>
      <c r="CB7" s="1151"/>
      <c r="CC7" s="1151"/>
      <c r="CD7" s="1151"/>
      <c r="CE7" s="1151"/>
      <c r="CF7" s="1151"/>
      <c r="CG7" s="1152"/>
      <c r="CH7" s="1143">
        <v>12</v>
      </c>
      <c r="CI7" s="1144"/>
      <c r="CJ7" s="1144"/>
      <c r="CK7" s="1144"/>
      <c r="CL7" s="1145"/>
      <c r="CM7" s="1143">
        <v>1313</v>
      </c>
      <c r="CN7" s="1144"/>
      <c r="CO7" s="1144"/>
      <c r="CP7" s="1144"/>
      <c r="CQ7" s="1145"/>
      <c r="CR7" s="1143">
        <v>101</v>
      </c>
      <c r="CS7" s="1144"/>
      <c r="CT7" s="1144"/>
      <c r="CU7" s="1144"/>
      <c r="CV7" s="1145"/>
      <c r="CW7" s="1143">
        <v>0</v>
      </c>
      <c r="CX7" s="1144"/>
      <c r="CY7" s="1144"/>
      <c r="CZ7" s="1144"/>
      <c r="DA7" s="1145"/>
      <c r="DB7" s="1143">
        <v>1600</v>
      </c>
      <c r="DC7" s="1144"/>
      <c r="DD7" s="1144"/>
      <c r="DE7" s="1144"/>
      <c r="DF7" s="1145"/>
      <c r="DG7" s="1143">
        <v>0</v>
      </c>
      <c r="DH7" s="1144"/>
      <c r="DI7" s="1144"/>
      <c r="DJ7" s="1144"/>
      <c r="DK7" s="1145"/>
      <c r="DL7" s="1143">
        <v>2010</v>
      </c>
      <c r="DM7" s="1144"/>
      <c r="DN7" s="1144"/>
      <c r="DO7" s="1144"/>
      <c r="DP7" s="1145"/>
      <c r="DQ7" s="1143">
        <v>2</v>
      </c>
      <c r="DR7" s="1144"/>
      <c r="DS7" s="1144"/>
      <c r="DT7" s="1144"/>
      <c r="DU7" s="1145"/>
      <c r="DV7" s="1170"/>
      <c r="DW7" s="1171"/>
      <c r="DX7" s="1171"/>
      <c r="DY7" s="1171"/>
      <c r="DZ7" s="1172"/>
      <c r="EA7" s="234"/>
    </row>
    <row r="8" spans="1:131" s="235" customFormat="1" ht="26.25" customHeight="1" x14ac:dyDescent="0.15">
      <c r="A8" s="241">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32"/>
      <c r="BA8" s="232"/>
      <c r="BB8" s="232"/>
      <c r="BC8" s="232"/>
      <c r="BD8" s="232"/>
      <c r="BE8" s="233"/>
      <c r="BF8" s="233"/>
      <c r="BG8" s="233"/>
      <c r="BH8" s="233"/>
      <c r="BI8" s="233"/>
      <c r="BJ8" s="233"/>
      <c r="BK8" s="233"/>
      <c r="BL8" s="233"/>
      <c r="BM8" s="233"/>
      <c r="BN8" s="233"/>
      <c r="BO8" s="233"/>
      <c r="BP8" s="233"/>
      <c r="BQ8" s="242">
        <v>2</v>
      </c>
      <c r="BR8" s="243"/>
      <c r="BS8" s="1069" t="s">
        <v>577</v>
      </c>
      <c r="BT8" s="1070"/>
      <c r="BU8" s="1070"/>
      <c r="BV8" s="1070"/>
      <c r="BW8" s="1070"/>
      <c r="BX8" s="1070"/>
      <c r="BY8" s="1070"/>
      <c r="BZ8" s="1070"/>
      <c r="CA8" s="1070"/>
      <c r="CB8" s="1070"/>
      <c r="CC8" s="1070"/>
      <c r="CD8" s="1070"/>
      <c r="CE8" s="1070"/>
      <c r="CF8" s="1070"/>
      <c r="CG8" s="1071"/>
      <c r="CH8" s="1044">
        <v>0</v>
      </c>
      <c r="CI8" s="1045"/>
      <c r="CJ8" s="1045"/>
      <c r="CK8" s="1045"/>
      <c r="CL8" s="1046"/>
      <c r="CM8" s="1044">
        <v>79</v>
      </c>
      <c r="CN8" s="1045"/>
      <c r="CO8" s="1045"/>
      <c r="CP8" s="1045"/>
      <c r="CQ8" s="1046"/>
      <c r="CR8" s="1044">
        <v>3</v>
      </c>
      <c r="CS8" s="1045"/>
      <c r="CT8" s="1045"/>
      <c r="CU8" s="1045"/>
      <c r="CV8" s="1046"/>
      <c r="CW8" s="1044">
        <v>9</v>
      </c>
      <c r="CX8" s="1045"/>
      <c r="CY8" s="1045"/>
      <c r="CZ8" s="1045"/>
      <c r="DA8" s="1046"/>
      <c r="DB8" s="1044" t="s">
        <v>567</v>
      </c>
      <c r="DC8" s="1045"/>
      <c r="DD8" s="1045"/>
      <c r="DE8" s="1045"/>
      <c r="DF8" s="1046"/>
      <c r="DG8" s="1044" t="s">
        <v>567</v>
      </c>
      <c r="DH8" s="1045"/>
      <c r="DI8" s="1045"/>
      <c r="DJ8" s="1045"/>
      <c r="DK8" s="1046"/>
      <c r="DL8" s="1044" t="s">
        <v>567</v>
      </c>
      <c r="DM8" s="1045"/>
      <c r="DN8" s="1045"/>
      <c r="DO8" s="1045"/>
      <c r="DP8" s="1046"/>
      <c r="DQ8" s="1044" t="s">
        <v>568</v>
      </c>
      <c r="DR8" s="1045"/>
      <c r="DS8" s="1045"/>
      <c r="DT8" s="1045"/>
      <c r="DU8" s="1046"/>
      <c r="DV8" s="1047"/>
      <c r="DW8" s="1048"/>
      <c r="DX8" s="1048"/>
      <c r="DY8" s="1048"/>
      <c r="DZ8" s="1049"/>
      <c r="EA8" s="234"/>
    </row>
    <row r="9" spans="1:131" s="235" customFormat="1" ht="26.25" customHeight="1" x14ac:dyDescent="0.15">
      <c r="A9" s="241">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32"/>
      <c r="BA9" s="232"/>
      <c r="BB9" s="232"/>
      <c r="BC9" s="232"/>
      <c r="BD9" s="232"/>
      <c r="BE9" s="233"/>
      <c r="BF9" s="233"/>
      <c r="BG9" s="233"/>
      <c r="BH9" s="233"/>
      <c r="BI9" s="233"/>
      <c r="BJ9" s="233"/>
      <c r="BK9" s="233"/>
      <c r="BL9" s="233"/>
      <c r="BM9" s="233"/>
      <c r="BN9" s="233"/>
      <c r="BO9" s="233"/>
      <c r="BP9" s="233"/>
      <c r="BQ9" s="242">
        <v>3</v>
      </c>
      <c r="BR9" s="243"/>
      <c r="BS9" s="1069" t="s">
        <v>578</v>
      </c>
      <c r="BT9" s="1070"/>
      <c r="BU9" s="1070"/>
      <c r="BV9" s="1070"/>
      <c r="BW9" s="1070"/>
      <c r="BX9" s="1070"/>
      <c r="BY9" s="1070"/>
      <c r="BZ9" s="1070"/>
      <c r="CA9" s="1070"/>
      <c r="CB9" s="1070"/>
      <c r="CC9" s="1070"/>
      <c r="CD9" s="1070"/>
      <c r="CE9" s="1070"/>
      <c r="CF9" s="1070"/>
      <c r="CG9" s="1071"/>
      <c r="CH9" s="1044">
        <v>-12</v>
      </c>
      <c r="CI9" s="1045"/>
      <c r="CJ9" s="1045"/>
      <c r="CK9" s="1045"/>
      <c r="CL9" s="1046"/>
      <c r="CM9" s="1044">
        <v>102</v>
      </c>
      <c r="CN9" s="1045"/>
      <c r="CO9" s="1045"/>
      <c r="CP9" s="1045"/>
      <c r="CQ9" s="1046"/>
      <c r="CR9" s="1044">
        <v>2</v>
      </c>
      <c r="CS9" s="1045"/>
      <c r="CT9" s="1045"/>
      <c r="CU9" s="1045"/>
      <c r="CV9" s="1046"/>
      <c r="CW9" s="1044">
        <v>51</v>
      </c>
      <c r="CX9" s="1045"/>
      <c r="CY9" s="1045"/>
      <c r="CZ9" s="1045"/>
      <c r="DA9" s="1046"/>
      <c r="DB9" s="1044" t="s">
        <v>567</v>
      </c>
      <c r="DC9" s="1045"/>
      <c r="DD9" s="1045"/>
      <c r="DE9" s="1045"/>
      <c r="DF9" s="1046"/>
      <c r="DG9" s="1044" t="s">
        <v>567</v>
      </c>
      <c r="DH9" s="1045"/>
      <c r="DI9" s="1045"/>
      <c r="DJ9" s="1045"/>
      <c r="DK9" s="1046"/>
      <c r="DL9" s="1044" t="s">
        <v>568</v>
      </c>
      <c r="DM9" s="1045"/>
      <c r="DN9" s="1045"/>
      <c r="DO9" s="1045"/>
      <c r="DP9" s="1046"/>
      <c r="DQ9" s="1044" t="s">
        <v>567</v>
      </c>
      <c r="DR9" s="1045"/>
      <c r="DS9" s="1045"/>
      <c r="DT9" s="1045"/>
      <c r="DU9" s="1046"/>
      <c r="DV9" s="1047"/>
      <c r="DW9" s="1048"/>
      <c r="DX9" s="1048"/>
      <c r="DY9" s="1048"/>
      <c r="DZ9" s="1049"/>
      <c r="EA9" s="234"/>
    </row>
    <row r="10" spans="1:131" s="235" customFormat="1" ht="26.25" customHeight="1" x14ac:dyDescent="0.15">
      <c r="A10" s="241">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32"/>
      <c r="BA10" s="232"/>
      <c r="BB10" s="232"/>
      <c r="BC10" s="232"/>
      <c r="BD10" s="232"/>
      <c r="BE10" s="233"/>
      <c r="BF10" s="233"/>
      <c r="BG10" s="233"/>
      <c r="BH10" s="233"/>
      <c r="BI10" s="233"/>
      <c r="BJ10" s="233"/>
      <c r="BK10" s="233"/>
      <c r="BL10" s="233"/>
      <c r="BM10" s="233"/>
      <c r="BN10" s="233"/>
      <c r="BO10" s="233"/>
      <c r="BP10" s="233"/>
      <c r="BQ10" s="242">
        <v>4</v>
      </c>
      <c r="BR10" s="243"/>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34"/>
    </row>
    <row r="11" spans="1:131" s="235" customFormat="1" ht="26.25" customHeight="1" x14ac:dyDescent="0.15">
      <c r="A11" s="241">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32"/>
      <c r="BA11" s="232"/>
      <c r="BB11" s="232"/>
      <c r="BC11" s="232"/>
      <c r="BD11" s="232"/>
      <c r="BE11" s="233"/>
      <c r="BF11" s="233"/>
      <c r="BG11" s="233"/>
      <c r="BH11" s="233"/>
      <c r="BI11" s="233"/>
      <c r="BJ11" s="233"/>
      <c r="BK11" s="233"/>
      <c r="BL11" s="233"/>
      <c r="BM11" s="233"/>
      <c r="BN11" s="233"/>
      <c r="BO11" s="233"/>
      <c r="BP11" s="233"/>
      <c r="BQ11" s="242">
        <v>5</v>
      </c>
      <c r="BR11" s="243"/>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34"/>
    </row>
    <row r="12" spans="1:131" s="235" customFormat="1" ht="26.25" customHeight="1" x14ac:dyDescent="0.15">
      <c r="A12" s="241">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32"/>
      <c r="BA12" s="232"/>
      <c r="BB12" s="232"/>
      <c r="BC12" s="232"/>
      <c r="BD12" s="232"/>
      <c r="BE12" s="233"/>
      <c r="BF12" s="233"/>
      <c r="BG12" s="233"/>
      <c r="BH12" s="233"/>
      <c r="BI12" s="233"/>
      <c r="BJ12" s="233"/>
      <c r="BK12" s="233"/>
      <c r="BL12" s="233"/>
      <c r="BM12" s="233"/>
      <c r="BN12" s="233"/>
      <c r="BO12" s="233"/>
      <c r="BP12" s="233"/>
      <c r="BQ12" s="242">
        <v>6</v>
      </c>
      <c r="BR12" s="243"/>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34"/>
    </row>
    <row r="13" spans="1:131" s="235" customFormat="1" ht="26.25" customHeight="1" x14ac:dyDescent="0.15">
      <c r="A13" s="241">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32"/>
      <c r="BA13" s="232"/>
      <c r="BB13" s="232"/>
      <c r="BC13" s="232"/>
      <c r="BD13" s="232"/>
      <c r="BE13" s="233"/>
      <c r="BF13" s="233"/>
      <c r="BG13" s="233"/>
      <c r="BH13" s="233"/>
      <c r="BI13" s="233"/>
      <c r="BJ13" s="233"/>
      <c r="BK13" s="233"/>
      <c r="BL13" s="233"/>
      <c r="BM13" s="233"/>
      <c r="BN13" s="233"/>
      <c r="BO13" s="233"/>
      <c r="BP13" s="233"/>
      <c r="BQ13" s="242">
        <v>7</v>
      </c>
      <c r="BR13" s="243"/>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34"/>
    </row>
    <row r="14" spans="1:131" s="235" customFormat="1" ht="26.25" customHeight="1" x14ac:dyDescent="0.15">
      <c r="A14" s="241">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32"/>
      <c r="BA14" s="232"/>
      <c r="BB14" s="232"/>
      <c r="BC14" s="232"/>
      <c r="BD14" s="232"/>
      <c r="BE14" s="233"/>
      <c r="BF14" s="233"/>
      <c r="BG14" s="233"/>
      <c r="BH14" s="233"/>
      <c r="BI14" s="233"/>
      <c r="BJ14" s="233"/>
      <c r="BK14" s="233"/>
      <c r="BL14" s="233"/>
      <c r="BM14" s="233"/>
      <c r="BN14" s="233"/>
      <c r="BO14" s="233"/>
      <c r="BP14" s="233"/>
      <c r="BQ14" s="242">
        <v>8</v>
      </c>
      <c r="BR14" s="243"/>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34"/>
    </row>
    <row r="15" spans="1:131" s="235" customFormat="1" ht="26.25" customHeight="1" x14ac:dyDescent="0.15">
      <c r="A15" s="241">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32"/>
      <c r="BA15" s="232"/>
      <c r="BB15" s="232"/>
      <c r="BC15" s="232"/>
      <c r="BD15" s="232"/>
      <c r="BE15" s="233"/>
      <c r="BF15" s="233"/>
      <c r="BG15" s="233"/>
      <c r="BH15" s="233"/>
      <c r="BI15" s="233"/>
      <c r="BJ15" s="233"/>
      <c r="BK15" s="233"/>
      <c r="BL15" s="233"/>
      <c r="BM15" s="233"/>
      <c r="BN15" s="233"/>
      <c r="BO15" s="233"/>
      <c r="BP15" s="233"/>
      <c r="BQ15" s="242">
        <v>9</v>
      </c>
      <c r="BR15" s="243"/>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34"/>
    </row>
    <row r="16" spans="1:131" s="235" customFormat="1" ht="26.25" customHeight="1" x14ac:dyDescent="0.15">
      <c r="A16" s="241">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32"/>
      <c r="BA16" s="232"/>
      <c r="BB16" s="232"/>
      <c r="BC16" s="232"/>
      <c r="BD16" s="232"/>
      <c r="BE16" s="233"/>
      <c r="BF16" s="233"/>
      <c r="BG16" s="233"/>
      <c r="BH16" s="233"/>
      <c r="BI16" s="233"/>
      <c r="BJ16" s="233"/>
      <c r="BK16" s="233"/>
      <c r="BL16" s="233"/>
      <c r="BM16" s="233"/>
      <c r="BN16" s="233"/>
      <c r="BO16" s="233"/>
      <c r="BP16" s="233"/>
      <c r="BQ16" s="242">
        <v>10</v>
      </c>
      <c r="BR16" s="243"/>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34"/>
    </row>
    <row r="17" spans="1:131" s="235" customFormat="1" ht="26.25" customHeight="1" x14ac:dyDescent="0.15">
      <c r="A17" s="241">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32"/>
      <c r="BA17" s="232"/>
      <c r="BB17" s="232"/>
      <c r="BC17" s="232"/>
      <c r="BD17" s="232"/>
      <c r="BE17" s="233"/>
      <c r="BF17" s="233"/>
      <c r="BG17" s="233"/>
      <c r="BH17" s="233"/>
      <c r="BI17" s="233"/>
      <c r="BJ17" s="233"/>
      <c r="BK17" s="233"/>
      <c r="BL17" s="233"/>
      <c r="BM17" s="233"/>
      <c r="BN17" s="233"/>
      <c r="BO17" s="233"/>
      <c r="BP17" s="233"/>
      <c r="BQ17" s="242">
        <v>11</v>
      </c>
      <c r="BR17" s="243"/>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34"/>
    </row>
    <row r="18" spans="1:131" s="235" customFormat="1" ht="26.25" customHeight="1" x14ac:dyDescent="0.15">
      <c r="A18" s="241">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32"/>
      <c r="BA18" s="232"/>
      <c r="BB18" s="232"/>
      <c r="BC18" s="232"/>
      <c r="BD18" s="232"/>
      <c r="BE18" s="233"/>
      <c r="BF18" s="233"/>
      <c r="BG18" s="233"/>
      <c r="BH18" s="233"/>
      <c r="BI18" s="233"/>
      <c r="BJ18" s="233"/>
      <c r="BK18" s="233"/>
      <c r="BL18" s="233"/>
      <c r="BM18" s="233"/>
      <c r="BN18" s="233"/>
      <c r="BO18" s="233"/>
      <c r="BP18" s="233"/>
      <c r="BQ18" s="242">
        <v>12</v>
      </c>
      <c r="BR18" s="243"/>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34"/>
    </row>
    <row r="19" spans="1:131" s="235" customFormat="1" ht="26.25" customHeight="1" x14ac:dyDescent="0.15">
      <c r="A19" s="241">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32"/>
      <c r="BA19" s="232"/>
      <c r="BB19" s="232"/>
      <c r="BC19" s="232"/>
      <c r="BD19" s="232"/>
      <c r="BE19" s="233"/>
      <c r="BF19" s="233"/>
      <c r="BG19" s="233"/>
      <c r="BH19" s="233"/>
      <c r="BI19" s="233"/>
      <c r="BJ19" s="233"/>
      <c r="BK19" s="233"/>
      <c r="BL19" s="233"/>
      <c r="BM19" s="233"/>
      <c r="BN19" s="233"/>
      <c r="BO19" s="233"/>
      <c r="BP19" s="233"/>
      <c r="BQ19" s="242">
        <v>13</v>
      </c>
      <c r="BR19" s="243"/>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34"/>
    </row>
    <row r="20" spans="1:131" s="235" customFormat="1" ht="26.25" customHeight="1" x14ac:dyDescent="0.15">
      <c r="A20" s="241">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32"/>
      <c r="BA20" s="232"/>
      <c r="BB20" s="232"/>
      <c r="BC20" s="232"/>
      <c r="BD20" s="232"/>
      <c r="BE20" s="233"/>
      <c r="BF20" s="233"/>
      <c r="BG20" s="233"/>
      <c r="BH20" s="233"/>
      <c r="BI20" s="233"/>
      <c r="BJ20" s="233"/>
      <c r="BK20" s="233"/>
      <c r="BL20" s="233"/>
      <c r="BM20" s="233"/>
      <c r="BN20" s="233"/>
      <c r="BO20" s="233"/>
      <c r="BP20" s="233"/>
      <c r="BQ20" s="242">
        <v>14</v>
      </c>
      <c r="BR20" s="243"/>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34"/>
    </row>
    <row r="21" spans="1:131" s="235" customFormat="1" ht="26.25" customHeight="1" thickBot="1" x14ac:dyDescent="0.2">
      <c r="A21" s="241">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32"/>
      <c r="BA21" s="232"/>
      <c r="BB21" s="232"/>
      <c r="BC21" s="232"/>
      <c r="BD21" s="232"/>
      <c r="BE21" s="233"/>
      <c r="BF21" s="233"/>
      <c r="BG21" s="233"/>
      <c r="BH21" s="233"/>
      <c r="BI21" s="233"/>
      <c r="BJ21" s="233"/>
      <c r="BK21" s="233"/>
      <c r="BL21" s="233"/>
      <c r="BM21" s="233"/>
      <c r="BN21" s="233"/>
      <c r="BO21" s="233"/>
      <c r="BP21" s="233"/>
      <c r="BQ21" s="242">
        <v>15</v>
      </c>
      <c r="BR21" s="243"/>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34"/>
    </row>
    <row r="22" spans="1:131" s="235" customFormat="1" ht="26.25" customHeight="1" x14ac:dyDescent="0.15">
      <c r="A22" s="241">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380</v>
      </c>
      <c r="BA22" s="1090"/>
      <c r="BB22" s="1090"/>
      <c r="BC22" s="1090"/>
      <c r="BD22" s="1091"/>
      <c r="BE22" s="233"/>
      <c r="BF22" s="233"/>
      <c r="BG22" s="233"/>
      <c r="BH22" s="233"/>
      <c r="BI22" s="233"/>
      <c r="BJ22" s="233"/>
      <c r="BK22" s="233"/>
      <c r="BL22" s="233"/>
      <c r="BM22" s="233"/>
      <c r="BN22" s="233"/>
      <c r="BO22" s="233"/>
      <c r="BP22" s="233"/>
      <c r="BQ22" s="242">
        <v>16</v>
      </c>
      <c r="BR22" s="243"/>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23">
        <v>59557</v>
      </c>
      <c r="R23" s="1124"/>
      <c r="S23" s="1124"/>
      <c r="T23" s="1124"/>
      <c r="U23" s="1124"/>
      <c r="V23" s="1124">
        <v>57182</v>
      </c>
      <c r="W23" s="1124"/>
      <c r="X23" s="1124"/>
      <c r="Y23" s="1124"/>
      <c r="Z23" s="1124"/>
      <c r="AA23" s="1124">
        <v>2375</v>
      </c>
      <c r="AB23" s="1124"/>
      <c r="AC23" s="1124"/>
      <c r="AD23" s="1124"/>
      <c r="AE23" s="1125"/>
      <c r="AF23" s="1126">
        <v>2319</v>
      </c>
      <c r="AG23" s="1124"/>
      <c r="AH23" s="1124"/>
      <c r="AI23" s="1124"/>
      <c r="AJ23" s="1127"/>
      <c r="AK23" s="1128"/>
      <c r="AL23" s="1129"/>
      <c r="AM23" s="1129"/>
      <c r="AN23" s="1129"/>
      <c r="AO23" s="1129"/>
      <c r="AP23" s="1124">
        <v>46203</v>
      </c>
      <c r="AQ23" s="1124"/>
      <c r="AR23" s="1124"/>
      <c r="AS23" s="1124"/>
      <c r="AT23" s="1124"/>
      <c r="AU23" s="1130"/>
      <c r="AV23" s="1130"/>
      <c r="AW23" s="1130"/>
      <c r="AX23" s="1130"/>
      <c r="AY23" s="1131"/>
      <c r="AZ23" s="1120" t="s">
        <v>383</v>
      </c>
      <c r="BA23" s="1121"/>
      <c r="BB23" s="1121"/>
      <c r="BC23" s="1121"/>
      <c r="BD23" s="1122"/>
      <c r="BE23" s="233"/>
      <c r="BF23" s="233"/>
      <c r="BG23" s="233"/>
      <c r="BH23" s="233"/>
      <c r="BI23" s="233"/>
      <c r="BJ23" s="233"/>
      <c r="BK23" s="233"/>
      <c r="BL23" s="233"/>
      <c r="BM23" s="233"/>
      <c r="BN23" s="233"/>
      <c r="BO23" s="233"/>
      <c r="BP23" s="233"/>
      <c r="BQ23" s="242">
        <v>17</v>
      </c>
      <c r="BR23" s="243"/>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34"/>
    </row>
    <row r="24" spans="1:131" s="235" customFormat="1" ht="26.25" customHeight="1" x14ac:dyDescent="0.15">
      <c r="A24" s="1119" t="s">
        <v>384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32"/>
      <c r="BA24" s="232"/>
      <c r="BB24" s="232"/>
      <c r="BC24" s="232"/>
      <c r="BD24" s="232"/>
      <c r="BE24" s="233"/>
      <c r="BF24" s="233"/>
      <c r="BG24" s="233"/>
      <c r="BH24" s="233"/>
      <c r="BI24" s="233"/>
      <c r="BJ24" s="233"/>
      <c r="BK24" s="233"/>
      <c r="BL24" s="233"/>
      <c r="BM24" s="233"/>
      <c r="BN24" s="233"/>
      <c r="BO24" s="233"/>
      <c r="BP24" s="233"/>
      <c r="BQ24" s="242">
        <v>18</v>
      </c>
      <c r="BR24" s="243"/>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34"/>
    </row>
    <row r="25" spans="1:131" s="227" customFormat="1" ht="26.25" customHeight="1" thickBot="1" x14ac:dyDescent="0.2">
      <c r="A25" s="1118" t="s">
        <v>385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32"/>
      <c r="BK25" s="232"/>
      <c r="BL25" s="232"/>
      <c r="BM25" s="232"/>
      <c r="BN25" s="232"/>
      <c r="BO25" s="245"/>
      <c r="BP25" s="245"/>
      <c r="BQ25" s="242">
        <v>19</v>
      </c>
      <c r="BR25" s="243"/>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26"/>
    </row>
    <row r="26" spans="1:131" s="227" customFormat="1" ht="26.25" customHeight="1" x14ac:dyDescent="0.15">
      <c r="A26" s="1050" t="s">
        <v>362</v>
      </c>
      <c r="B26" s="1051"/>
      <c r="C26" s="1051"/>
      <c r="D26" s="1051"/>
      <c r="E26" s="1051"/>
      <c r="F26" s="1051"/>
      <c r="G26" s="1051"/>
      <c r="H26" s="1051"/>
      <c r="I26" s="1051"/>
      <c r="J26" s="1051"/>
      <c r="K26" s="1051"/>
      <c r="L26" s="1051"/>
      <c r="M26" s="1051"/>
      <c r="N26" s="1051"/>
      <c r="O26" s="1051"/>
      <c r="P26" s="1052"/>
      <c r="Q26" s="1056" t="s">
        <v>386</v>
      </c>
      <c r="R26" s="1057"/>
      <c r="S26" s="1057"/>
      <c r="T26" s="1057"/>
      <c r="U26" s="1058"/>
      <c r="V26" s="1056" t="s">
        <v>387</v>
      </c>
      <c r="W26" s="1057"/>
      <c r="X26" s="1057"/>
      <c r="Y26" s="1057"/>
      <c r="Z26" s="1058"/>
      <c r="AA26" s="1056" t="s">
        <v>388</v>
      </c>
      <c r="AB26" s="1057"/>
      <c r="AC26" s="1057"/>
      <c r="AD26" s="1057"/>
      <c r="AE26" s="1057"/>
      <c r="AF26" s="1114" t="s">
        <v>389</v>
      </c>
      <c r="AG26" s="1063"/>
      <c r="AH26" s="1063"/>
      <c r="AI26" s="1063"/>
      <c r="AJ26" s="1115"/>
      <c r="AK26" s="1057" t="s">
        <v>390</v>
      </c>
      <c r="AL26" s="1057"/>
      <c r="AM26" s="1057"/>
      <c r="AN26" s="1057"/>
      <c r="AO26" s="1058"/>
      <c r="AP26" s="1056" t="s">
        <v>391</v>
      </c>
      <c r="AQ26" s="1057"/>
      <c r="AR26" s="1057"/>
      <c r="AS26" s="1057"/>
      <c r="AT26" s="1058"/>
      <c r="AU26" s="1056" t="s">
        <v>392</v>
      </c>
      <c r="AV26" s="1057"/>
      <c r="AW26" s="1057"/>
      <c r="AX26" s="1057"/>
      <c r="AY26" s="1058"/>
      <c r="AZ26" s="1056" t="s">
        <v>393</v>
      </c>
      <c r="BA26" s="1057"/>
      <c r="BB26" s="1057"/>
      <c r="BC26" s="1057"/>
      <c r="BD26" s="1058"/>
      <c r="BE26" s="1056" t="s">
        <v>369</v>
      </c>
      <c r="BF26" s="1057"/>
      <c r="BG26" s="1057"/>
      <c r="BH26" s="1057"/>
      <c r="BI26" s="1072"/>
      <c r="BJ26" s="232"/>
      <c r="BK26" s="232"/>
      <c r="BL26" s="232"/>
      <c r="BM26" s="232"/>
      <c r="BN26" s="232"/>
      <c r="BO26" s="245"/>
      <c r="BP26" s="245"/>
      <c r="BQ26" s="242">
        <v>20</v>
      </c>
      <c r="BR26" s="243"/>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26"/>
    </row>
    <row r="27" spans="1:131" s="227"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32"/>
      <c r="BK27" s="232"/>
      <c r="BL27" s="232"/>
      <c r="BM27" s="232"/>
      <c r="BN27" s="232"/>
      <c r="BO27" s="245"/>
      <c r="BP27" s="245"/>
      <c r="BQ27" s="242">
        <v>21</v>
      </c>
      <c r="BR27" s="243"/>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26"/>
    </row>
    <row r="28" spans="1:131" s="227" customFormat="1" ht="26.25" customHeight="1" thickTop="1" x14ac:dyDescent="0.15">
      <c r="A28" s="246">
        <v>1</v>
      </c>
      <c r="B28" s="1105" t="s">
        <v>394</v>
      </c>
      <c r="C28" s="1106"/>
      <c r="D28" s="1106"/>
      <c r="E28" s="1106"/>
      <c r="F28" s="1106"/>
      <c r="G28" s="1106"/>
      <c r="H28" s="1106"/>
      <c r="I28" s="1106"/>
      <c r="J28" s="1106"/>
      <c r="K28" s="1106"/>
      <c r="L28" s="1106"/>
      <c r="M28" s="1106"/>
      <c r="N28" s="1106"/>
      <c r="O28" s="1106"/>
      <c r="P28" s="1107"/>
      <c r="Q28" s="1108">
        <v>15830</v>
      </c>
      <c r="R28" s="1109"/>
      <c r="S28" s="1109"/>
      <c r="T28" s="1109"/>
      <c r="U28" s="1109"/>
      <c r="V28" s="1109">
        <v>15620</v>
      </c>
      <c r="W28" s="1109"/>
      <c r="X28" s="1109"/>
      <c r="Y28" s="1109"/>
      <c r="Z28" s="1109"/>
      <c r="AA28" s="1109">
        <v>211</v>
      </c>
      <c r="AB28" s="1109"/>
      <c r="AC28" s="1109"/>
      <c r="AD28" s="1109"/>
      <c r="AE28" s="1110"/>
      <c r="AF28" s="1111">
        <v>211</v>
      </c>
      <c r="AG28" s="1109"/>
      <c r="AH28" s="1109"/>
      <c r="AI28" s="1109"/>
      <c r="AJ28" s="1112"/>
      <c r="AK28" s="1113">
        <v>941</v>
      </c>
      <c r="AL28" s="1101"/>
      <c r="AM28" s="1101"/>
      <c r="AN28" s="1101"/>
      <c r="AO28" s="1101"/>
      <c r="AP28" s="1101" t="s">
        <v>565</v>
      </c>
      <c r="AQ28" s="1101"/>
      <c r="AR28" s="1101"/>
      <c r="AS28" s="1101"/>
      <c r="AT28" s="1101"/>
      <c r="AU28" s="1101" t="s">
        <v>565</v>
      </c>
      <c r="AV28" s="1101"/>
      <c r="AW28" s="1101"/>
      <c r="AX28" s="1101"/>
      <c r="AY28" s="1101"/>
      <c r="AZ28" s="1102" t="s">
        <v>567</v>
      </c>
      <c r="BA28" s="1102"/>
      <c r="BB28" s="1102"/>
      <c r="BC28" s="1102"/>
      <c r="BD28" s="1102"/>
      <c r="BE28" s="1103"/>
      <c r="BF28" s="1103"/>
      <c r="BG28" s="1103"/>
      <c r="BH28" s="1103"/>
      <c r="BI28" s="1104"/>
      <c r="BJ28" s="232"/>
      <c r="BK28" s="232"/>
      <c r="BL28" s="232"/>
      <c r="BM28" s="232"/>
      <c r="BN28" s="232"/>
      <c r="BO28" s="245"/>
      <c r="BP28" s="245"/>
      <c r="BQ28" s="242">
        <v>22</v>
      </c>
      <c r="BR28" s="243"/>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26"/>
    </row>
    <row r="29" spans="1:131" s="227" customFormat="1" ht="26.25" customHeight="1" x14ac:dyDescent="0.15">
      <c r="A29" s="246">
        <v>2</v>
      </c>
      <c r="B29" s="1092" t="s">
        <v>395</v>
      </c>
      <c r="C29" s="1093"/>
      <c r="D29" s="1093"/>
      <c r="E29" s="1093"/>
      <c r="F29" s="1093"/>
      <c r="G29" s="1093"/>
      <c r="H29" s="1093"/>
      <c r="I29" s="1093"/>
      <c r="J29" s="1093"/>
      <c r="K29" s="1093"/>
      <c r="L29" s="1093"/>
      <c r="M29" s="1093"/>
      <c r="N29" s="1093"/>
      <c r="O29" s="1093"/>
      <c r="P29" s="1094"/>
      <c r="Q29" s="1098">
        <v>10245</v>
      </c>
      <c r="R29" s="1099"/>
      <c r="S29" s="1099"/>
      <c r="T29" s="1099"/>
      <c r="U29" s="1099"/>
      <c r="V29" s="1099">
        <v>9982</v>
      </c>
      <c r="W29" s="1099"/>
      <c r="X29" s="1099"/>
      <c r="Y29" s="1099"/>
      <c r="Z29" s="1099"/>
      <c r="AA29" s="1099">
        <v>263</v>
      </c>
      <c r="AB29" s="1099"/>
      <c r="AC29" s="1099"/>
      <c r="AD29" s="1099"/>
      <c r="AE29" s="1100"/>
      <c r="AF29" s="1074">
        <v>263</v>
      </c>
      <c r="AG29" s="1075"/>
      <c r="AH29" s="1075"/>
      <c r="AI29" s="1075"/>
      <c r="AJ29" s="1076"/>
      <c r="AK29" s="1042">
        <v>1515</v>
      </c>
      <c r="AL29" s="1037"/>
      <c r="AM29" s="1037"/>
      <c r="AN29" s="1037"/>
      <c r="AO29" s="1037"/>
      <c r="AP29" s="1037" t="s">
        <v>566</v>
      </c>
      <c r="AQ29" s="1037"/>
      <c r="AR29" s="1037"/>
      <c r="AS29" s="1037"/>
      <c r="AT29" s="1037"/>
      <c r="AU29" s="1037" t="s">
        <v>567</v>
      </c>
      <c r="AV29" s="1037"/>
      <c r="AW29" s="1037"/>
      <c r="AX29" s="1037"/>
      <c r="AY29" s="1037"/>
      <c r="AZ29" s="1097" t="s">
        <v>567</v>
      </c>
      <c r="BA29" s="1097"/>
      <c r="BB29" s="1097"/>
      <c r="BC29" s="1097"/>
      <c r="BD29" s="1097"/>
      <c r="BE29" s="1087"/>
      <c r="BF29" s="1087"/>
      <c r="BG29" s="1087"/>
      <c r="BH29" s="1087"/>
      <c r="BI29" s="1088"/>
      <c r="BJ29" s="232"/>
      <c r="BK29" s="232"/>
      <c r="BL29" s="232"/>
      <c r="BM29" s="232"/>
      <c r="BN29" s="232"/>
      <c r="BO29" s="245"/>
      <c r="BP29" s="245"/>
      <c r="BQ29" s="242">
        <v>23</v>
      </c>
      <c r="BR29" s="243"/>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26"/>
    </row>
    <row r="30" spans="1:131" s="227" customFormat="1" ht="26.25" customHeight="1" x14ac:dyDescent="0.15">
      <c r="A30" s="246">
        <v>3</v>
      </c>
      <c r="B30" s="1092" t="s">
        <v>396</v>
      </c>
      <c r="C30" s="1093"/>
      <c r="D30" s="1093"/>
      <c r="E30" s="1093"/>
      <c r="F30" s="1093"/>
      <c r="G30" s="1093"/>
      <c r="H30" s="1093"/>
      <c r="I30" s="1093"/>
      <c r="J30" s="1093"/>
      <c r="K30" s="1093"/>
      <c r="L30" s="1093"/>
      <c r="M30" s="1093"/>
      <c r="N30" s="1093"/>
      <c r="O30" s="1093"/>
      <c r="P30" s="1094"/>
      <c r="Q30" s="1098">
        <v>1850</v>
      </c>
      <c r="R30" s="1099"/>
      <c r="S30" s="1099"/>
      <c r="T30" s="1099"/>
      <c r="U30" s="1099"/>
      <c r="V30" s="1099">
        <v>1847</v>
      </c>
      <c r="W30" s="1099"/>
      <c r="X30" s="1099"/>
      <c r="Y30" s="1099"/>
      <c r="Z30" s="1099"/>
      <c r="AA30" s="1099">
        <v>3</v>
      </c>
      <c r="AB30" s="1099"/>
      <c r="AC30" s="1099"/>
      <c r="AD30" s="1099"/>
      <c r="AE30" s="1100"/>
      <c r="AF30" s="1074">
        <v>3</v>
      </c>
      <c r="AG30" s="1075"/>
      <c r="AH30" s="1075"/>
      <c r="AI30" s="1075"/>
      <c r="AJ30" s="1076"/>
      <c r="AK30" s="1042">
        <v>288</v>
      </c>
      <c r="AL30" s="1037"/>
      <c r="AM30" s="1037"/>
      <c r="AN30" s="1037"/>
      <c r="AO30" s="1037"/>
      <c r="AP30" s="1037" t="s">
        <v>568</v>
      </c>
      <c r="AQ30" s="1037"/>
      <c r="AR30" s="1037"/>
      <c r="AS30" s="1037"/>
      <c r="AT30" s="1037"/>
      <c r="AU30" s="1037" t="s">
        <v>568</v>
      </c>
      <c r="AV30" s="1037"/>
      <c r="AW30" s="1037"/>
      <c r="AX30" s="1037"/>
      <c r="AY30" s="1037"/>
      <c r="AZ30" s="1097" t="s">
        <v>575</v>
      </c>
      <c r="BA30" s="1097"/>
      <c r="BB30" s="1097"/>
      <c r="BC30" s="1097"/>
      <c r="BD30" s="1097"/>
      <c r="BE30" s="1087"/>
      <c r="BF30" s="1087"/>
      <c r="BG30" s="1087"/>
      <c r="BH30" s="1087"/>
      <c r="BI30" s="1088"/>
      <c r="BJ30" s="232"/>
      <c r="BK30" s="232"/>
      <c r="BL30" s="232"/>
      <c r="BM30" s="232"/>
      <c r="BN30" s="232"/>
      <c r="BO30" s="245"/>
      <c r="BP30" s="245"/>
      <c r="BQ30" s="242">
        <v>24</v>
      </c>
      <c r="BR30" s="243"/>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26"/>
    </row>
    <row r="31" spans="1:131" s="227" customFormat="1" ht="26.25" customHeight="1" x14ac:dyDescent="0.15">
      <c r="A31" s="246">
        <v>4</v>
      </c>
      <c r="B31" s="1092" t="s">
        <v>397</v>
      </c>
      <c r="C31" s="1093"/>
      <c r="D31" s="1093"/>
      <c r="E31" s="1093"/>
      <c r="F31" s="1093"/>
      <c r="G31" s="1093"/>
      <c r="H31" s="1093"/>
      <c r="I31" s="1093"/>
      <c r="J31" s="1093"/>
      <c r="K31" s="1093"/>
      <c r="L31" s="1093"/>
      <c r="M31" s="1093"/>
      <c r="N31" s="1093"/>
      <c r="O31" s="1093"/>
      <c r="P31" s="1094"/>
      <c r="Q31" s="1098">
        <v>6249</v>
      </c>
      <c r="R31" s="1099"/>
      <c r="S31" s="1099"/>
      <c r="T31" s="1099"/>
      <c r="U31" s="1099"/>
      <c r="V31" s="1099">
        <v>5927</v>
      </c>
      <c r="W31" s="1099"/>
      <c r="X31" s="1099"/>
      <c r="Y31" s="1099"/>
      <c r="Z31" s="1099"/>
      <c r="AA31" s="1099">
        <v>322</v>
      </c>
      <c r="AB31" s="1099"/>
      <c r="AC31" s="1099"/>
      <c r="AD31" s="1099"/>
      <c r="AE31" s="1100"/>
      <c r="AF31" s="1074">
        <v>5637</v>
      </c>
      <c r="AG31" s="1075"/>
      <c r="AH31" s="1075"/>
      <c r="AI31" s="1075"/>
      <c r="AJ31" s="1076"/>
      <c r="AK31" s="1042" t="s">
        <v>567</v>
      </c>
      <c r="AL31" s="1037"/>
      <c r="AM31" s="1037"/>
      <c r="AN31" s="1037"/>
      <c r="AO31" s="1037"/>
      <c r="AP31" s="1037">
        <v>353</v>
      </c>
      <c r="AQ31" s="1037"/>
      <c r="AR31" s="1037"/>
      <c r="AS31" s="1037"/>
      <c r="AT31" s="1037"/>
      <c r="AU31" s="1037" t="s">
        <v>568</v>
      </c>
      <c r="AV31" s="1037"/>
      <c r="AW31" s="1037"/>
      <c r="AX31" s="1037"/>
      <c r="AY31" s="1037"/>
      <c r="AZ31" s="1097" t="s">
        <v>568</v>
      </c>
      <c r="BA31" s="1097"/>
      <c r="BB31" s="1097"/>
      <c r="BC31" s="1097"/>
      <c r="BD31" s="1097"/>
      <c r="BE31" s="1087" t="s">
        <v>398</v>
      </c>
      <c r="BF31" s="1087"/>
      <c r="BG31" s="1087"/>
      <c r="BH31" s="1087"/>
      <c r="BI31" s="1088"/>
      <c r="BJ31" s="232"/>
      <c r="BK31" s="232"/>
      <c r="BL31" s="232"/>
      <c r="BM31" s="232"/>
      <c r="BN31" s="232"/>
      <c r="BO31" s="245"/>
      <c r="BP31" s="245"/>
      <c r="BQ31" s="242">
        <v>25</v>
      </c>
      <c r="BR31" s="243"/>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26"/>
    </row>
    <row r="32" spans="1:131" s="227" customFormat="1" ht="26.25" customHeight="1" x14ac:dyDescent="0.15">
      <c r="A32" s="246">
        <v>5</v>
      </c>
      <c r="B32" s="1092" t="s">
        <v>399</v>
      </c>
      <c r="C32" s="1093"/>
      <c r="D32" s="1093"/>
      <c r="E32" s="1093"/>
      <c r="F32" s="1093"/>
      <c r="G32" s="1093"/>
      <c r="H32" s="1093"/>
      <c r="I32" s="1093"/>
      <c r="J32" s="1093"/>
      <c r="K32" s="1093"/>
      <c r="L32" s="1093"/>
      <c r="M32" s="1093"/>
      <c r="N32" s="1093"/>
      <c r="O32" s="1093"/>
      <c r="P32" s="1094"/>
      <c r="Q32" s="1098">
        <v>2211</v>
      </c>
      <c r="R32" s="1099"/>
      <c r="S32" s="1099"/>
      <c r="T32" s="1099"/>
      <c r="U32" s="1099"/>
      <c r="V32" s="1099">
        <v>1790</v>
      </c>
      <c r="W32" s="1099"/>
      <c r="X32" s="1099"/>
      <c r="Y32" s="1099"/>
      <c r="Z32" s="1099"/>
      <c r="AA32" s="1099">
        <v>421</v>
      </c>
      <c r="AB32" s="1099"/>
      <c r="AC32" s="1099"/>
      <c r="AD32" s="1099"/>
      <c r="AE32" s="1100"/>
      <c r="AF32" s="1074">
        <v>5356</v>
      </c>
      <c r="AG32" s="1075"/>
      <c r="AH32" s="1075"/>
      <c r="AI32" s="1075"/>
      <c r="AJ32" s="1076"/>
      <c r="AK32" s="1042" t="s">
        <v>567</v>
      </c>
      <c r="AL32" s="1037"/>
      <c r="AM32" s="1037"/>
      <c r="AN32" s="1037"/>
      <c r="AO32" s="1037"/>
      <c r="AP32" s="1037">
        <v>1702</v>
      </c>
      <c r="AQ32" s="1037"/>
      <c r="AR32" s="1037"/>
      <c r="AS32" s="1037"/>
      <c r="AT32" s="1037"/>
      <c r="AU32" s="1037" t="s">
        <v>568</v>
      </c>
      <c r="AV32" s="1037"/>
      <c r="AW32" s="1037"/>
      <c r="AX32" s="1037"/>
      <c r="AY32" s="1037"/>
      <c r="AZ32" s="1097" t="s">
        <v>568</v>
      </c>
      <c r="BA32" s="1097"/>
      <c r="BB32" s="1097"/>
      <c r="BC32" s="1097"/>
      <c r="BD32" s="1097"/>
      <c r="BE32" s="1087" t="s">
        <v>398</v>
      </c>
      <c r="BF32" s="1087"/>
      <c r="BG32" s="1087"/>
      <c r="BH32" s="1087"/>
      <c r="BI32" s="1088"/>
      <c r="BJ32" s="232"/>
      <c r="BK32" s="232"/>
      <c r="BL32" s="232"/>
      <c r="BM32" s="232"/>
      <c r="BN32" s="232"/>
      <c r="BO32" s="245"/>
      <c r="BP32" s="245"/>
      <c r="BQ32" s="242">
        <v>26</v>
      </c>
      <c r="BR32" s="243"/>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26"/>
    </row>
    <row r="33" spans="1:131" s="227" customFormat="1" ht="26.25" customHeight="1" x14ac:dyDescent="0.15">
      <c r="A33" s="246">
        <v>6</v>
      </c>
      <c r="B33" s="1092" t="s">
        <v>400</v>
      </c>
      <c r="C33" s="1093"/>
      <c r="D33" s="1093"/>
      <c r="E33" s="1093"/>
      <c r="F33" s="1093"/>
      <c r="G33" s="1093"/>
      <c r="H33" s="1093"/>
      <c r="I33" s="1093"/>
      <c r="J33" s="1093"/>
      <c r="K33" s="1093"/>
      <c r="L33" s="1093"/>
      <c r="M33" s="1093"/>
      <c r="N33" s="1093"/>
      <c r="O33" s="1093"/>
      <c r="P33" s="1094"/>
      <c r="Q33" s="1098">
        <v>6541</v>
      </c>
      <c r="R33" s="1099"/>
      <c r="S33" s="1099"/>
      <c r="T33" s="1099"/>
      <c r="U33" s="1099"/>
      <c r="V33" s="1099">
        <v>6521</v>
      </c>
      <c r="W33" s="1099"/>
      <c r="X33" s="1099"/>
      <c r="Y33" s="1099"/>
      <c r="Z33" s="1099"/>
      <c r="AA33" s="1099">
        <v>20</v>
      </c>
      <c r="AB33" s="1099"/>
      <c r="AC33" s="1099"/>
      <c r="AD33" s="1099"/>
      <c r="AE33" s="1100"/>
      <c r="AF33" s="1074">
        <v>0</v>
      </c>
      <c r="AG33" s="1075"/>
      <c r="AH33" s="1075"/>
      <c r="AI33" s="1075"/>
      <c r="AJ33" s="1076"/>
      <c r="AK33" s="1042">
        <v>1517</v>
      </c>
      <c r="AL33" s="1037"/>
      <c r="AM33" s="1037"/>
      <c r="AN33" s="1037"/>
      <c r="AO33" s="1037"/>
      <c r="AP33" s="1037">
        <v>25851</v>
      </c>
      <c r="AQ33" s="1037"/>
      <c r="AR33" s="1037"/>
      <c r="AS33" s="1037"/>
      <c r="AT33" s="1037"/>
      <c r="AU33" s="1037">
        <v>10315</v>
      </c>
      <c r="AV33" s="1037"/>
      <c r="AW33" s="1037"/>
      <c r="AX33" s="1037"/>
      <c r="AY33" s="1037"/>
      <c r="AZ33" s="1097" t="s">
        <v>567</v>
      </c>
      <c r="BA33" s="1097"/>
      <c r="BB33" s="1097"/>
      <c r="BC33" s="1097"/>
      <c r="BD33" s="1097"/>
      <c r="BE33" s="1087" t="s">
        <v>401</v>
      </c>
      <c r="BF33" s="1087"/>
      <c r="BG33" s="1087"/>
      <c r="BH33" s="1087"/>
      <c r="BI33" s="1088"/>
      <c r="BJ33" s="232"/>
      <c r="BK33" s="232"/>
      <c r="BL33" s="232"/>
      <c r="BM33" s="232"/>
      <c r="BN33" s="232"/>
      <c r="BO33" s="245"/>
      <c r="BP33" s="245"/>
      <c r="BQ33" s="242">
        <v>27</v>
      </c>
      <c r="BR33" s="243"/>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26"/>
    </row>
    <row r="34" spans="1:131" s="227" customFormat="1" ht="26.25" customHeight="1" x14ac:dyDescent="0.15">
      <c r="A34" s="246">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42"/>
      <c r="AL34" s="1037"/>
      <c r="AM34" s="1037"/>
      <c r="AN34" s="1037"/>
      <c r="AO34" s="1037"/>
      <c r="AP34" s="1037"/>
      <c r="AQ34" s="1037"/>
      <c r="AR34" s="1037"/>
      <c r="AS34" s="1037"/>
      <c r="AT34" s="1037"/>
      <c r="AU34" s="1037"/>
      <c r="AV34" s="1037"/>
      <c r="AW34" s="1037"/>
      <c r="AX34" s="1037"/>
      <c r="AY34" s="1037"/>
      <c r="AZ34" s="1097"/>
      <c r="BA34" s="1097"/>
      <c r="BB34" s="1097"/>
      <c r="BC34" s="1097"/>
      <c r="BD34" s="1097"/>
      <c r="BE34" s="1087"/>
      <c r="BF34" s="1087"/>
      <c r="BG34" s="1087"/>
      <c r="BH34" s="1087"/>
      <c r="BI34" s="1088"/>
      <c r="BJ34" s="232"/>
      <c r="BK34" s="232"/>
      <c r="BL34" s="232"/>
      <c r="BM34" s="232"/>
      <c r="BN34" s="232"/>
      <c r="BO34" s="245"/>
      <c r="BP34" s="245"/>
      <c r="BQ34" s="242">
        <v>28</v>
      </c>
      <c r="BR34" s="243"/>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26"/>
    </row>
    <row r="35" spans="1:131" s="227" customFormat="1" ht="26.25" customHeight="1" x14ac:dyDescent="0.15">
      <c r="A35" s="246">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42"/>
      <c r="AL35" s="1037"/>
      <c r="AM35" s="1037"/>
      <c r="AN35" s="1037"/>
      <c r="AO35" s="1037"/>
      <c r="AP35" s="1037"/>
      <c r="AQ35" s="1037"/>
      <c r="AR35" s="1037"/>
      <c r="AS35" s="1037"/>
      <c r="AT35" s="1037"/>
      <c r="AU35" s="1037"/>
      <c r="AV35" s="1037"/>
      <c r="AW35" s="1037"/>
      <c r="AX35" s="1037"/>
      <c r="AY35" s="1037"/>
      <c r="AZ35" s="1097"/>
      <c r="BA35" s="1097"/>
      <c r="BB35" s="1097"/>
      <c r="BC35" s="1097"/>
      <c r="BD35" s="1097"/>
      <c r="BE35" s="1087"/>
      <c r="BF35" s="1087"/>
      <c r="BG35" s="1087"/>
      <c r="BH35" s="1087"/>
      <c r="BI35" s="1088"/>
      <c r="BJ35" s="232"/>
      <c r="BK35" s="232"/>
      <c r="BL35" s="232"/>
      <c r="BM35" s="232"/>
      <c r="BN35" s="232"/>
      <c r="BO35" s="245"/>
      <c r="BP35" s="245"/>
      <c r="BQ35" s="242">
        <v>29</v>
      </c>
      <c r="BR35" s="243"/>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26"/>
    </row>
    <row r="36" spans="1:131" s="227" customFormat="1" ht="26.25" customHeight="1" x14ac:dyDescent="0.15">
      <c r="A36" s="246">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42"/>
      <c r="AL36" s="1037"/>
      <c r="AM36" s="1037"/>
      <c r="AN36" s="1037"/>
      <c r="AO36" s="1037"/>
      <c r="AP36" s="1037"/>
      <c r="AQ36" s="1037"/>
      <c r="AR36" s="1037"/>
      <c r="AS36" s="1037"/>
      <c r="AT36" s="1037"/>
      <c r="AU36" s="1037"/>
      <c r="AV36" s="1037"/>
      <c r="AW36" s="1037"/>
      <c r="AX36" s="1037"/>
      <c r="AY36" s="1037"/>
      <c r="AZ36" s="1097"/>
      <c r="BA36" s="1097"/>
      <c r="BB36" s="1097"/>
      <c r="BC36" s="1097"/>
      <c r="BD36" s="1097"/>
      <c r="BE36" s="1087"/>
      <c r="BF36" s="1087"/>
      <c r="BG36" s="1087"/>
      <c r="BH36" s="1087"/>
      <c r="BI36" s="1088"/>
      <c r="BJ36" s="232"/>
      <c r="BK36" s="232"/>
      <c r="BL36" s="232"/>
      <c r="BM36" s="232"/>
      <c r="BN36" s="232"/>
      <c r="BO36" s="245"/>
      <c r="BP36" s="245"/>
      <c r="BQ36" s="242">
        <v>30</v>
      </c>
      <c r="BR36" s="243"/>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26"/>
    </row>
    <row r="37" spans="1:131" s="227" customFormat="1" ht="26.25" customHeight="1" x14ac:dyDescent="0.15">
      <c r="A37" s="246">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42"/>
      <c r="AL37" s="1037"/>
      <c r="AM37" s="1037"/>
      <c r="AN37" s="1037"/>
      <c r="AO37" s="1037"/>
      <c r="AP37" s="1037"/>
      <c r="AQ37" s="1037"/>
      <c r="AR37" s="1037"/>
      <c r="AS37" s="1037"/>
      <c r="AT37" s="1037"/>
      <c r="AU37" s="1037"/>
      <c r="AV37" s="1037"/>
      <c r="AW37" s="1037"/>
      <c r="AX37" s="1037"/>
      <c r="AY37" s="1037"/>
      <c r="AZ37" s="1097"/>
      <c r="BA37" s="1097"/>
      <c r="BB37" s="1097"/>
      <c r="BC37" s="1097"/>
      <c r="BD37" s="1097"/>
      <c r="BE37" s="1087"/>
      <c r="BF37" s="1087"/>
      <c r="BG37" s="1087"/>
      <c r="BH37" s="1087"/>
      <c r="BI37" s="1088"/>
      <c r="BJ37" s="232"/>
      <c r="BK37" s="232"/>
      <c r="BL37" s="232"/>
      <c r="BM37" s="232"/>
      <c r="BN37" s="232"/>
      <c r="BO37" s="245"/>
      <c r="BP37" s="245"/>
      <c r="BQ37" s="242">
        <v>31</v>
      </c>
      <c r="BR37" s="243"/>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26"/>
    </row>
    <row r="38" spans="1:131" s="227" customFormat="1" ht="26.25" customHeight="1" x14ac:dyDescent="0.15">
      <c r="A38" s="246">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42"/>
      <c r="AL38" s="1037"/>
      <c r="AM38" s="1037"/>
      <c r="AN38" s="1037"/>
      <c r="AO38" s="1037"/>
      <c r="AP38" s="1037"/>
      <c r="AQ38" s="1037"/>
      <c r="AR38" s="1037"/>
      <c r="AS38" s="1037"/>
      <c r="AT38" s="1037"/>
      <c r="AU38" s="1037"/>
      <c r="AV38" s="1037"/>
      <c r="AW38" s="1037"/>
      <c r="AX38" s="1037"/>
      <c r="AY38" s="1037"/>
      <c r="AZ38" s="1097"/>
      <c r="BA38" s="1097"/>
      <c r="BB38" s="1097"/>
      <c r="BC38" s="1097"/>
      <c r="BD38" s="1097"/>
      <c r="BE38" s="1087"/>
      <c r="BF38" s="1087"/>
      <c r="BG38" s="1087"/>
      <c r="BH38" s="1087"/>
      <c r="BI38" s="1088"/>
      <c r="BJ38" s="232"/>
      <c r="BK38" s="232"/>
      <c r="BL38" s="232"/>
      <c r="BM38" s="232"/>
      <c r="BN38" s="232"/>
      <c r="BO38" s="245"/>
      <c r="BP38" s="245"/>
      <c r="BQ38" s="242">
        <v>32</v>
      </c>
      <c r="BR38" s="243"/>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26"/>
    </row>
    <row r="39" spans="1:131" s="227" customFormat="1" ht="26.25" customHeight="1" x14ac:dyDescent="0.15">
      <c r="A39" s="246">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42"/>
      <c r="AL39" s="1037"/>
      <c r="AM39" s="1037"/>
      <c r="AN39" s="1037"/>
      <c r="AO39" s="1037"/>
      <c r="AP39" s="1037"/>
      <c r="AQ39" s="1037"/>
      <c r="AR39" s="1037"/>
      <c r="AS39" s="1037"/>
      <c r="AT39" s="1037"/>
      <c r="AU39" s="1037"/>
      <c r="AV39" s="1037"/>
      <c r="AW39" s="1037"/>
      <c r="AX39" s="1037"/>
      <c r="AY39" s="1037"/>
      <c r="AZ39" s="1097"/>
      <c r="BA39" s="1097"/>
      <c r="BB39" s="1097"/>
      <c r="BC39" s="1097"/>
      <c r="BD39" s="1097"/>
      <c r="BE39" s="1087"/>
      <c r="BF39" s="1087"/>
      <c r="BG39" s="1087"/>
      <c r="BH39" s="1087"/>
      <c r="BI39" s="1088"/>
      <c r="BJ39" s="232"/>
      <c r="BK39" s="232"/>
      <c r="BL39" s="232"/>
      <c r="BM39" s="232"/>
      <c r="BN39" s="232"/>
      <c r="BO39" s="245"/>
      <c r="BP39" s="245"/>
      <c r="BQ39" s="242">
        <v>33</v>
      </c>
      <c r="BR39" s="243"/>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26"/>
    </row>
    <row r="40" spans="1:131" s="227" customFormat="1" ht="26.25" customHeight="1" x14ac:dyDescent="0.15">
      <c r="A40" s="241">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42"/>
      <c r="AL40" s="1037"/>
      <c r="AM40" s="1037"/>
      <c r="AN40" s="1037"/>
      <c r="AO40" s="1037"/>
      <c r="AP40" s="1037"/>
      <c r="AQ40" s="1037"/>
      <c r="AR40" s="1037"/>
      <c r="AS40" s="1037"/>
      <c r="AT40" s="1037"/>
      <c r="AU40" s="1037"/>
      <c r="AV40" s="1037"/>
      <c r="AW40" s="1037"/>
      <c r="AX40" s="1037"/>
      <c r="AY40" s="1037"/>
      <c r="AZ40" s="1097"/>
      <c r="BA40" s="1097"/>
      <c r="BB40" s="1097"/>
      <c r="BC40" s="1097"/>
      <c r="BD40" s="1097"/>
      <c r="BE40" s="1087"/>
      <c r="BF40" s="1087"/>
      <c r="BG40" s="1087"/>
      <c r="BH40" s="1087"/>
      <c r="BI40" s="1088"/>
      <c r="BJ40" s="232"/>
      <c r="BK40" s="232"/>
      <c r="BL40" s="232"/>
      <c r="BM40" s="232"/>
      <c r="BN40" s="232"/>
      <c r="BO40" s="245"/>
      <c r="BP40" s="245"/>
      <c r="BQ40" s="242">
        <v>34</v>
      </c>
      <c r="BR40" s="243"/>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26"/>
    </row>
    <row r="41" spans="1:131" s="227" customFormat="1" ht="26.25" customHeight="1" x14ac:dyDescent="0.15">
      <c r="A41" s="241">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42"/>
      <c r="AL41" s="1037"/>
      <c r="AM41" s="1037"/>
      <c r="AN41" s="1037"/>
      <c r="AO41" s="1037"/>
      <c r="AP41" s="1037"/>
      <c r="AQ41" s="1037"/>
      <c r="AR41" s="1037"/>
      <c r="AS41" s="1037"/>
      <c r="AT41" s="1037"/>
      <c r="AU41" s="1037"/>
      <c r="AV41" s="1037"/>
      <c r="AW41" s="1037"/>
      <c r="AX41" s="1037"/>
      <c r="AY41" s="1037"/>
      <c r="AZ41" s="1097"/>
      <c r="BA41" s="1097"/>
      <c r="BB41" s="1097"/>
      <c r="BC41" s="1097"/>
      <c r="BD41" s="1097"/>
      <c r="BE41" s="1087"/>
      <c r="BF41" s="1087"/>
      <c r="BG41" s="1087"/>
      <c r="BH41" s="1087"/>
      <c r="BI41" s="1088"/>
      <c r="BJ41" s="232"/>
      <c r="BK41" s="232"/>
      <c r="BL41" s="232"/>
      <c r="BM41" s="232"/>
      <c r="BN41" s="232"/>
      <c r="BO41" s="245"/>
      <c r="BP41" s="245"/>
      <c r="BQ41" s="242">
        <v>35</v>
      </c>
      <c r="BR41" s="243"/>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26"/>
    </row>
    <row r="42" spans="1:131" s="227" customFormat="1" ht="26.25" customHeight="1" x14ac:dyDescent="0.15">
      <c r="A42" s="241">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42"/>
      <c r="AL42" s="1037"/>
      <c r="AM42" s="1037"/>
      <c r="AN42" s="1037"/>
      <c r="AO42" s="1037"/>
      <c r="AP42" s="1037"/>
      <c r="AQ42" s="1037"/>
      <c r="AR42" s="1037"/>
      <c r="AS42" s="1037"/>
      <c r="AT42" s="1037"/>
      <c r="AU42" s="1037"/>
      <c r="AV42" s="1037"/>
      <c r="AW42" s="1037"/>
      <c r="AX42" s="1037"/>
      <c r="AY42" s="1037"/>
      <c r="AZ42" s="1097"/>
      <c r="BA42" s="1097"/>
      <c r="BB42" s="1097"/>
      <c r="BC42" s="1097"/>
      <c r="BD42" s="1097"/>
      <c r="BE42" s="1087"/>
      <c r="BF42" s="1087"/>
      <c r="BG42" s="1087"/>
      <c r="BH42" s="1087"/>
      <c r="BI42" s="1088"/>
      <c r="BJ42" s="232"/>
      <c r="BK42" s="232"/>
      <c r="BL42" s="232"/>
      <c r="BM42" s="232"/>
      <c r="BN42" s="232"/>
      <c r="BO42" s="245"/>
      <c r="BP42" s="245"/>
      <c r="BQ42" s="242">
        <v>36</v>
      </c>
      <c r="BR42" s="243"/>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26"/>
    </row>
    <row r="43" spans="1:131" s="227" customFormat="1" ht="26.25" customHeight="1" x14ac:dyDescent="0.15">
      <c r="A43" s="241">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42"/>
      <c r="AL43" s="1037"/>
      <c r="AM43" s="1037"/>
      <c r="AN43" s="1037"/>
      <c r="AO43" s="1037"/>
      <c r="AP43" s="1037"/>
      <c r="AQ43" s="1037"/>
      <c r="AR43" s="1037"/>
      <c r="AS43" s="1037"/>
      <c r="AT43" s="1037"/>
      <c r="AU43" s="1037"/>
      <c r="AV43" s="1037"/>
      <c r="AW43" s="1037"/>
      <c r="AX43" s="1037"/>
      <c r="AY43" s="1037"/>
      <c r="AZ43" s="1097"/>
      <c r="BA43" s="1097"/>
      <c r="BB43" s="1097"/>
      <c r="BC43" s="1097"/>
      <c r="BD43" s="1097"/>
      <c r="BE43" s="1087"/>
      <c r="BF43" s="1087"/>
      <c r="BG43" s="1087"/>
      <c r="BH43" s="1087"/>
      <c r="BI43" s="1088"/>
      <c r="BJ43" s="232"/>
      <c r="BK43" s="232"/>
      <c r="BL43" s="232"/>
      <c r="BM43" s="232"/>
      <c r="BN43" s="232"/>
      <c r="BO43" s="245"/>
      <c r="BP43" s="245"/>
      <c r="BQ43" s="242">
        <v>37</v>
      </c>
      <c r="BR43" s="243"/>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26"/>
    </row>
    <row r="44" spans="1:131" s="227" customFormat="1" ht="26.25" customHeight="1" x14ac:dyDescent="0.15">
      <c r="A44" s="241">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42"/>
      <c r="AL44" s="1037"/>
      <c r="AM44" s="1037"/>
      <c r="AN44" s="1037"/>
      <c r="AO44" s="1037"/>
      <c r="AP44" s="1037"/>
      <c r="AQ44" s="1037"/>
      <c r="AR44" s="1037"/>
      <c r="AS44" s="1037"/>
      <c r="AT44" s="1037"/>
      <c r="AU44" s="1037"/>
      <c r="AV44" s="1037"/>
      <c r="AW44" s="1037"/>
      <c r="AX44" s="1037"/>
      <c r="AY44" s="1037"/>
      <c r="AZ44" s="1097"/>
      <c r="BA44" s="1097"/>
      <c r="BB44" s="1097"/>
      <c r="BC44" s="1097"/>
      <c r="BD44" s="1097"/>
      <c r="BE44" s="1087"/>
      <c r="BF44" s="1087"/>
      <c r="BG44" s="1087"/>
      <c r="BH44" s="1087"/>
      <c r="BI44" s="1088"/>
      <c r="BJ44" s="232"/>
      <c r="BK44" s="232"/>
      <c r="BL44" s="232"/>
      <c r="BM44" s="232"/>
      <c r="BN44" s="232"/>
      <c r="BO44" s="245"/>
      <c r="BP44" s="245"/>
      <c r="BQ44" s="242">
        <v>38</v>
      </c>
      <c r="BR44" s="243"/>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26"/>
    </row>
    <row r="45" spans="1:131" s="227" customFormat="1" ht="26.25" customHeight="1" x14ac:dyDescent="0.15">
      <c r="A45" s="241">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42"/>
      <c r="AL45" s="1037"/>
      <c r="AM45" s="1037"/>
      <c r="AN45" s="1037"/>
      <c r="AO45" s="1037"/>
      <c r="AP45" s="1037"/>
      <c r="AQ45" s="1037"/>
      <c r="AR45" s="1037"/>
      <c r="AS45" s="1037"/>
      <c r="AT45" s="1037"/>
      <c r="AU45" s="1037"/>
      <c r="AV45" s="1037"/>
      <c r="AW45" s="1037"/>
      <c r="AX45" s="1037"/>
      <c r="AY45" s="1037"/>
      <c r="AZ45" s="1097"/>
      <c r="BA45" s="1097"/>
      <c r="BB45" s="1097"/>
      <c r="BC45" s="1097"/>
      <c r="BD45" s="1097"/>
      <c r="BE45" s="1087"/>
      <c r="BF45" s="1087"/>
      <c r="BG45" s="1087"/>
      <c r="BH45" s="1087"/>
      <c r="BI45" s="1088"/>
      <c r="BJ45" s="232"/>
      <c r="BK45" s="232"/>
      <c r="BL45" s="232"/>
      <c r="BM45" s="232"/>
      <c r="BN45" s="232"/>
      <c r="BO45" s="245"/>
      <c r="BP45" s="245"/>
      <c r="BQ45" s="242">
        <v>39</v>
      </c>
      <c r="BR45" s="243"/>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26"/>
    </row>
    <row r="46" spans="1:131" s="227" customFormat="1" ht="26.25" customHeight="1" x14ac:dyDescent="0.15">
      <c r="A46" s="241">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42"/>
      <c r="AL46" s="1037"/>
      <c r="AM46" s="1037"/>
      <c r="AN46" s="1037"/>
      <c r="AO46" s="1037"/>
      <c r="AP46" s="1037"/>
      <c r="AQ46" s="1037"/>
      <c r="AR46" s="1037"/>
      <c r="AS46" s="1037"/>
      <c r="AT46" s="1037"/>
      <c r="AU46" s="1037"/>
      <c r="AV46" s="1037"/>
      <c r="AW46" s="1037"/>
      <c r="AX46" s="1037"/>
      <c r="AY46" s="1037"/>
      <c r="AZ46" s="1097"/>
      <c r="BA46" s="1097"/>
      <c r="BB46" s="1097"/>
      <c r="BC46" s="1097"/>
      <c r="BD46" s="1097"/>
      <c r="BE46" s="1087"/>
      <c r="BF46" s="1087"/>
      <c r="BG46" s="1087"/>
      <c r="BH46" s="1087"/>
      <c r="BI46" s="1088"/>
      <c r="BJ46" s="232"/>
      <c r="BK46" s="232"/>
      <c r="BL46" s="232"/>
      <c r="BM46" s="232"/>
      <c r="BN46" s="232"/>
      <c r="BO46" s="245"/>
      <c r="BP46" s="245"/>
      <c r="BQ46" s="242">
        <v>40</v>
      </c>
      <c r="BR46" s="243"/>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26"/>
    </row>
    <row r="47" spans="1:131" s="227" customFormat="1" ht="26.25" customHeight="1" x14ac:dyDescent="0.15">
      <c r="A47" s="241">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42"/>
      <c r="AL47" s="1037"/>
      <c r="AM47" s="1037"/>
      <c r="AN47" s="1037"/>
      <c r="AO47" s="1037"/>
      <c r="AP47" s="1037"/>
      <c r="AQ47" s="1037"/>
      <c r="AR47" s="1037"/>
      <c r="AS47" s="1037"/>
      <c r="AT47" s="1037"/>
      <c r="AU47" s="1037"/>
      <c r="AV47" s="1037"/>
      <c r="AW47" s="1037"/>
      <c r="AX47" s="1037"/>
      <c r="AY47" s="1037"/>
      <c r="AZ47" s="1097"/>
      <c r="BA47" s="1097"/>
      <c r="BB47" s="1097"/>
      <c r="BC47" s="1097"/>
      <c r="BD47" s="1097"/>
      <c r="BE47" s="1087"/>
      <c r="BF47" s="1087"/>
      <c r="BG47" s="1087"/>
      <c r="BH47" s="1087"/>
      <c r="BI47" s="1088"/>
      <c r="BJ47" s="232"/>
      <c r="BK47" s="232"/>
      <c r="BL47" s="232"/>
      <c r="BM47" s="232"/>
      <c r="BN47" s="232"/>
      <c r="BO47" s="245"/>
      <c r="BP47" s="245"/>
      <c r="BQ47" s="242">
        <v>41</v>
      </c>
      <c r="BR47" s="243"/>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26"/>
    </row>
    <row r="48" spans="1:131" s="227" customFormat="1" ht="26.25" customHeight="1" x14ac:dyDescent="0.15">
      <c r="A48" s="241">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42"/>
      <c r="AL48" s="1037"/>
      <c r="AM48" s="1037"/>
      <c r="AN48" s="1037"/>
      <c r="AO48" s="1037"/>
      <c r="AP48" s="1037"/>
      <c r="AQ48" s="1037"/>
      <c r="AR48" s="1037"/>
      <c r="AS48" s="1037"/>
      <c r="AT48" s="1037"/>
      <c r="AU48" s="1037"/>
      <c r="AV48" s="1037"/>
      <c r="AW48" s="1037"/>
      <c r="AX48" s="1037"/>
      <c r="AY48" s="1037"/>
      <c r="AZ48" s="1097"/>
      <c r="BA48" s="1097"/>
      <c r="BB48" s="1097"/>
      <c r="BC48" s="1097"/>
      <c r="BD48" s="1097"/>
      <c r="BE48" s="1087"/>
      <c r="BF48" s="1087"/>
      <c r="BG48" s="1087"/>
      <c r="BH48" s="1087"/>
      <c r="BI48" s="1088"/>
      <c r="BJ48" s="232"/>
      <c r="BK48" s="232"/>
      <c r="BL48" s="232"/>
      <c r="BM48" s="232"/>
      <c r="BN48" s="232"/>
      <c r="BO48" s="245"/>
      <c r="BP48" s="245"/>
      <c r="BQ48" s="242">
        <v>42</v>
      </c>
      <c r="BR48" s="243"/>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26"/>
    </row>
    <row r="49" spans="1:131" s="227" customFormat="1" ht="26.25" customHeight="1" x14ac:dyDescent="0.15">
      <c r="A49" s="241">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42"/>
      <c r="AL49" s="1037"/>
      <c r="AM49" s="1037"/>
      <c r="AN49" s="1037"/>
      <c r="AO49" s="1037"/>
      <c r="AP49" s="1037"/>
      <c r="AQ49" s="1037"/>
      <c r="AR49" s="1037"/>
      <c r="AS49" s="1037"/>
      <c r="AT49" s="1037"/>
      <c r="AU49" s="1037"/>
      <c r="AV49" s="1037"/>
      <c r="AW49" s="1037"/>
      <c r="AX49" s="1037"/>
      <c r="AY49" s="1037"/>
      <c r="AZ49" s="1097"/>
      <c r="BA49" s="1097"/>
      <c r="BB49" s="1097"/>
      <c r="BC49" s="1097"/>
      <c r="BD49" s="1097"/>
      <c r="BE49" s="1087"/>
      <c r="BF49" s="1087"/>
      <c r="BG49" s="1087"/>
      <c r="BH49" s="1087"/>
      <c r="BI49" s="1088"/>
      <c r="BJ49" s="232"/>
      <c r="BK49" s="232"/>
      <c r="BL49" s="232"/>
      <c r="BM49" s="232"/>
      <c r="BN49" s="232"/>
      <c r="BO49" s="245"/>
      <c r="BP49" s="245"/>
      <c r="BQ49" s="242">
        <v>43</v>
      </c>
      <c r="BR49" s="243"/>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26"/>
    </row>
    <row r="50" spans="1:131" s="227" customFormat="1" ht="26.25" customHeight="1" x14ac:dyDescent="0.15">
      <c r="A50" s="241">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32"/>
      <c r="BK50" s="232"/>
      <c r="BL50" s="232"/>
      <c r="BM50" s="232"/>
      <c r="BN50" s="232"/>
      <c r="BO50" s="245"/>
      <c r="BP50" s="245"/>
      <c r="BQ50" s="242">
        <v>44</v>
      </c>
      <c r="BR50" s="243"/>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26"/>
    </row>
    <row r="51" spans="1:131" s="227" customFormat="1" ht="26.25" customHeight="1" x14ac:dyDescent="0.15">
      <c r="A51" s="241">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32"/>
      <c r="BK51" s="232"/>
      <c r="BL51" s="232"/>
      <c r="BM51" s="232"/>
      <c r="BN51" s="232"/>
      <c r="BO51" s="245"/>
      <c r="BP51" s="245"/>
      <c r="BQ51" s="242">
        <v>45</v>
      </c>
      <c r="BR51" s="243"/>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26"/>
    </row>
    <row r="52" spans="1:131" s="227" customFormat="1" ht="26.25" customHeight="1" x14ac:dyDescent="0.15">
      <c r="A52" s="241">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32"/>
      <c r="BK52" s="232"/>
      <c r="BL52" s="232"/>
      <c r="BM52" s="232"/>
      <c r="BN52" s="232"/>
      <c r="BO52" s="245"/>
      <c r="BP52" s="245"/>
      <c r="BQ52" s="242">
        <v>46</v>
      </c>
      <c r="BR52" s="243"/>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26"/>
    </row>
    <row r="53" spans="1:131" s="227" customFormat="1" ht="26.25" customHeight="1" x14ac:dyDescent="0.15">
      <c r="A53" s="241">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32"/>
      <c r="BK53" s="232"/>
      <c r="BL53" s="232"/>
      <c r="BM53" s="232"/>
      <c r="BN53" s="232"/>
      <c r="BO53" s="245"/>
      <c r="BP53" s="245"/>
      <c r="BQ53" s="242">
        <v>47</v>
      </c>
      <c r="BR53" s="243"/>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26"/>
    </row>
    <row r="54" spans="1:131" s="227" customFormat="1" ht="26.25" customHeight="1" x14ac:dyDescent="0.15">
      <c r="A54" s="241">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32"/>
      <c r="BK54" s="232"/>
      <c r="BL54" s="232"/>
      <c r="BM54" s="232"/>
      <c r="BN54" s="232"/>
      <c r="BO54" s="245"/>
      <c r="BP54" s="245"/>
      <c r="BQ54" s="242">
        <v>48</v>
      </c>
      <c r="BR54" s="243"/>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26"/>
    </row>
    <row r="55" spans="1:131" s="227" customFormat="1" ht="26.25" customHeight="1" x14ac:dyDescent="0.15">
      <c r="A55" s="241">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32"/>
      <c r="BK55" s="232"/>
      <c r="BL55" s="232"/>
      <c r="BM55" s="232"/>
      <c r="BN55" s="232"/>
      <c r="BO55" s="245"/>
      <c r="BP55" s="245"/>
      <c r="BQ55" s="242">
        <v>49</v>
      </c>
      <c r="BR55" s="243"/>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26"/>
    </row>
    <row r="56" spans="1:131" s="227" customFormat="1" ht="26.25" customHeight="1" x14ac:dyDescent="0.15">
      <c r="A56" s="241">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32"/>
      <c r="BK56" s="232"/>
      <c r="BL56" s="232"/>
      <c r="BM56" s="232"/>
      <c r="BN56" s="232"/>
      <c r="BO56" s="245"/>
      <c r="BP56" s="245"/>
      <c r="BQ56" s="242">
        <v>50</v>
      </c>
      <c r="BR56" s="243"/>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26"/>
    </row>
    <row r="57" spans="1:131" s="227" customFormat="1" ht="26.25" customHeight="1" x14ac:dyDescent="0.15">
      <c r="A57" s="241">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32"/>
      <c r="BK57" s="232"/>
      <c r="BL57" s="232"/>
      <c r="BM57" s="232"/>
      <c r="BN57" s="232"/>
      <c r="BO57" s="245"/>
      <c r="BP57" s="245"/>
      <c r="BQ57" s="242">
        <v>51</v>
      </c>
      <c r="BR57" s="243"/>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26"/>
    </row>
    <row r="58" spans="1:131" s="227" customFormat="1" ht="26.25" customHeight="1" x14ac:dyDescent="0.15">
      <c r="A58" s="241">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32"/>
      <c r="BK58" s="232"/>
      <c r="BL58" s="232"/>
      <c r="BM58" s="232"/>
      <c r="BN58" s="232"/>
      <c r="BO58" s="245"/>
      <c r="BP58" s="245"/>
      <c r="BQ58" s="242">
        <v>52</v>
      </c>
      <c r="BR58" s="243"/>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26"/>
    </row>
    <row r="59" spans="1:131" s="227" customFormat="1" ht="26.25" customHeight="1" x14ac:dyDescent="0.15">
      <c r="A59" s="241">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32"/>
      <c r="BK59" s="232"/>
      <c r="BL59" s="232"/>
      <c r="BM59" s="232"/>
      <c r="BN59" s="232"/>
      <c r="BO59" s="245"/>
      <c r="BP59" s="245"/>
      <c r="BQ59" s="242">
        <v>53</v>
      </c>
      <c r="BR59" s="243"/>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26"/>
    </row>
    <row r="60" spans="1:131" s="227" customFormat="1" ht="26.25" customHeight="1" x14ac:dyDescent="0.15">
      <c r="A60" s="241">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32"/>
      <c r="BK60" s="232"/>
      <c r="BL60" s="232"/>
      <c r="BM60" s="232"/>
      <c r="BN60" s="232"/>
      <c r="BO60" s="245"/>
      <c r="BP60" s="245"/>
      <c r="BQ60" s="242">
        <v>54</v>
      </c>
      <c r="BR60" s="243"/>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26"/>
    </row>
    <row r="61" spans="1:131" s="227" customFormat="1" ht="26.25" customHeight="1" thickBot="1" x14ac:dyDescent="0.2">
      <c r="A61" s="241">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32"/>
      <c r="BK61" s="232"/>
      <c r="BL61" s="232"/>
      <c r="BM61" s="232"/>
      <c r="BN61" s="232"/>
      <c r="BO61" s="245"/>
      <c r="BP61" s="245"/>
      <c r="BQ61" s="242">
        <v>55</v>
      </c>
      <c r="BR61" s="243"/>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26"/>
    </row>
    <row r="62" spans="1:131" s="227" customFormat="1" ht="26.25" customHeight="1" x14ac:dyDescent="0.15">
      <c r="A62" s="241">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402</v>
      </c>
      <c r="BK62" s="1090"/>
      <c r="BL62" s="1090"/>
      <c r="BM62" s="1090"/>
      <c r="BN62" s="1091"/>
      <c r="BO62" s="245"/>
      <c r="BP62" s="245"/>
      <c r="BQ62" s="242">
        <v>56</v>
      </c>
      <c r="BR62" s="243"/>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26"/>
    </row>
    <row r="63" spans="1:131" s="227" customFormat="1" ht="26.25" customHeight="1" thickBot="1" x14ac:dyDescent="0.2">
      <c r="A63" s="244" t="s">
        <v>381</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83"/>
      <c r="AF63" s="1084">
        <v>11469</v>
      </c>
      <c r="AG63" s="1028"/>
      <c r="AH63" s="1028"/>
      <c r="AI63" s="1028"/>
      <c r="AJ63" s="1085"/>
      <c r="AK63" s="1086"/>
      <c r="AL63" s="1032"/>
      <c r="AM63" s="1032"/>
      <c r="AN63" s="1032"/>
      <c r="AO63" s="1032"/>
      <c r="AP63" s="1028">
        <v>27906</v>
      </c>
      <c r="AQ63" s="1028"/>
      <c r="AR63" s="1028"/>
      <c r="AS63" s="1028"/>
      <c r="AT63" s="1028"/>
      <c r="AU63" s="1028">
        <v>10315</v>
      </c>
      <c r="AV63" s="1028"/>
      <c r="AW63" s="1028"/>
      <c r="AX63" s="1028"/>
      <c r="AY63" s="1028"/>
      <c r="AZ63" s="1080"/>
      <c r="BA63" s="1080"/>
      <c r="BB63" s="1080"/>
      <c r="BC63" s="1080"/>
      <c r="BD63" s="1080"/>
      <c r="BE63" s="1029"/>
      <c r="BF63" s="1029"/>
      <c r="BG63" s="1029"/>
      <c r="BH63" s="1029"/>
      <c r="BI63" s="1030"/>
      <c r="BJ63" s="1081" t="s">
        <v>123</v>
      </c>
      <c r="BK63" s="1020"/>
      <c r="BL63" s="1020"/>
      <c r="BM63" s="1020"/>
      <c r="BN63" s="1082"/>
      <c r="BO63" s="245"/>
      <c r="BP63" s="245"/>
      <c r="BQ63" s="242">
        <v>57</v>
      </c>
      <c r="BR63" s="243"/>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26"/>
    </row>
    <row r="66" spans="1:131" s="227" customFormat="1" ht="26.25" customHeight="1" x14ac:dyDescent="0.15">
      <c r="A66" s="1050" t="s">
        <v>405</v>
      </c>
      <c r="B66" s="1051"/>
      <c r="C66" s="1051"/>
      <c r="D66" s="1051"/>
      <c r="E66" s="1051"/>
      <c r="F66" s="1051"/>
      <c r="G66" s="1051"/>
      <c r="H66" s="1051"/>
      <c r="I66" s="1051"/>
      <c r="J66" s="1051"/>
      <c r="K66" s="1051"/>
      <c r="L66" s="1051"/>
      <c r="M66" s="1051"/>
      <c r="N66" s="1051"/>
      <c r="O66" s="1051"/>
      <c r="P66" s="1052"/>
      <c r="Q66" s="1056" t="s">
        <v>386</v>
      </c>
      <c r="R66" s="1057"/>
      <c r="S66" s="1057"/>
      <c r="T66" s="1057"/>
      <c r="U66" s="1058"/>
      <c r="V66" s="1056" t="s">
        <v>387</v>
      </c>
      <c r="W66" s="1057"/>
      <c r="X66" s="1057"/>
      <c r="Y66" s="1057"/>
      <c r="Z66" s="1058"/>
      <c r="AA66" s="1056" t="s">
        <v>406</v>
      </c>
      <c r="AB66" s="1057"/>
      <c r="AC66" s="1057"/>
      <c r="AD66" s="1057"/>
      <c r="AE66" s="1058"/>
      <c r="AF66" s="1062" t="s">
        <v>407</v>
      </c>
      <c r="AG66" s="1063"/>
      <c r="AH66" s="1063"/>
      <c r="AI66" s="1063"/>
      <c r="AJ66" s="1064"/>
      <c r="AK66" s="1056" t="s">
        <v>390</v>
      </c>
      <c r="AL66" s="1051"/>
      <c r="AM66" s="1051"/>
      <c r="AN66" s="1051"/>
      <c r="AO66" s="1052"/>
      <c r="AP66" s="1056" t="s">
        <v>391</v>
      </c>
      <c r="AQ66" s="1057"/>
      <c r="AR66" s="1057"/>
      <c r="AS66" s="1057"/>
      <c r="AT66" s="1058"/>
      <c r="AU66" s="1056" t="s">
        <v>408</v>
      </c>
      <c r="AV66" s="1057"/>
      <c r="AW66" s="1057"/>
      <c r="AX66" s="1057"/>
      <c r="AY66" s="1058"/>
      <c r="AZ66" s="1056" t="s">
        <v>369</v>
      </c>
      <c r="BA66" s="1057"/>
      <c r="BB66" s="1057"/>
      <c r="BC66" s="1057"/>
      <c r="BD66" s="1072"/>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33" t="s">
        <v>571</v>
      </c>
      <c r="C68" s="1034"/>
      <c r="D68" s="1034"/>
      <c r="E68" s="1034"/>
      <c r="F68" s="1034"/>
      <c r="G68" s="1034"/>
      <c r="H68" s="1034"/>
      <c r="I68" s="1034"/>
      <c r="J68" s="1034"/>
      <c r="K68" s="1034"/>
      <c r="L68" s="1034"/>
      <c r="M68" s="1034"/>
      <c r="N68" s="1034"/>
      <c r="O68" s="1034"/>
      <c r="P68" s="1035"/>
      <c r="Q68" s="1036">
        <v>24203</v>
      </c>
      <c r="R68" s="1037"/>
      <c r="S68" s="1037"/>
      <c r="T68" s="1037"/>
      <c r="U68" s="1037"/>
      <c r="V68" s="1037">
        <v>22513</v>
      </c>
      <c r="W68" s="1037"/>
      <c r="X68" s="1037"/>
      <c r="Y68" s="1037"/>
      <c r="Z68" s="1037"/>
      <c r="AA68" s="1037">
        <v>1690</v>
      </c>
      <c r="AB68" s="1037"/>
      <c r="AC68" s="1037"/>
      <c r="AD68" s="1037"/>
      <c r="AE68" s="1037"/>
      <c r="AF68" s="1037">
        <v>1690</v>
      </c>
      <c r="AG68" s="1037"/>
      <c r="AH68" s="1037"/>
      <c r="AI68" s="1037"/>
      <c r="AJ68" s="1037"/>
      <c r="AK68" s="1037">
        <v>32</v>
      </c>
      <c r="AL68" s="1037"/>
      <c r="AM68" s="1037"/>
      <c r="AN68" s="1037"/>
      <c r="AO68" s="1037"/>
      <c r="AP68" s="1037" t="s">
        <v>565</v>
      </c>
      <c r="AQ68" s="1037"/>
      <c r="AR68" s="1037"/>
      <c r="AS68" s="1037"/>
      <c r="AT68" s="1037"/>
      <c r="AU68" s="1037" t="s">
        <v>565</v>
      </c>
      <c r="AV68" s="1037"/>
      <c r="AW68" s="1037"/>
      <c r="AX68" s="1037"/>
      <c r="AY68" s="1037"/>
      <c r="AZ68" s="1038"/>
      <c r="BA68" s="1038"/>
      <c r="BB68" s="1038"/>
      <c r="BC68" s="1038"/>
      <c r="BD68" s="1039"/>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33" t="s">
        <v>572</v>
      </c>
      <c r="C69" s="1034"/>
      <c r="D69" s="1034"/>
      <c r="E69" s="1034"/>
      <c r="F69" s="1034"/>
      <c r="G69" s="1034"/>
      <c r="H69" s="1034"/>
      <c r="I69" s="1034"/>
      <c r="J69" s="1034"/>
      <c r="K69" s="1034"/>
      <c r="L69" s="1034"/>
      <c r="M69" s="1034"/>
      <c r="N69" s="1034"/>
      <c r="O69" s="1034"/>
      <c r="P69" s="1035"/>
      <c r="Q69" s="1036">
        <v>176</v>
      </c>
      <c r="R69" s="1037"/>
      <c r="S69" s="1037"/>
      <c r="T69" s="1037"/>
      <c r="U69" s="1037"/>
      <c r="V69" s="1037">
        <v>143</v>
      </c>
      <c r="W69" s="1037"/>
      <c r="X69" s="1037"/>
      <c r="Y69" s="1037"/>
      <c r="Z69" s="1037"/>
      <c r="AA69" s="1037">
        <v>33</v>
      </c>
      <c r="AB69" s="1037"/>
      <c r="AC69" s="1037"/>
      <c r="AD69" s="1037"/>
      <c r="AE69" s="1037"/>
      <c r="AF69" s="1037">
        <v>33</v>
      </c>
      <c r="AG69" s="1037"/>
      <c r="AH69" s="1037"/>
      <c r="AI69" s="1037"/>
      <c r="AJ69" s="1037"/>
      <c r="AK69" s="1037" t="s">
        <v>565</v>
      </c>
      <c r="AL69" s="1037"/>
      <c r="AM69" s="1037"/>
      <c r="AN69" s="1037"/>
      <c r="AO69" s="1037"/>
      <c r="AP69" s="1037" t="s">
        <v>565</v>
      </c>
      <c r="AQ69" s="1037"/>
      <c r="AR69" s="1037"/>
      <c r="AS69" s="1037"/>
      <c r="AT69" s="1037"/>
      <c r="AU69" s="1037" t="s">
        <v>565</v>
      </c>
      <c r="AV69" s="1037"/>
      <c r="AW69" s="1037"/>
      <c r="AX69" s="1037"/>
      <c r="AY69" s="1037"/>
      <c r="AZ69" s="1038"/>
      <c r="BA69" s="1038"/>
      <c r="BB69" s="1038"/>
      <c r="BC69" s="1038"/>
      <c r="BD69" s="1039"/>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33" t="s">
        <v>573</v>
      </c>
      <c r="C70" s="1034"/>
      <c r="D70" s="1034"/>
      <c r="E70" s="1034"/>
      <c r="F70" s="1034"/>
      <c r="G70" s="1034"/>
      <c r="H70" s="1034"/>
      <c r="I70" s="1034"/>
      <c r="J70" s="1034"/>
      <c r="K70" s="1034"/>
      <c r="L70" s="1034"/>
      <c r="M70" s="1034"/>
      <c r="N70" s="1034"/>
      <c r="O70" s="1034"/>
      <c r="P70" s="1035"/>
      <c r="Q70" s="1043">
        <v>113</v>
      </c>
      <c r="R70" s="1041"/>
      <c r="S70" s="1041"/>
      <c r="T70" s="1041"/>
      <c r="U70" s="1042"/>
      <c r="V70" s="1040">
        <v>105</v>
      </c>
      <c r="W70" s="1041"/>
      <c r="X70" s="1041"/>
      <c r="Y70" s="1041"/>
      <c r="Z70" s="1042"/>
      <c r="AA70" s="1040">
        <v>7</v>
      </c>
      <c r="AB70" s="1041"/>
      <c r="AC70" s="1041"/>
      <c r="AD70" s="1041"/>
      <c r="AE70" s="1042"/>
      <c r="AF70" s="1040">
        <v>7</v>
      </c>
      <c r="AG70" s="1041"/>
      <c r="AH70" s="1041"/>
      <c r="AI70" s="1041"/>
      <c r="AJ70" s="1042"/>
      <c r="AK70" s="1040">
        <v>2</v>
      </c>
      <c r="AL70" s="1041"/>
      <c r="AM70" s="1041"/>
      <c r="AN70" s="1041"/>
      <c r="AO70" s="1042"/>
      <c r="AP70" s="1040" t="s">
        <v>565</v>
      </c>
      <c r="AQ70" s="1041"/>
      <c r="AR70" s="1041"/>
      <c r="AS70" s="1041"/>
      <c r="AT70" s="1042"/>
      <c r="AU70" s="1040" t="s">
        <v>565</v>
      </c>
      <c r="AV70" s="1041"/>
      <c r="AW70" s="1041"/>
      <c r="AX70" s="1041"/>
      <c r="AY70" s="1042"/>
      <c r="AZ70" s="1038"/>
      <c r="BA70" s="1038"/>
      <c r="BB70" s="1038"/>
      <c r="BC70" s="1038"/>
      <c r="BD70" s="1039"/>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33" t="s">
        <v>574</v>
      </c>
      <c r="C71" s="1034"/>
      <c r="D71" s="1034"/>
      <c r="E71" s="1034"/>
      <c r="F71" s="1034"/>
      <c r="G71" s="1034"/>
      <c r="H71" s="1034"/>
      <c r="I71" s="1034"/>
      <c r="J71" s="1034"/>
      <c r="K71" s="1034"/>
      <c r="L71" s="1034"/>
      <c r="M71" s="1034"/>
      <c r="N71" s="1034"/>
      <c r="O71" s="1034"/>
      <c r="P71" s="1035"/>
      <c r="Q71" s="1043">
        <v>116</v>
      </c>
      <c r="R71" s="1041"/>
      <c r="S71" s="1041"/>
      <c r="T71" s="1041"/>
      <c r="U71" s="1042"/>
      <c r="V71" s="1040">
        <v>88</v>
      </c>
      <c r="W71" s="1041"/>
      <c r="X71" s="1041"/>
      <c r="Y71" s="1041"/>
      <c r="Z71" s="1042"/>
      <c r="AA71" s="1040">
        <v>27</v>
      </c>
      <c r="AB71" s="1041"/>
      <c r="AC71" s="1041"/>
      <c r="AD71" s="1041"/>
      <c r="AE71" s="1042"/>
      <c r="AF71" s="1040">
        <v>27</v>
      </c>
      <c r="AG71" s="1041"/>
      <c r="AH71" s="1041"/>
      <c r="AI71" s="1041"/>
      <c r="AJ71" s="1042"/>
      <c r="AK71" s="1040" t="s">
        <v>565</v>
      </c>
      <c r="AL71" s="1041"/>
      <c r="AM71" s="1041"/>
      <c r="AN71" s="1041"/>
      <c r="AO71" s="1042"/>
      <c r="AP71" s="1040" t="s">
        <v>565</v>
      </c>
      <c r="AQ71" s="1041"/>
      <c r="AR71" s="1041"/>
      <c r="AS71" s="1041"/>
      <c r="AT71" s="1042"/>
      <c r="AU71" s="1040" t="s">
        <v>565</v>
      </c>
      <c r="AV71" s="1041"/>
      <c r="AW71" s="1041"/>
      <c r="AX71" s="1041"/>
      <c r="AY71" s="1042"/>
      <c r="AZ71" s="1038"/>
      <c r="BA71" s="1038"/>
      <c r="BB71" s="1038"/>
      <c r="BC71" s="1038"/>
      <c r="BD71" s="1039"/>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33" t="s">
        <v>569</v>
      </c>
      <c r="C72" s="1034"/>
      <c r="D72" s="1034"/>
      <c r="E72" s="1034"/>
      <c r="F72" s="1034"/>
      <c r="G72" s="1034"/>
      <c r="H72" s="1034"/>
      <c r="I72" s="1034"/>
      <c r="J72" s="1034"/>
      <c r="K72" s="1034"/>
      <c r="L72" s="1034"/>
      <c r="M72" s="1034"/>
      <c r="N72" s="1034"/>
      <c r="O72" s="1034"/>
      <c r="P72" s="1035"/>
      <c r="Q72" s="1036">
        <v>2217</v>
      </c>
      <c r="R72" s="1037"/>
      <c r="S72" s="1037"/>
      <c r="T72" s="1037"/>
      <c r="U72" s="1037"/>
      <c r="V72" s="1037">
        <v>1583</v>
      </c>
      <c r="W72" s="1037"/>
      <c r="X72" s="1037"/>
      <c r="Y72" s="1037"/>
      <c r="Z72" s="1037"/>
      <c r="AA72" s="1037">
        <v>634</v>
      </c>
      <c r="AB72" s="1037"/>
      <c r="AC72" s="1037"/>
      <c r="AD72" s="1037"/>
      <c r="AE72" s="1037"/>
      <c r="AF72" s="1037">
        <v>634</v>
      </c>
      <c r="AG72" s="1037"/>
      <c r="AH72" s="1037"/>
      <c r="AI72" s="1037"/>
      <c r="AJ72" s="1037"/>
      <c r="AK72" s="1037">
        <v>128</v>
      </c>
      <c r="AL72" s="1037"/>
      <c r="AM72" s="1037"/>
      <c r="AN72" s="1037"/>
      <c r="AO72" s="1037"/>
      <c r="AP72" s="1037" t="s">
        <v>565</v>
      </c>
      <c r="AQ72" s="1037"/>
      <c r="AR72" s="1037"/>
      <c r="AS72" s="1037"/>
      <c r="AT72" s="1037"/>
      <c r="AU72" s="1037" t="s">
        <v>565</v>
      </c>
      <c r="AV72" s="1037"/>
      <c r="AW72" s="1037"/>
      <c r="AX72" s="1037"/>
      <c r="AY72" s="1037"/>
      <c r="AZ72" s="1038"/>
      <c r="BA72" s="1038"/>
      <c r="BB72" s="1038"/>
      <c r="BC72" s="1038"/>
      <c r="BD72" s="1039"/>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33" t="s">
        <v>570</v>
      </c>
      <c r="C73" s="1034"/>
      <c r="D73" s="1034"/>
      <c r="E73" s="1034"/>
      <c r="F73" s="1034"/>
      <c r="G73" s="1034"/>
      <c r="H73" s="1034"/>
      <c r="I73" s="1034"/>
      <c r="J73" s="1034"/>
      <c r="K73" s="1034"/>
      <c r="L73" s="1034"/>
      <c r="M73" s="1034"/>
      <c r="N73" s="1034"/>
      <c r="O73" s="1034"/>
      <c r="P73" s="1035"/>
      <c r="Q73" s="1036">
        <v>597893</v>
      </c>
      <c r="R73" s="1037"/>
      <c r="S73" s="1037"/>
      <c r="T73" s="1037"/>
      <c r="U73" s="1037"/>
      <c r="V73" s="1037">
        <v>589317</v>
      </c>
      <c r="W73" s="1037"/>
      <c r="X73" s="1037"/>
      <c r="Y73" s="1037"/>
      <c r="Z73" s="1037"/>
      <c r="AA73" s="1037">
        <v>8576</v>
      </c>
      <c r="AB73" s="1037"/>
      <c r="AC73" s="1037"/>
      <c r="AD73" s="1037"/>
      <c r="AE73" s="1037"/>
      <c r="AF73" s="1037">
        <v>8576</v>
      </c>
      <c r="AG73" s="1037"/>
      <c r="AH73" s="1037"/>
      <c r="AI73" s="1037"/>
      <c r="AJ73" s="1037"/>
      <c r="AK73" s="1037">
        <v>3188</v>
      </c>
      <c r="AL73" s="1037"/>
      <c r="AM73" s="1037"/>
      <c r="AN73" s="1037"/>
      <c r="AO73" s="1037"/>
      <c r="AP73" s="1037" t="s">
        <v>565</v>
      </c>
      <c r="AQ73" s="1037"/>
      <c r="AR73" s="1037"/>
      <c r="AS73" s="1037"/>
      <c r="AT73" s="1037"/>
      <c r="AU73" s="1037" t="s">
        <v>565</v>
      </c>
      <c r="AV73" s="1037"/>
      <c r="AW73" s="1037"/>
      <c r="AX73" s="1037"/>
      <c r="AY73" s="1037"/>
      <c r="AZ73" s="1038"/>
      <c r="BA73" s="1038"/>
      <c r="BB73" s="1038"/>
      <c r="BC73" s="1038"/>
      <c r="BD73" s="1039"/>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33" t="s">
        <v>585</v>
      </c>
      <c r="C74" s="1034"/>
      <c r="D74" s="1034"/>
      <c r="E74" s="1034"/>
      <c r="F74" s="1034"/>
      <c r="G74" s="1034"/>
      <c r="H74" s="1034"/>
      <c r="I74" s="1034"/>
      <c r="J74" s="1034"/>
      <c r="K74" s="1034"/>
      <c r="L74" s="1034"/>
      <c r="M74" s="1034"/>
      <c r="N74" s="1034"/>
      <c r="O74" s="1034"/>
      <c r="P74" s="1035"/>
      <c r="Q74" s="1036">
        <v>12057</v>
      </c>
      <c r="R74" s="1037"/>
      <c r="S74" s="1037"/>
      <c r="T74" s="1037"/>
      <c r="U74" s="1037"/>
      <c r="V74" s="1037">
        <v>9496</v>
      </c>
      <c r="W74" s="1037"/>
      <c r="X74" s="1037"/>
      <c r="Y74" s="1037"/>
      <c r="Z74" s="1037"/>
      <c r="AA74" s="1037">
        <v>2561</v>
      </c>
      <c r="AB74" s="1037"/>
      <c r="AC74" s="1037"/>
      <c r="AD74" s="1037"/>
      <c r="AE74" s="1037"/>
      <c r="AF74" s="1037">
        <v>12251</v>
      </c>
      <c r="AG74" s="1037"/>
      <c r="AH74" s="1037"/>
      <c r="AI74" s="1037"/>
      <c r="AJ74" s="1037"/>
      <c r="AK74" s="1037">
        <v>23</v>
      </c>
      <c r="AL74" s="1037"/>
      <c r="AM74" s="1037"/>
      <c r="AN74" s="1037"/>
      <c r="AO74" s="1037"/>
      <c r="AP74" s="1037">
        <v>33278</v>
      </c>
      <c r="AQ74" s="1037"/>
      <c r="AR74" s="1037"/>
      <c r="AS74" s="1037"/>
      <c r="AT74" s="1037"/>
      <c r="AU74" s="1037">
        <v>1</v>
      </c>
      <c r="AV74" s="1037"/>
      <c r="AW74" s="1037"/>
      <c r="AX74" s="1037"/>
      <c r="AY74" s="1037"/>
      <c r="AZ74" s="1038"/>
      <c r="BA74" s="1038"/>
      <c r="BB74" s="1038"/>
      <c r="BC74" s="1038"/>
      <c r="BD74" s="1039"/>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33" t="s">
        <v>586</v>
      </c>
      <c r="C75" s="1034"/>
      <c r="D75" s="1034"/>
      <c r="E75" s="1034"/>
      <c r="F75" s="1034"/>
      <c r="G75" s="1034"/>
      <c r="H75" s="1034"/>
      <c r="I75" s="1034"/>
      <c r="J75" s="1034"/>
      <c r="K75" s="1034"/>
      <c r="L75" s="1034"/>
      <c r="M75" s="1034"/>
      <c r="N75" s="1034"/>
      <c r="O75" s="1034"/>
      <c r="P75" s="1035"/>
      <c r="Q75" s="1036">
        <v>2104</v>
      </c>
      <c r="R75" s="1037"/>
      <c r="S75" s="1037"/>
      <c r="T75" s="1037"/>
      <c r="U75" s="1037"/>
      <c r="V75" s="1037">
        <v>1951</v>
      </c>
      <c r="W75" s="1037"/>
      <c r="X75" s="1037"/>
      <c r="Y75" s="1037"/>
      <c r="Z75" s="1037"/>
      <c r="AA75" s="1037">
        <v>153</v>
      </c>
      <c r="AB75" s="1037"/>
      <c r="AC75" s="1037"/>
      <c r="AD75" s="1037"/>
      <c r="AE75" s="1037"/>
      <c r="AF75" s="1037">
        <v>153</v>
      </c>
      <c r="AG75" s="1037"/>
      <c r="AH75" s="1037"/>
      <c r="AI75" s="1037"/>
      <c r="AJ75" s="1037"/>
      <c r="AK75" s="1037">
        <v>26</v>
      </c>
      <c r="AL75" s="1037"/>
      <c r="AM75" s="1037"/>
      <c r="AN75" s="1037"/>
      <c r="AO75" s="1037"/>
      <c r="AP75" s="1037">
        <v>2641</v>
      </c>
      <c r="AQ75" s="1037"/>
      <c r="AR75" s="1037"/>
      <c r="AS75" s="1037"/>
      <c r="AT75" s="1037"/>
      <c r="AU75" s="1037">
        <v>483</v>
      </c>
      <c r="AV75" s="1037"/>
      <c r="AW75" s="1037"/>
      <c r="AX75" s="1037"/>
      <c r="AY75" s="1037"/>
      <c r="AZ75" s="1038"/>
      <c r="BA75" s="1038"/>
      <c r="BB75" s="1038"/>
      <c r="BC75" s="1038"/>
      <c r="BD75" s="1039"/>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33" t="s">
        <v>587</v>
      </c>
      <c r="C76" s="1034"/>
      <c r="D76" s="1034"/>
      <c r="E76" s="1034"/>
      <c r="F76" s="1034"/>
      <c r="G76" s="1034"/>
      <c r="H76" s="1034"/>
      <c r="I76" s="1034"/>
      <c r="J76" s="1034"/>
      <c r="K76" s="1034"/>
      <c r="L76" s="1034"/>
      <c r="M76" s="1034"/>
      <c r="N76" s="1034"/>
      <c r="O76" s="1034"/>
      <c r="P76" s="1035"/>
      <c r="Q76" s="1036">
        <v>58588</v>
      </c>
      <c r="R76" s="1037"/>
      <c r="S76" s="1037"/>
      <c r="T76" s="1037"/>
      <c r="U76" s="1037"/>
      <c r="V76" s="1037">
        <v>58448</v>
      </c>
      <c r="W76" s="1037"/>
      <c r="X76" s="1037"/>
      <c r="Y76" s="1037"/>
      <c r="Z76" s="1037"/>
      <c r="AA76" s="1037">
        <v>141</v>
      </c>
      <c r="AB76" s="1037"/>
      <c r="AC76" s="1037"/>
      <c r="AD76" s="1037"/>
      <c r="AE76" s="1037"/>
      <c r="AF76" s="1037">
        <v>141</v>
      </c>
      <c r="AG76" s="1037"/>
      <c r="AH76" s="1037"/>
      <c r="AI76" s="1037"/>
      <c r="AJ76" s="1037"/>
      <c r="AK76" s="1037">
        <v>356</v>
      </c>
      <c r="AL76" s="1037"/>
      <c r="AM76" s="1037"/>
      <c r="AN76" s="1037"/>
      <c r="AO76" s="1037"/>
      <c r="AP76" s="1037" t="s">
        <v>565</v>
      </c>
      <c r="AQ76" s="1037"/>
      <c r="AR76" s="1037"/>
      <c r="AS76" s="1037"/>
      <c r="AT76" s="1037"/>
      <c r="AU76" s="1037" t="s">
        <v>565</v>
      </c>
      <c r="AV76" s="1037"/>
      <c r="AW76" s="1037"/>
      <c r="AX76" s="1037"/>
      <c r="AY76" s="1037"/>
      <c r="AZ76" s="1038"/>
      <c r="BA76" s="1038"/>
      <c r="BB76" s="1038"/>
      <c r="BC76" s="1038"/>
      <c r="BD76" s="1039"/>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33"/>
      <c r="C77" s="1034"/>
      <c r="D77" s="1034"/>
      <c r="E77" s="1034"/>
      <c r="F77" s="1034"/>
      <c r="G77" s="1034"/>
      <c r="H77" s="1034"/>
      <c r="I77" s="1034"/>
      <c r="J77" s="1034"/>
      <c r="K77" s="1034"/>
      <c r="L77" s="1034"/>
      <c r="M77" s="1034"/>
      <c r="N77" s="1034"/>
      <c r="O77" s="1034"/>
      <c r="P77" s="1035"/>
      <c r="Q77" s="1043"/>
      <c r="R77" s="1041"/>
      <c r="S77" s="1041"/>
      <c r="T77" s="1041"/>
      <c r="U77" s="1042"/>
      <c r="V77" s="1040"/>
      <c r="W77" s="1041"/>
      <c r="X77" s="1041"/>
      <c r="Y77" s="1041"/>
      <c r="Z77" s="1042"/>
      <c r="AA77" s="1040"/>
      <c r="AB77" s="1041"/>
      <c r="AC77" s="1041"/>
      <c r="AD77" s="1041"/>
      <c r="AE77" s="1042"/>
      <c r="AF77" s="1040"/>
      <c r="AG77" s="1041"/>
      <c r="AH77" s="1041"/>
      <c r="AI77" s="1041"/>
      <c r="AJ77" s="1042"/>
      <c r="AK77" s="1040"/>
      <c r="AL77" s="1041"/>
      <c r="AM77" s="1041"/>
      <c r="AN77" s="1041"/>
      <c r="AO77" s="1042"/>
      <c r="AP77" s="1040"/>
      <c r="AQ77" s="1041"/>
      <c r="AR77" s="1041"/>
      <c r="AS77" s="1041"/>
      <c r="AT77" s="1042"/>
      <c r="AU77" s="1040"/>
      <c r="AV77" s="1041"/>
      <c r="AW77" s="1041"/>
      <c r="AX77" s="1041"/>
      <c r="AY77" s="1042"/>
      <c r="AZ77" s="1038"/>
      <c r="BA77" s="1038"/>
      <c r="BB77" s="1038"/>
      <c r="BC77" s="1038"/>
      <c r="BD77" s="1039"/>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33"/>
      <c r="C78" s="1034"/>
      <c r="D78" s="1034"/>
      <c r="E78" s="1034"/>
      <c r="F78" s="1034"/>
      <c r="G78" s="1034"/>
      <c r="H78" s="1034"/>
      <c r="I78" s="1034"/>
      <c r="J78" s="1034"/>
      <c r="K78" s="1034"/>
      <c r="L78" s="1034"/>
      <c r="M78" s="1034"/>
      <c r="N78" s="1034"/>
      <c r="O78" s="1034"/>
      <c r="P78" s="1035"/>
      <c r="Q78" s="1036"/>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33"/>
      <c r="C79" s="1034"/>
      <c r="D79" s="1034"/>
      <c r="E79" s="1034"/>
      <c r="F79" s="1034"/>
      <c r="G79" s="1034"/>
      <c r="H79" s="1034"/>
      <c r="I79" s="1034"/>
      <c r="J79" s="1034"/>
      <c r="K79" s="1034"/>
      <c r="L79" s="1034"/>
      <c r="M79" s="1034"/>
      <c r="N79" s="1034"/>
      <c r="O79" s="1034"/>
      <c r="P79" s="1035"/>
      <c r="Q79" s="1043"/>
      <c r="R79" s="1041"/>
      <c r="S79" s="1041"/>
      <c r="T79" s="1041"/>
      <c r="U79" s="1042"/>
      <c r="V79" s="1040"/>
      <c r="W79" s="1041"/>
      <c r="X79" s="1041"/>
      <c r="Y79" s="1041"/>
      <c r="Z79" s="1042"/>
      <c r="AA79" s="1040"/>
      <c r="AB79" s="1041"/>
      <c r="AC79" s="1041"/>
      <c r="AD79" s="1041"/>
      <c r="AE79" s="1042"/>
      <c r="AF79" s="1040"/>
      <c r="AG79" s="1041"/>
      <c r="AH79" s="1041"/>
      <c r="AI79" s="1041"/>
      <c r="AJ79" s="1042"/>
      <c r="AK79" s="1040"/>
      <c r="AL79" s="1041"/>
      <c r="AM79" s="1041"/>
      <c r="AN79" s="1041"/>
      <c r="AO79" s="1042"/>
      <c r="AP79" s="1040"/>
      <c r="AQ79" s="1041"/>
      <c r="AR79" s="1041"/>
      <c r="AS79" s="1041"/>
      <c r="AT79" s="1042"/>
      <c r="AU79" s="1040"/>
      <c r="AV79" s="1041"/>
      <c r="AW79" s="1041"/>
      <c r="AX79" s="1041"/>
      <c r="AY79" s="1042"/>
      <c r="AZ79" s="1038"/>
      <c r="BA79" s="1038"/>
      <c r="BB79" s="1038"/>
      <c r="BC79" s="1038"/>
      <c r="BD79" s="1039"/>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33"/>
      <c r="C80" s="1034"/>
      <c r="D80" s="1034"/>
      <c r="E80" s="1034"/>
      <c r="F80" s="1034"/>
      <c r="G80" s="1034"/>
      <c r="H80" s="1034"/>
      <c r="I80" s="1034"/>
      <c r="J80" s="1034"/>
      <c r="K80" s="1034"/>
      <c r="L80" s="1034"/>
      <c r="M80" s="1034"/>
      <c r="N80" s="1034"/>
      <c r="O80" s="1034"/>
      <c r="P80" s="1035"/>
      <c r="Q80" s="1043"/>
      <c r="R80" s="1041"/>
      <c r="S80" s="1041"/>
      <c r="T80" s="1041"/>
      <c r="U80" s="1042"/>
      <c r="V80" s="1040"/>
      <c r="W80" s="1041"/>
      <c r="X80" s="1041"/>
      <c r="Y80" s="1041"/>
      <c r="Z80" s="1042"/>
      <c r="AA80" s="1040"/>
      <c r="AB80" s="1041"/>
      <c r="AC80" s="1041"/>
      <c r="AD80" s="1041"/>
      <c r="AE80" s="1042"/>
      <c r="AF80" s="1040"/>
      <c r="AG80" s="1041"/>
      <c r="AH80" s="1041"/>
      <c r="AI80" s="1041"/>
      <c r="AJ80" s="1042"/>
      <c r="AK80" s="1040"/>
      <c r="AL80" s="1041"/>
      <c r="AM80" s="1041"/>
      <c r="AN80" s="1041"/>
      <c r="AO80" s="1042"/>
      <c r="AP80" s="1040"/>
      <c r="AQ80" s="1041"/>
      <c r="AR80" s="1041"/>
      <c r="AS80" s="1041"/>
      <c r="AT80" s="1042"/>
      <c r="AU80" s="1040"/>
      <c r="AV80" s="1041"/>
      <c r="AW80" s="1041"/>
      <c r="AX80" s="1041"/>
      <c r="AY80" s="1042"/>
      <c r="AZ80" s="1038"/>
      <c r="BA80" s="1038"/>
      <c r="BB80" s="1038"/>
      <c r="BC80" s="1038"/>
      <c r="BD80" s="1039"/>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33"/>
      <c r="C81" s="1034"/>
      <c r="D81" s="1034"/>
      <c r="E81" s="1034"/>
      <c r="F81" s="1034"/>
      <c r="G81" s="1034"/>
      <c r="H81" s="1034"/>
      <c r="I81" s="1034"/>
      <c r="J81" s="1034"/>
      <c r="K81" s="1034"/>
      <c r="L81" s="1034"/>
      <c r="M81" s="1034"/>
      <c r="N81" s="1034"/>
      <c r="O81" s="1034"/>
      <c r="P81" s="1035"/>
      <c r="Q81" s="1036"/>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33"/>
      <c r="C82" s="1034"/>
      <c r="D82" s="1034"/>
      <c r="E82" s="1034"/>
      <c r="F82" s="1034"/>
      <c r="G82" s="1034"/>
      <c r="H82" s="1034"/>
      <c r="I82" s="1034"/>
      <c r="J82" s="1034"/>
      <c r="K82" s="1034"/>
      <c r="L82" s="1034"/>
      <c r="M82" s="1034"/>
      <c r="N82" s="1034"/>
      <c r="O82" s="1034"/>
      <c r="P82" s="1035"/>
      <c r="Q82" s="1036"/>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33"/>
      <c r="C83" s="1034"/>
      <c r="D83" s="1034"/>
      <c r="E83" s="1034"/>
      <c r="F83" s="1034"/>
      <c r="G83" s="1034"/>
      <c r="H83" s="1034"/>
      <c r="I83" s="1034"/>
      <c r="J83" s="1034"/>
      <c r="K83" s="1034"/>
      <c r="L83" s="1034"/>
      <c r="M83" s="1034"/>
      <c r="N83" s="1034"/>
      <c r="O83" s="1034"/>
      <c r="P83" s="1035"/>
      <c r="Q83" s="1036"/>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33"/>
      <c r="C84" s="1034"/>
      <c r="D84" s="1034"/>
      <c r="E84" s="1034"/>
      <c r="F84" s="1034"/>
      <c r="G84" s="1034"/>
      <c r="H84" s="1034"/>
      <c r="I84" s="1034"/>
      <c r="J84" s="1034"/>
      <c r="K84" s="1034"/>
      <c r="L84" s="1034"/>
      <c r="M84" s="1034"/>
      <c r="N84" s="1034"/>
      <c r="O84" s="1034"/>
      <c r="P84" s="1035"/>
      <c r="Q84" s="1036"/>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33"/>
      <c r="C85" s="1034"/>
      <c r="D85" s="1034"/>
      <c r="E85" s="1034"/>
      <c r="F85" s="1034"/>
      <c r="G85" s="1034"/>
      <c r="H85" s="1034"/>
      <c r="I85" s="1034"/>
      <c r="J85" s="1034"/>
      <c r="K85" s="1034"/>
      <c r="L85" s="1034"/>
      <c r="M85" s="1034"/>
      <c r="N85" s="1034"/>
      <c r="O85" s="1034"/>
      <c r="P85" s="1035"/>
      <c r="Q85" s="1036"/>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33"/>
      <c r="C86" s="1034"/>
      <c r="D86" s="1034"/>
      <c r="E86" s="1034"/>
      <c r="F86" s="1034"/>
      <c r="G86" s="1034"/>
      <c r="H86" s="1034"/>
      <c r="I86" s="1034"/>
      <c r="J86" s="1034"/>
      <c r="K86" s="1034"/>
      <c r="L86" s="1034"/>
      <c r="M86" s="1034"/>
      <c r="N86" s="1034"/>
      <c r="O86" s="1034"/>
      <c r="P86" s="1035"/>
      <c r="Q86" s="1036"/>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SUM(AF68:AJ76)</f>
        <v>23512</v>
      </c>
      <c r="AG88" s="1028"/>
      <c r="AH88" s="1028"/>
      <c r="AI88" s="1028"/>
      <c r="AJ88" s="1028"/>
      <c r="AK88" s="1032"/>
      <c r="AL88" s="1032"/>
      <c r="AM88" s="1032"/>
      <c r="AN88" s="1032"/>
      <c r="AO88" s="1032"/>
      <c r="AP88" s="1028">
        <f>AP74+AP75</f>
        <v>35919</v>
      </c>
      <c r="AQ88" s="1028"/>
      <c r="AR88" s="1028"/>
      <c r="AS88" s="1028"/>
      <c r="AT88" s="1028"/>
      <c r="AU88" s="1028">
        <f>AU74+AU75</f>
        <v>484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SUM(CR7:CV9)</f>
        <v>106</v>
      </c>
      <c r="CS102" s="1020"/>
      <c r="CT102" s="1020"/>
      <c r="CU102" s="1020"/>
      <c r="CV102" s="1021"/>
      <c r="CW102" s="1019">
        <f t="shared" ref="CW102" si="0">SUM(CW7:DA9)</f>
        <v>60</v>
      </c>
      <c r="CX102" s="1020"/>
      <c r="CY102" s="1020"/>
      <c r="CZ102" s="1020"/>
      <c r="DA102" s="1021"/>
      <c r="DB102" s="1019">
        <f t="shared" ref="DB102" si="1">SUM(DB7:DF9)</f>
        <v>1600</v>
      </c>
      <c r="DC102" s="1020"/>
      <c r="DD102" s="1020"/>
      <c r="DE102" s="1020"/>
      <c r="DF102" s="1021"/>
      <c r="DG102" s="1019">
        <f t="shared" ref="DG102" si="2">SUM(DG7:DK9)</f>
        <v>0</v>
      </c>
      <c r="DH102" s="1020"/>
      <c r="DI102" s="1020"/>
      <c r="DJ102" s="1020"/>
      <c r="DK102" s="1021"/>
      <c r="DL102" s="1019">
        <f t="shared" ref="DL102" si="3">SUM(DL7:DP9)</f>
        <v>2010</v>
      </c>
      <c r="DM102" s="1020"/>
      <c r="DN102" s="1020"/>
      <c r="DO102" s="1020"/>
      <c r="DP102" s="1021"/>
      <c r="DQ102" s="1019">
        <f t="shared" ref="DQ102" si="4">SUM(DQ7:DU9)</f>
        <v>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300</v>
      </c>
      <c r="AG109" s="963"/>
      <c r="AH109" s="963"/>
      <c r="AI109" s="963"/>
      <c r="AJ109" s="964"/>
      <c r="AK109" s="965" t="s">
        <v>299</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300</v>
      </c>
      <c r="BW109" s="963"/>
      <c r="BX109" s="963"/>
      <c r="BY109" s="963"/>
      <c r="BZ109" s="964"/>
      <c r="CA109" s="965" t="s">
        <v>299</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300</v>
      </c>
      <c r="DM109" s="963"/>
      <c r="DN109" s="963"/>
      <c r="DO109" s="963"/>
      <c r="DP109" s="964"/>
      <c r="DQ109" s="965" t="s">
        <v>299</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3673019</v>
      </c>
      <c r="AB110" s="956"/>
      <c r="AC110" s="956"/>
      <c r="AD110" s="956"/>
      <c r="AE110" s="957"/>
      <c r="AF110" s="958">
        <v>3422076</v>
      </c>
      <c r="AG110" s="956"/>
      <c r="AH110" s="956"/>
      <c r="AI110" s="956"/>
      <c r="AJ110" s="957"/>
      <c r="AK110" s="958">
        <v>3782272</v>
      </c>
      <c r="AL110" s="956"/>
      <c r="AM110" s="956"/>
      <c r="AN110" s="956"/>
      <c r="AO110" s="957"/>
      <c r="AP110" s="959">
        <v>13.4</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41029284</v>
      </c>
      <c r="BR110" s="903"/>
      <c r="BS110" s="903"/>
      <c r="BT110" s="903"/>
      <c r="BU110" s="903"/>
      <c r="BV110" s="903">
        <v>44399759</v>
      </c>
      <c r="BW110" s="903"/>
      <c r="BX110" s="903"/>
      <c r="BY110" s="903"/>
      <c r="BZ110" s="903"/>
      <c r="CA110" s="903">
        <v>46203430</v>
      </c>
      <c r="CB110" s="903"/>
      <c r="CC110" s="903"/>
      <c r="CD110" s="903"/>
      <c r="CE110" s="903"/>
      <c r="CF110" s="927">
        <v>163.69999999999999</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383</v>
      </c>
      <c r="DH110" s="903"/>
      <c r="DI110" s="903"/>
      <c r="DJ110" s="903"/>
      <c r="DK110" s="903"/>
      <c r="DL110" s="903">
        <v>4189809</v>
      </c>
      <c r="DM110" s="903"/>
      <c r="DN110" s="903"/>
      <c r="DO110" s="903"/>
      <c r="DP110" s="903"/>
      <c r="DQ110" s="903">
        <v>4371401</v>
      </c>
      <c r="DR110" s="903"/>
      <c r="DS110" s="903"/>
      <c r="DT110" s="903"/>
      <c r="DU110" s="903"/>
      <c r="DV110" s="904">
        <v>15.5</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4622924</v>
      </c>
      <c r="BR111" s="875"/>
      <c r="BS111" s="875"/>
      <c r="BT111" s="875"/>
      <c r="BU111" s="875"/>
      <c r="BV111" s="875">
        <v>9021138</v>
      </c>
      <c r="BW111" s="875"/>
      <c r="BX111" s="875"/>
      <c r="BY111" s="875"/>
      <c r="BZ111" s="875"/>
      <c r="CA111" s="875">
        <v>7601659</v>
      </c>
      <c r="CB111" s="875"/>
      <c r="CC111" s="875"/>
      <c r="CD111" s="875"/>
      <c r="CE111" s="875"/>
      <c r="CF111" s="936">
        <v>26.9</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92000</v>
      </c>
      <c r="AB112" s="838"/>
      <c r="AC112" s="838"/>
      <c r="AD112" s="838"/>
      <c r="AE112" s="839"/>
      <c r="AF112" s="840">
        <v>98000</v>
      </c>
      <c r="AG112" s="838"/>
      <c r="AH112" s="838"/>
      <c r="AI112" s="838"/>
      <c r="AJ112" s="839"/>
      <c r="AK112" s="840">
        <v>104000</v>
      </c>
      <c r="AL112" s="838"/>
      <c r="AM112" s="838"/>
      <c r="AN112" s="838"/>
      <c r="AO112" s="839"/>
      <c r="AP112" s="885">
        <v>0.4</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11696555</v>
      </c>
      <c r="BR112" s="875"/>
      <c r="BS112" s="875"/>
      <c r="BT112" s="875"/>
      <c r="BU112" s="875"/>
      <c r="BV112" s="875">
        <v>10723168</v>
      </c>
      <c r="BW112" s="875"/>
      <c r="BX112" s="875"/>
      <c r="BY112" s="875"/>
      <c r="BZ112" s="875"/>
      <c r="CA112" s="875">
        <v>10314679</v>
      </c>
      <c r="CB112" s="875"/>
      <c r="CC112" s="875"/>
      <c r="CD112" s="875"/>
      <c r="CE112" s="875"/>
      <c r="CF112" s="936">
        <v>36.5</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1057536</v>
      </c>
      <c r="AB113" s="984"/>
      <c r="AC113" s="984"/>
      <c r="AD113" s="984"/>
      <c r="AE113" s="985"/>
      <c r="AF113" s="986">
        <v>1073184</v>
      </c>
      <c r="AG113" s="984"/>
      <c r="AH113" s="984"/>
      <c r="AI113" s="984"/>
      <c r="AJ113" s="985"/>
      <c r="AK113" s="986">
        <v>1097004</v>
      </c>
      <c r="AL113" s="984"/>
      <c r="AM113" s="984"/>
      <c r="AN113" s="984"/>
      <c r="AO113" s="985"/>
      <c r="AP113" s="987">
        <v>3.9</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106819</v>
      </c>
      <c r="BR113" s="875"/>
      <c r="BS113" s="875"/>
      <c r="BT113" s="875"/>
      <c r="BU113" s="875"/>
      <c r="BV113" s="875">
        <v>500093</v>
      </c>
      <c r="BW113" s="875"/>
      <c r="BX113" s="875"/>
      <c r="BY113" s="875"/>
      <c r="BZ113" s="875"/>
      <c r="CA113" s="875">
        <v>483864</v>
      </c>
      <c r="CB113" s="875"/>
      <c r="CC113" s="875"/>
      <c r="CD113" s="875"/>
      <c r="CE113" s="875"/>
      <c r="CF113" s="936">
        <v>1.7</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21506</v>
      </c>
      <c r="AB114" s="838"/>
      <c r="AC114" s="838"/>
      <c r="AD114" s="838"/>
      <c r="AE114" s="839"/>
      <c r="AF114" s="840">
        <v>20448</v>
      </c>
      <c r="AG114" s="838"/>
      <c r="AH114" s="838"/>
      <c r="AI114" s="838"/>
      <c r="AJ114" s="839"/>
      <c r="AK114" s="840">
        <v>22713</v>
      </c>
      <c r="AL114" s="838"/>
      <c r="AM114" s="838"/>
      <c r="AN114" s="838"/>
      <c r="AO114" s="839"/>
      <c r="AP114" s="885">
        <v>0.1</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9714478</v>
      </c>
      <c r="BR114" s="875"/>
      <c r="BS114" s="875"/>
      <c r="BT114" s="875"/>
      <c r="BU114" s="875"/>
      <c r="BV114" s="875">
        <v>9530731</v>
      </c>
      <c r="BW114" s="875"/>
      <c r="BX114" s="875"/>
      <c r="BY114" s="875"/>
      <c r="BZ114" s="875"/>
      <c r="CA114" s="875">
        <v>9567245</v>
      </c>
      <c r="CB114" s="875"/>
      <c r="CC114" s="875"/>
      <c r="CD114" s="875"/>
      <c r="CE114" s="875"/>
      <c r="CF114" s="936">
        <v>33.9</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865194</v>
      </c>
      <c r="AB115" s="984"/>
      <c r="AC115" s="984"/>
      <c r="AD115" s="984"/>
      <c r="AE115" s="985"/>
      <c r="AF115" s="986">
        <v>582933</v>
      </c>
      <c r="AG115" s="984"/>
      <c r="AH115" s="984"/>
      <c r="AI115" s="984"/>
      <c r="AJ115" s="985"/>
      <c r="AK115" s="986">
        <v>1731588</v>
      </c>
      <c r="AL115" s="984"/>
      <c r="AM115" s="984"/>
      <c r="AN115" s="984"/>
      <c r="AO115" s="985"/>
      <c r="AP115" s="987">
        <v>6.1</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v>5671</v>
      </c>
      <c r="BR115" s="875"/>
      <c r="BS115" s="875"/>
      <c r="BT115" s="875"/>
      <c r="BU115" s="875"/>
      <c r="BV115" s="875">
        <v>11122</v>
      </c>
      <c r="BW115" s="875"/>
      <c r="BX115" s="875"/>
      <c r="BY115" s="875"/>
      <c r="BZ115" s="875"/>
      <c r="CA115" s="875">
        <v>8204</v>
      </c>
      <c r="CB115" s="875"/>
      <c r="CC115" s="875"/>
      <c r="CD115" s="875"/>
      <c r="CE115" s="875"/>
      <c r="CF115" s="936">
        <v>0</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15535</v>
      </c>
      <c r="DH116" s="838"/>
      <c r="DI116" s="838"/>
      <c r="DJ116" s="838"/>
      <c r="DK116" s="839"/>
      <c r="DL116" s="840">
        <v>4350</v>
      </c>
      <c r="DM116" s="838"/>
      <c r="DN116" s="838"/>
      <c r="DO116" s="838"/>
      <c r="DP116" s="839"/>
      <c r="DQ116" s="840">
        <v>2900</v>
      </c>
      <c r="DR116" s="838"/>
      <c r="DS116" s="838"/>
      <c r="DT116" s="838"/>
      <c r="DU116" s="839"/>
      <c r="DV116" s="885">
        <v>0</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5709255</v>
      </c>
      <c r="AB117" s="970"/>
      <c r="AC117" s="970"/>
      <c r="AD117" s="970"/>
      <c r="AE117" s="971"/>
      <c r="AF117" s="972">
        <v>5196641</v>
      </c>
      <c r="AG117" s="970"/>
      <c r="AH117" s="970"/>
      <c r="AI117" s="970"/>
      <c r="AJ117" s="971"/>
      <c r="AK117" s="972">
        <v>6737577</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447</v>
      </c>
      <c r="BR117" s="875"/>
      <c r="BS117" s="875"/>
      <c r="BT117" s="875"/>
      <c r="BU117" s="875"/>
      <c r="BV117" s="875" t="s">
        <v>447</v>
      </c>
      <c r="BW117" s="875"/>
      <c r="BX117" s="875"/>
      <c r="BY117" s="875"/>
      <c r="BZ117" s="875"/>
      <c r="CA117" s="875" t="s">
        <v>447</v>
      </c>
      <c r="CB117" s="875"/>
      <c r="CC117" s="875"/>
      <c r="CD117" s="875"/>
      <c r="CE117" s="875"/>
      <c r="CF117" s="936" t="s">
        <v>447</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447</v>
      </c>
      <c r="DH117" s="838"/>
      <c r="DI117" s="838"/>
      <c r="DJ117" s="838"/>
      <c r="DK117" s="839"/>
      <c r="DL117" s="840" t="s">
        <v>447</v>
      </c>
      <c r="DM117" s="838"/>
      <c r="DN117" s="838"/>
      <c r="DO117" s="838"/>
      <c r="DP117" s="839"/>
      <c r="DQ117" s="840" t="s">
        <v>447</v>
      </c>
      <c r="DR117" s="838"/>
      <c r="DS117" s="838"/>
      <c r="DT117" s="838"/>
      <c r="DU117" s="839"/>
      <c r="DV117" s="885" t="s">
        <v>447</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300</v>
      </c>
      <c r="AG118" s="963"/>
      <c r="AH118" s="963"/>
      <c r="AI118" s="963"/>
      <c r="AJ118" s="964"/>
      <c r="AK118" s="965" t="s">
        <v>299</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447</v>
      </c>
      <c r="BW118" s="906"/>
      <c r="BX118" s="906"/>
      <c r="BY118" s="906"/>
      <c r="BZ118" s="906"/>
      <c r="CA118" s="906" t="s">
        <v>447</v>
      </c>
      <c r="CB118" s="906"/>
      <c r="CC118" s="906"/>
      <c r="CD118" s="906"/>
      <c r="CE118" s="906"/>
      <c r="CF118" s="936" t="s">
        <v>447</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615657</v>
      </c>
      <c r="DH118" s="838"/>
      <c r="DI118" s="838"/>
      <c r="DJ118" s="838"/>
      <c r="DK118" s="839"/>
      <c r="DL118" s="840">
        <v>543985</v>
      </c>
      <c r="DM118" s="838"/>
      <c r="DN118" s="838"/>
      <c r="DO118" s="838"/>
      <c r="DP118" s="839"/>
      <c r="DQ118" s="840">
        <v>472925</v>
      </c>
      <c r="DR118" s="838"/>
      <c r="DS118" s="838"/>
      <c r="DT118" s="838"/>
      <c r="DU118" s="839"/>
      <c r="DV118" s="885">
        <v>1.7</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447</v>
      </c>
      <c r="AB119" s="956"/>
      <c r="AC119" s="956"/>
      <c r="AD119" s="956"/>
      <c r="AE119" s="957"/>
      <c r="AF119" s="958" t="s">
        <v>447</v>
      </c>
      <c r="AG119" s="956"/>
      <c r="AH119" s="956"/>
      <c r="AI119" s="956"/>
      <c r="AJ119" s="957"/>
      <c r="AK119" s="958">
        <v>116900</v>
      </c>
      <c r="AL119" s="956"/>
      <c r="AM119" s="956"/>
      <c r="AN119" s="956"/>
      <c r="AO119" s="957"/>
      <c r="AP119" s="959">
        <v>0.4</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451</v>
      </c>
      <c r="BP119" s="939"/>
      <c r="BQ119" s="943">
        <v>67175731</v>
      </c>
      <c r="BR119" s="906"/>
      <c r="BS119" s="906"/>
      <c r="BT119" s="906"/>
      <c r="BU119" s="906"/>
      <c r="BV119" s="906">
        <v>74186011</v>
      </c>
      <c r="BW119" s="906"/>
      <c r="BX119" s="906"/>
      <c r="BY119" s="906"/>
      <c r="BZ119" s="906"/>
      <c r="CA119" s="906">
        <v>74179081</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3991732</v>
      </c>
      <c r="DH119" s="821"/>
      <c r="DI119" s="821"/>
      <c r="DJ119" s="821"/>
      <c r="DK119" s="822"/>
      <c r="DL119" s="823">
        <v>4282994</v>
      </c>
      <c r="DM119" s="821"/>
      <c r="DN119" s="821"/>
      <c r="DO119" s="821"/>
      <c r="DP119" s="822"/>
      <c r="DQ119" s="823">
        <v>2754433</v>
      </c>
      <c r="DR119" s="821"/>
      <c r="DS119" s="821"/>
      <c r="DT119" s="821"/>
      <c r="DU119" s="822"/>
      <c r="DV119" s="909">
        <v>9.8000000000000007</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453</v>
      </c>
      <c r="AB120" s="838"/>
      <c r="AC120" s="838"/>
      <c r="AD120" s="838"/>
      <c r="AE120" s="839"/>
      <c r="AF120" s="840" t="s">
        <v>447</v>
      </c>
      <c r="AG120" s="838"/>
      <c r="AH120" s="838"/>
      <c r="AI120" s="838"/>
      <c r="AJ120" s="839"/>
      <c r="AK120" s="840" t="s">
        <v>447</v>
      </c>
      <c r="AL120" s="838"/>
      <c r="AM120" s="838"/>
      <c r="AN120" s="838"/>
      <c r="AO120" s="839"/>
      <c r="AP120" s="885" t="s">
        <v>447</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13282353</v>
      </c>
      <c r="BR120" s="903"/>
      <c r="BS120" s="903"/>
      <c r="BT120" s="903"/>
      <c r="BU120" s="903"/>
      <c r="BV120" s="903">
        <v>15844058</v>
      </c>
      <c r="BW120" s="903"/>
      <c r="BX120" s="903"/>
      <c r="BY120" s="903"/>
      <c r="BZ120" s="903"/>
      <c r="CA120" s="903">
        <v>14898405</v>
      </c>
      <c r="CB120" s="903"/>
      <c r="CC120" s="903"/>
      <c r="CD120" s="903"/>
      <c r="CE120" s="903"/>
      <c r="CF120" s="927">
        <v>52.8</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11696555</v>
      </c>
      <c r="DH120" s="903"/>
      <c r="DI120" s="903"/>
      <c r="DJ120" s="903"/>
      <c r="DK120" s="903"/>
      <c r="DL120" s="903">
        <v>10723168</v>
      </c>
      <c r="DM120" s="903"/>
      <c r="DN120" s="903"/>
      <c r="DO120" s="903"/>
      <c r="DP120" s="903"/>
      <c r="DQ120" s="903">
        <v>10314679</v>
      </c>
      <c r="DR120" s="903"/>
      <c r="DS120" s="903"/>
      <c r="DT120" s="903"/>
      <c r="DU120" s="903"/>
      <c r="DV120" s="904">
        <v>36.5</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447</v>
      </c>
      <c r="AB121" s="838"/>
      <c r="AC121" s="838"/>
      <c r="AD121" s="838"/>
      <c r="AE121" s="839"/>
      <c r="AF121" s="840" t="s">
        <v>447</v>
      </c>
      <c r="AG121" s="838"/>
      <c r="AH121" s="838"/>
      <c r="AI121" s="838"/>
      <c r="AJ121" s="839"/>
      <c r="AK121" s="840" t="s">
        <v>453</v>
      </c>
      <c r="AL121" s="838"/>
      <c r="AM121" s="838"/>
      <c r="AN121" s="838"/>
      <c r="AO121" s="839"/>
      <c r="AP121" s="885" t="s">
        <v>447</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10779860</v>
      </c>
      <c r="BR121" s="875"/>
      <c r="BS121" s="875"/>
      <c r="BT121" s="875"/>
      <c r="BU121" s="875"/>
      <c r="BV121" s="875">
        <v>10954635</v>
      </c>
      <c r="BW121" s="875"/>
      <c r="BX121" s="875"/>
      <c r="BY121" s="875"/>
      <c r="BZ121" s="875"/>
      <c r="CA121" s="875">
        <v>9844531</v>
      </c>
      <c r="CB121" s="875"/>
      <c r="CC121" s="875"/>
      <c r="CD121" s="875"/>
      <c r="CE121" s="875"/>
      <c r="CF121" s="936">
        <v>34.9</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t="s">
        <v>453</v>
      </c>
      <c r="DH121" s="875"/>
      <c r="DI121" s="875"/>
      <c r="DJ121" s="875"/>
      <c r="DK121" s="875"/>
      <c r="DL121" s="875" t="s">
        <v>447</v>
      </c>
      <c r="DM121" s="875"/>
      <c r="DN121" s="875"/>
      <c r="DO121" s="875"/>
      <c r="DP121" s="875"/>
      <c r="DQ121" s="875" t="s">
        <v>453</v>
      </c>
      <c r="DR121" s="875"/>
      <c r="DS121" s="875"/>
      <c r="DT121" s="875"/>
      <c r="DU121" s="875"/>
      <c r="DV121" s="852" t="s">
        <v>447</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453</v>
      </c>
      <c r="AG122" s="838"/>
      <c r="AH122" s="838"/>
      <c r="AI122" s="838"/>
      <c r="AJ122" s="839"/>
      <c r="AK122" s="840" t="s">
        <v>453</v>
      </c>
      <c r="AL122" s="838"/>
      <c r="AM122" s="838"/>
      <c r="AN122" s="838"/>
      <c r="AO122" s="839"/>
      <c r="AP122" s="885" t="s">
        <v>447</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42880109</v>
      </c>
      <c r="BR122" s="906"/>
      <c r="BS122" s="906"/>
      <c r="BT122" s="906"/>
      <c r="BU122" s="906"/>
      <c r="BV122" s="906">
        <v>42600214</v>
      </c>
      <c r="BW122" s="906"/>
      <c r="BX122" s="906"/>
      <c r="BY122" s="906"/>
      <c r="BZ122" s="906"/>
      <c r="CA122" s="906">
        <v>41913186</v>
      </c>
      <c r="CB122" s="906"/>
      <c r="CC122" s="906"/>
      <c r="CD122" s="906"/>
      <c r="CE122" s="906"/>
      <c r="CF122" s="907">
        <v>148.5</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447</v>
      </c>
      <c r="DH122" s="875"/>
      <c r="DI122" s="875"/>
      <c r="DJ122" s="875"/>
      <c r="DK122" s="875"/>
      <c r="DL122" s="875" t="s">
        <v>447</v>
      </c>
      <c r="DM122" s="875"/>
      <c r="DN122" s="875"/>
      <c r="DO122" s="875"/>
      <c r="DP122" s="875"/>
      <c r="DQ122" s="875" t="s">
        <v>453</v>
      </c>
      <c r="DR122" s="875"/>
      <c r="DS122" s="875"/>
      <c r="DT122" s="875"/>
      <c r="DU122" s="875"/>
      <c r="DV122" s="852" t="s">
        <v>453</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11185</v>
      </c>
      <c r="AB123" s="838"/>
      <c r="AC123" s="838"/>
      <c r="AD123" s="838"/>
      <c r="AE123" s="839"/>
      <c r="AF123" s="840">
        <v>11185</v>
      </c>
      <c r="AG123" s="838"/>
      <c r="AH123" s="838"/>
      <c r="AI123" s="838"/>
      <c r="AJ123" s="839"/>
      <c r="AK123" s="840">
        <v>1450</v>
      </c>
      <c r="AL123" s="838"/>
      <c r="AM123" s="838"/>
      <c r="AN123" s="838"/>
      <c r="AO123" s="839"/>
      <c r="AP123" s="885">
        <v>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463</v>
      </c>
      <c r="BP123" s="939"/>
      <c r="BQ123" s="893">
        <v>66942322</v>
      </c>
      <c r="BR123" s="894"/>
      <c r="BS123" s="894"/>
      <c r="BT123" s="894"/>
      <c r="BU123" s="894"/>
      <c r="BV123" s="894">
        <v>69398907</v>
      </c>
      <c r="BW123" s="894"/>
      <c r="BX123" s="894"/>
      <c r="BY123" s="894"/>
      <c r="BZ123" s="894"/>
      <c r="CA123" s="894">
        <v>66656122</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465</v>
      </c>
      <c r="DH123" s="838"/>
      <c r="DI123" s="838"/>
      <c r="DJ123" s="838"/>
      <c r="DK123" s="839"/>
      <c r="DL123" s="840" t="s">
        <v>465</v>
      </c>
      <c r="DM123" s="838"/>
      <c r="DN123" s="838"/>
      <c r="DO123" s="838"/>
      <c r="DP123" s="839"/>
      <c r="DQ123" s="840" t="s">
        <v>465</v>
      </c>
      <c r="DR123" s="838"/>
      <c r="DS123" s="838"/>
      <c r="DT123" s="838"/>
      <c r="DU123" s="839"/>
      <c r="DV123" s="885" t="s">
        <v>465</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465</v>
      </c>
      <c r="AB124" s="838"/>
      <c r="AC124" s="838"/>
      <c r="AD124" s="838"/>
      <c r="AE124" s="839"/>
      <c r="AF124" s="840" t="s">
        <v>465</v>
      </c>
      <c r="AG124" s="838"/>
      <c r="AH124" s="838"/>
      <c r="AI124" s="838"/>
      <c r="AJ124" s="839"/>
      <c r="AK124" s="840" t="s">
        <v>465</v>
      </c>
      <c r="AL124" s="838"/>
      <c r="AM124" s="838"/>
      <c r="AN124" s="838"/>
      <c r="AO124" s="839"/>
      <c r="AP124" s="885" t="s">
        <v>465</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0.8</v>
      </c>
      <c r="BR124" s="892"/>
      <c r="BS124" s="892"/>
      <c r="BT124" s="892"/>
      <c r="BU124" s="892"/>
      <c r="BV124" s="892">
        <v>17.100000000000001</v>
      </c>
      <c r="BW124" s="892"/>
      <c r="BX124" s="892"/>
      <c r="BY124" s="892"/>
      <c r="BZ124" s="892"/>
      <c r="CA124" s="892">
        <v>26.6</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447</v>
      </c>
      <c r="DH124" s="821"/>
      <c r="DI124" s="821"/>
      <c r="DJ124" s="821"/>
      <c r="DK124" s="822"/>
      <c r="DL124" s="823" t="s">
        <v>447</v>
      </c>
      <c r="DM124" s="821"/>
      <c r="DN124" s="821"/>
      <c r="DO124" s="821"/>
      <c r="DP124" s="822"/>
      <c r="DQ124" s="823" t="s">
        <v>447</v>
      </c>
      <c r="DR124" s="821"/>
      <c r="DS124" s="821"/>
      <c r="DT124" s="821"/>
      <c r="DU124" s="822"/>
      <c r="DV124" s="909" t="s">
        <v>447</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465</v>
      </c>
      <c r="AB125" s="838"/>
      <c r="AC125" s="838"/>
      <c r="AD125" s="838"/>
      <c r="AE125" s="839"/>
      <c r="AF125" s="840" t="s">
        <v>465</v>
      </c>
      <c r="AG125" s="838"/>
      <c r="AH125" s="838"/>
      <c r="AI125" s="838"/>
      <c r="AJ125" s="839"/>
      <c r="AK125" s="840" t="s">
        <v>447</v>
      </c>
      <c r="AL125" s="838"/>
      <c r="AM125" s="838"/>
      <c r="AN125" s="838"/>
      <c r="AO125" s="839"/>
      <c r="AP125" s="885" t="s">
        <v>447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447</v>
      </c>
      <c r="DH125" s="903"/>
      <c r="DI125" s="903"/>
      <c r="DJ125" s="903"/>
      <c r="DK125" s="903"/>
      <c r="DL125" s="903" t="s">
        <v>447</v>
      </c>
      <c r="DM125" s="903"/>
      <c r="DN125" s="903"/>
      <c r="DO125" s="903"/>
      <c r="DP125" s="903"/>
      <c r="DQ125" s="903" t="s">
        <v>447</v>
      </c>
      <c r="DR125" s="903"/>
      <c r="DS125" s="903"/>
      <c r="DT125" s="903"/>
      <c r="DU125" s="903"/>
      <c r="DV125" s="904" t="s">
        <v>447</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854009</v>
      </c>
      <c r="AB126" s="838"/>
      <c r="AC126" s="838"/>
      <c r="AD126" s="838"/>
      <c r="AE126" s="839"/>
      <c r="AF126" s="840">
        <v>571748</v>
      </c>
      <c r="AG126" s="838"/>
      <c r="AH126" s="838"/>
      <c r="AI126" s="838"/>
      <c r="AJ126" s="839"/>
      <c r="AK126" s="840">
        <v>1613238</v>
      </c>
      <c r="AL126" s="838"/>
      <c r="AM126" s="838"/>
      <c r="AN126" s="838"/>
      <c r="AO126" s="839"/>
      <c r="AP126" s="885">
        <v>5.7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447</v>
      </c>
      <c r="DH126" s="875"/>
      <c r="DI126" s="875"/>
      <c r="DJ126" s="875"/>
      <c r="DK126" s="875"/>
      <c r="DL126" s="875" t="s">
        <v>447</v>
      </c>
      <c r="DM126" s="875"/>
      <c r="DN126" s="875"/>
      <c r="DO126" s="875"/>
      <c r="DP126" s="875"/>
      <c r="DQ126" s="875" t="s">
        <v>447</v>
      </c>
      <c r="DR126" s="875"/>
      <c r="DS126" s="875"/>
      <c r="DT126" s="875"/>
      <c r="DU126" s="875"/>
      <c r="DV126" s="852" t="s">
        <v>447</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447</v>
      </c>
      <c r="AB127" s="838"/>
      <c r="AC127" s="838"/>
      <c r="AD127" s="838"/>
      <c r="AE127" s="839"/>
      <c r="AF127" s="840" t="s">
        <v>447</v>
      </c>
      <c r="AG127" s="838"/>
      <c r="AH127" s="838"/>
      <c r="AI127" s="838"/>
      <c r="AJ127" s="839"/>
      <c r="AK127" s="840" t="s">
        <v>447</v>
      </c>
      <c r="AL127" s="838"/>
      <c r="AM127" s="838"/>
      <c r="AN127" s="838"/>
      <c r="AO127" s="839"/>
      <c r="AP127" s="885" t="s">
        <v>447</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447</v>
      </c>
      <c r="DH127" s="875"/>
      <c r="DI127" s="875"/>
      <c r="DJ127" s="875"/>
      <c r="DK127" s="875"/>
      <c r="DL127" s="875" t="s">
        <v>447</v>
      </c>
      <c r="DM127" s="875"/>
      <c r="DN127" s="875"/>
      <c r="DO127" s="875"/>
      <c r="DP127" s="875"/>
      <c r="DQ127" s="875" t="s">
        <v>447</v>
      </c>
      <c r="DR127" s="875"/>
      <c r="DS127" s="875"/>
      <c r="DT127" s="875"/>
      <c r="DU127" s="875"/>
      <c r="DV127" s="852" t="s">
        <v>447</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1087697</v>
      </c>
      <c r="AB128" s="859"/>
      <c r="AC128" s="859"/>
      <c r="AD128" s="859"/>
      <c r="AE128" s="860"/>
      <c r="AF128" s="861">
        <v>1212878</v>
      </c>
      <c r="AG128" s="859"/>
      <c r="AH128" s="859"/>
      <c r="AI128" s="859"/>
      <c r="AJ128" s="860"/>
      <c r="AK128" s="861">
        <v>959413</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447</v>
      </c>
      <c r="BG128" s="845"/>
      <c r="BH128" s="845"/>
      <c r="BI128" s="845"/>
      <c r="BJ128" s="845"/>
      <c r="BK128" s="845"/>
      <c r="BL128" s="868"/>
      <c r="BM128" s="844">
        <v>11.72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v>5671</v>
      </c>
      <c r="DH128" s="849"/>
      <c r="DI128" s="849"/>
      <c r="DJ128" s="849"/>
      <c r="DK128" s="849"/>
      <c r="DL128" s="849">
        <v>11122</v>
      </c>
      <c r="DM128" s="849"/>
      <c r="DN128" s="849"/>
      <c r="DO128" s="849"/>
      <c r="DP128" s="849"/>
      <c r="DQ128" s="849">
        <v>8204</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31075087</v>
      </c>
      <c r="AB129" s="838"/>
      <c r="AC129" s="838"/>
      <c r="AD129" s="838"/>
      <c r="AE129" s="839"/>
      <c r="AF129" s="840">
        <v>31613909</v>
      </c>
      <c r="AG129" s="838"/>
      <c r="AH129" s="838"/>
      <c r="AI129" s="838"/>
      <c r="AJ129" s="839"/>
      <c r="AK129" s="840">
        <v>31991976</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483</v>
      </c>
      <c r="BG129" s="828"/>
      <c r="BH129" s="828"/>
      <c r="BI129" s="828"/>
      <c r="BJ129" s="828"/>
      <c r="BK129" s="828"/>
      <c r="BL129" s="829"/>
      <c r="BM129" s="827">
        <v>16.72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3755498</v>
      </c>
      <c r="AB130" s="838"/>
      <c r="AC130" s="838"/>
      <c r="AD130" s="838"/>
      <c r="AE130" s="839"/>
      <c r="AF130" s="840">
        <v>3747047</v>
      </c>
      <c r="AG130" s="838"/>
      <c r="AH130" s="838"/>
      <c r="AI130" s="838"/>
      <c r="AJ130" s="839"/>
      <c r="AK130" s="840">
        <v>3762703</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27319589</v>
      </c>
      <c r="AB131" s="821"/>
      <c r="AC131" s="821"/>
      <c r="AD131" s="821"/>
      <c r="AE131" s="822"/>
      <c r="AF131" s="823">
        <v>27866862</v>
      </c>
      <c r="AG131" s="821"/>
      <c r="AH131" s="821"/>
      <c r="AI131" s="821"/>
      <c r="AJ131" s="822"/>
      <c r="AK131" s="823">
        <v>28229273</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26.6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3.170106256</v>
      </c>
      <c r="AB132" s="801"/>
      <c r="AC132" s="801"/>
      <c r="AD132" s="801"/>
      <c r="AE132" s="802"/>
      <c r="AF132" s="803">
        <v>0.84945337600000004</v>
      </c>
      <c r="AG132" s="801"/>
      <c r="AH132" s="801"/>
      <c r="AI132" s="801"/>
      <c r="AJ132" s="802"/>
      <c r="AK132" s="803">
        <v>7.1396135489999999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5.2</v>
      </c>
      <c r="AB133" s="780"/>
      <c r="AC133" s="780"/>
      <c r="AD133" s="780"/>
      <c r="AE133" s="781"/>
      <c r="AF133" s="779">
        <v>2.5</v>
      </c>
      <c r="AG133" s="780"/>
      <c r="AH133" s="780"/>
      <c r="AI133" s="780"/>
      <c r="AJ133" s="781"/>
      <c r="AK133" s="779">
        <v>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gBHZNKrqRAMLh4la2CK26keI93Ny38Wyhal8yuPIhPcUwLvh4ixSrRNxc+ix/2eNuXtGyo2hLLemuiPYtdYbg==" saltValue="edSCkaMvOLH39o5T9ANU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nXLu9bD1ALcDs8/eIVFgfjnrCPqqPT94ZLnNHQ/AC6vxxsrZtvWoJ9p/hvW2/AM6DdaDxR9FhAllADbwoIB/Q==" saltValue="2Ygj34mDisYEACRaDpQaz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JEpOshZmmspjibOvZBGPsnlFmmM0YJrFEXMqMQxkuHA5dCtZ4LisyD7cKeJ4LYVZTl+m1am69LMb8Ei0V3+A==" saltValue="6SWCiVuMc8Q3I1qM8I6Gz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78"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79"/>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11214704</v>
      </c>
      <c r="AP9" s="292">
        <v>64963</v>
      </c>
      <c r="AQ9" s="293">
        <v>56117</v>
      </c>
      <c r="AR9" s="294">
        <v>15.8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1753504</v>
      </c>
      <c r="AP10" s="295">
        <v>10157</v>
      </c>
      <c r="AQ10" s="296">
        <v>3759</v>
      </c>
      <c r="AR10" s="297">
        <v>170.2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35291</v>
      </c>
      <c r="AP11" s="295">
        <v>204</v>
      </c>
      <c r="AQ11" s="296">
        <v>1477</v>
      </c>
      <c r="AR11" s="297">
        <v>-86.2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889</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v>18</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291138</v>
      </c>
      <c r="AP14" s="295">
        <v>1686</v>
      </c>
      <c r="AQ14" s="296">
        <v>2517</v>
      </c>
      <c r="AR14" s="297">
        <v>-33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283511</v>
      </c>
      <c r="AP15" s="295">
        <v>1642</v>
      </c>
      <c r="AQ15" s="296">
        <v>1398</v>
      </c>
      <c r="AR15" s="297">
        <v>17.5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-711330</v>
      </c>
      <c r="AP16" s="295">
        <v>-4120</v>
      </c>
      <c r="AQ16" s="296">
        <v>-4107</v>
      </c>
      <c r="AR16" s="297">
        <v>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12866818</v>
      </c>
      <c r="AP17" s="295">
        <v>74533</v>
      </c>
      <c r="AQ17" s="296">
        <v>62068</v>
      </c>
      <c r="AR17" s="297">
        <v>20.100000000000001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513</v>
      </c>
      <c r="AL21" s="1190"/>
      <c r="AM21" s="1190"/>
      <c r="AN21" s="1191"/>
      <c r="AO21" s="307">
        <v>7.3</v>
      </c>
      <c r="AP21" s="308">
        <v>6.06</v>
      </c>
      <c r="AQ21" s="309">
        <v>1.24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514</v>
      </c>
      <c r="AL22" s="1190"/>
      <c r="AM22" s="1190"/>
      <c r="AN22" s="1191"/>
      <c r="AO22" s="312">
        <v>101.2</v>
      </c>
      <c r="AP22" s="313">
        <v>100.6</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78"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79"/>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80" t="s">
        <v>519</v>
      </c>
      <c r="AL32" s="1181"/>
      <c r="AM32" s="1181"/>
      <c r="AN32" s="1182"/>
      <c r="AO32" s="322">
        <v>3782272</v>
      </c>
      <c r="AP32" s="322">
        <v>21909</v>
      </c>
      <c r="AQ32" s="323">
        <v>26789</v>
      </c>
      <c r="AR32" s="324">
        <v>-18.2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80" t="s">
        <v>520</v>
      </c>
      <c r="AL33" s="1181"/>
      <c r="AM33" s="1181"/>
      <c r="AN33" s="1182"/>
      <c r="AO33" s="322" t="s">
        <v>504</v>
      </c>
      <c r="AP33" s="322" t="s">
        <v>504</v>
      </c>
      <c r="AQ33" s="323">
        <v>12</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80" t="s">
        <v>521</v>
      </c>
      <c r="AL34" s="1181"/>
      <c r="AM34" s="1181"/>
      <c r="AN34" s="1182"/>
      <c r="AO34" s="322">
        <v>104000</v>
      </c>
      <c r="AP34" s="322">
        <v>602</v>
      </c>
      <c r="AQ34" s="323">
        <v>31</v>
      </c>
      <c r="AR34" s="324">
        <v>1841.9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80" t="s">
        <v>522</v>
      </c>
      <c r="AL35" s="1181"/>
      <c r="AM35" s="1181"/>
      <c r="AN35" s="1182"/>
      <c r="AO35" s="322">
        <v>1097004</v>
      </c>
      <c r="AP35" s="322">
        <v>6355</v>
      </c>
      <c r="AQ35" s="323">
        <v>6601</v>
      </c>
      <c r="AR35" s="324">
        <v>-3.7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80" t="s">
        <v>523</v>
      </c>
      <c r="AL36" s="1181"/>
      <c r="AM36" s="1181"/>
      <c r="AN36" s="1182"/>
      <c r="AO36" s="322">
        <v>22713</v>
      </c>
      <c r="AP36" s="322">
        <v>132</v>
      </c>
      <c r="AQ36" s="323">
        <v>691</v>
      </c>
      <c r="AR36" s="324">
        <v>-80.900000000000006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80" t="s">
        <v>524</v>
      </c>
      <c r="AL37" s="1181"/>
      <c r="AM37" s="1181"/>
      <c r="AN37" s="1182"/>
      <c r="AO37" s="322">
        <v>1731588</v>
      </c>
      <c r="AP37" s="322">
        <v>10031</v>
      </c>
      <c r="AQ37" s="323">
        <v>1718</v>
      </c>
      <c r="AR37" s="324">
        <v>483.9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83" t="s">
        <v>525</v>
      </c>
      <c r="AL38" s="1184"/>
      <c r="AM38" s="1184"/>
      <c r="AN38" s="1185"/>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83" t="s">
        <v>526</v>
      </c>
      <c r="AL39" s="1184"/>
      <c r="AM39" s="1184"/>
      <c r="AN39" s="1185"/>
      <c r="AO39" s="322">
        <v>-959413</v>
      </c>
      <c r="AP39" s="322">
        <v>-5558</v>
      </c>
      <c r="AQ39" s="323">
        <v>-7529</v>
      </c>
      <c r="AR39" s="324">
        <v>-26.2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80" t="s">
        <v>527</v>
      </c>
      <c r="AL40" s="1181"/>
      <c r="AM40" s="1181"/>
      <c r="AN40" s="1182"/>
      <c r="AO40" s="322">
        <v>-3762703</v>
      </c>
      <c r="AP40" s="322">
        <v>-21796</v>
      </c>
      <c r="AQ40" s="323">
        <v>-22018</v>
      </c>
      <c r="AR40" s="324">
        <v>-1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86" t="s">
        <v>294</v>
      </c>
      <c r="AL41" s="1187"/>
      <c r="AM41" s="1187"/>
      <c r="AN41" s="1188"/>
      <c r="AO41" s="322">
        <v>2015461</v>
      </c>
      <c r="AP41" s="322">
        <v>11675</v>
      </c>
      <c r="AQ41" s="323">
        <v>6294</v>
      </c>
      <c r="AR41" s="324">
        <v>85.5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73" t="s">
        <v>495</v>
      </c>
      <c r="AN49" s="1175" t="s">
        <v>531</v>
      </c>
      <c r="AO49" s="1176"/>
      <c r="AP49" s="1176"/>
      <c r="AQ49" s="1176"/>
      <c r="AR49" s="117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74"/>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6558248</v>
      </c>
      <c r="AN51" s="344">
        <v>39701</v>
      </c>
      <c r="AO51" s="345">
        <v>15.6</v>
      </c>
      <c r="AP51" s="346">
        <v>43141</v>
      </c>
      <c r="AQ51" s="347">
        <v>9.4</v>
      </c>
      <c r="AR51" s="348">
        <v>6.2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4784699</v>
      </c>
      <c r="AN52" s="352">
        <v>28965</v>
      </c>
      <c r="AO52" s="353">
        <v>43</v>
      </c>
      <c r="AP52" s="354">
        <v>21887</v>
      </c>
      <c r="AQ52" s="355">
        <v>-2.4</v>
      </c>
      <c r="AR52" s="356">
        <v>45.4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6125933</v>
      </c>
      <c r="AN53" s="344">
        <v>36787</v>
      </c>
      <c r="AO53" s="345">
        <v>-7.3</v>
      </c>
      <c r="AP53" s="346">
        <v>45117</v>
      </c>
      <c r="AQ53" s="347">
        <v>4.5999999999999996</v>
      </c>
      <c r="AR53" s="348">
        <v>-11.9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4468368</v>
      </c>
      <c r="AN54" s="352">
        <v>26833</v>
      </c>
      <c r="AO54" s="353">
        <v>-7.4</v>
      </c>
      <c r="AP54" s="354">
        <v>25589</v>
      </c>
      <c r="AQ54" s="355">
        <v>16.899999999999999</v>
      </c>
      <c r="AR54" s="356">
        <v>-24.3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5806461</v>
      </c>
      <c r="AN55" s="344">
        <v>34391</v>
      </c>
      <c r="AO55" s="345">
        <v>-6.5</v>
      </c>
      <c r="AP55" s="346">
        <v>39951</v>
      </c>
      <c r="AQ55" s="347">
        <v>-11.5</v>
      </c>
      <c r="AR55" s="348">
        <v>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4381958</v>
      </c>
      <c r="AN56" s="352">
        <v>25954</v>
      </c>
      <c r="AO56" s="353">
        <v>-3.3</v>
      </c>
      <c r="AP56" s="354">
        <v>22555</v>
      </c>
      <c r="AQ56" s="355">
        <v>-11.9</v>
      </c>
      <c r="AR56" s="356">
        <v>8.6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9830117</v>
      </c>
      <c r="AN57" s="344">
        <v>57198</v>
      </c>
      <c r="AO57" s="345">
        <v>66.3</v>
      </c>
      <c r="AP57" s="346">
        <v>39893</v>
      </c>
      <c r="AQ57" s="347">
        <v>-0.1</v>
      </c>
      <c r="AR57" s="348">
        <v>66.400000000000006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8401289</v>
      </c>
      <c r="AN58" s="352">
        <v>48884</v>
      </c>
      <c r="AO58" s="353">
        <v>88.3</v>
      </c>
      <c r="AP58" s="354">
        <v>26170</v>
      </c>
      <c r="AQ58" s="355">
        <v>16</v>
      </c>
      <c r="AR58" s="356">
        <v>72.3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9164574</v>
      </c>
      <c r="AN59" s="344">
        <v>53087</v>
      </c>
      <c r="AO59" s="345">
        <v>-7.2</v>
      </c>
      <c r="AP59" s="346">
        <v>41080</v>
      </c>
      <c r="AQ59" s="347">
        <v>3</v>
      </c>
      <c r="AR59" s="348">
        <v>-10.199999999999999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6540646</v>
      </c>
      <c r="AN60" s="352">
        <v>37888</v>
      </c>
      <c r="AO60" s="353">
        <v>-22.5</v>
      </c>
      <c r="AP60" s="354">
        <v>27265</v>
      </c>
      <c r="AQ60" s="355">
        <v>4.2</v>
      </c>
      <c r="AR60" s="356">
        <v>-26.7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7497067</v>
      </c>
      <c r="AN61" s="359">
        <v>44233</v>
      </c>
      <c r="AO61" s="360">
        <v>12.2</v>
      </c>
      <c r="AP61" s="361">
        <v>41836</v>
      </c>
      <c r="AQ61" s="362">
        <v>1.1000000000000001</v>
      </c>
      <c r="AR61" s="348">
        <v>11.1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5715392</v>
      </c>
      <c r="AN62" s="352">
        <v>33705</v>
      </c>
      <c r="AO62" s="353">
        <v>19.600000000000001</v>
      </c>
      <c r="AP62" s="354">
        <v>24693</v>
      </c>
      <c r="AQ62" s="355">
        <v>4.5999999999999996</v>
      </c>
      <c r="AR62" s="356">
        <v>15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I+IrlpamdaswglwfxBG1mm77KxBZlEVtCxfrDxzJC5sGZOBJEm+J1EhTLpXQOjzG7mUAK3oN8bQj7t17gh9/g==" saltValue="Bta1cJ5dia91zo7ynKnc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n+kLnlNu4+uePPMvzKiESdqXYLj0hYNFQ629MpwtWdTRLskqTFW+sp/OB4vxEmQhkyrAYhPW5pWbkqrzkJrnA==" saltValue="O3f0Ah6lsYKKfAsVNQ97+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sM8SudWhT6iJhkCLXvUe/9JxcbCukpq/EC54RARv9XWxC0rAN6cs86h2YV9lyvBJIzcL2DfHKH2sM9dPmDVEQ==" saltValue="mTrD20sn0G+hn9bcWk5hs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8" t="s">
        <v>3</v>
      </c>
      <c r="D47" s="1198"/>
      <c r="E47" s="1199"/>
      <c r="F47" s="11">
        <v>12.43</v>
      </c>
      <c r="G47" s="12">
        <v>12.89</v>
      </c>
      <c r="H47" s="12">
        <v>16.190000000000001</v>
      </c>
      <c r="I47" s="12">
        <v>18.39</v>
      </c>
      <c r="J47" s="13">
        <v>16.62</v>
      </c>
    </row>
    <row r="48" spans="2:10" ht="57.75" customHeight="1" x14ac:dyDescent="0.15">
      <c r="B48" s="14"/>
      <c r="C48" s="1200" t="s">
        <v>4</v>
      </c>
      <c r="D48" s="1200"/>
      <c r="E48" s="1201"/>
      <c r="F48" s="15">
        <v>8.32</v>
      </c>
      <c r="G48" s="16">
        <v>8.77</v>
      </c>
      <c r="H48" s="16">
        <v>10.49</v>
      </c>
      <c r="I48" s="16">
        <v>7.01</v>
      </c>
      <c r="J48" s="17">
        <v>7.25</v>
      </c>
    </row>
    <row r="49" spans="2:10" ht="57.75" customHeight="1" thickBot="1" x14ac:dyDescent="0.2">
      <c r="B49" s="18"/>
      <c r="C49" s="1202" t="s">
        <v>5</v>
      </c>
      <c r="D49" s="1202"/>
      <c r="E49" s="1203"/>
      <c r="F49" s="19" t="s">
        <v>552</v>
      </c>
      <c r="G49" s="20" t="s">
        <v>553</v>
      </c>
      <c r="H49" s="20">
        <v>0.84</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DJfWQ/28FvM5KnaHD8EzazpCXgl8x/FbVs5vw62n1Jzt0kRdkkg0lZ5pJODDFi+WirX2PSKm4iUpT1T6BsOA==" saltValue="nCTmEGRt7b1MiTgRnp+qp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2019-03-15T06:20:50Z</cp:lastPrinted>
  <dcterms:created xsi:type="dcterms:W3CDTF">2019-02-14T02:12:24Z</dcterms:created>
  <dcterms:modified xsi:type="dcterms:W3CDTF">2019-10-29T06:54:55Z</dcterms:modified>
  <cp:category/>
</cp:coreProperties>
</file>