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旭市データ作成\"/>
    </mc:Choice>
  </mc:AlternateContent>
  <bookViews>
    <workbookView xWindow="240" yWindow="60" windowWidth="14940" windowHeight="7875" tabRatio="9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34" i="9"/>
  <c r="C35" i="9" s="1"/>
  <c r="U34" i="9" s="1"/>
  <c r="U35" i="9" s="1"/>
  <c r="U36" i="9" s="1"/>
  <c r="U37" i="9" s="1"/>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<sst xmlns="http://schemas.openxmlformats.org/spreadsheetml/2006/main" count="1080" uniqueCount="566">
  <si>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</si>
  <si>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</si>
  <si>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</si>
  <si>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</si>
  <si>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</si>
  <si>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</si>
  <si>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</si>
  <si>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</si>
  <si>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</si>
  <si>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</si>
  <si>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</si>
  <si>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</si>
  <si>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</si>
  <si>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</si>
  <si>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</si>
  <si>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</si>
  <si>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</si>
  <si>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</si>
  <si>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</si>
  <si>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</si>
  <si>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</si>
  <si>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</si>
  <si>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</si>
  <si>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</si>
  <si>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</si>
  <si>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</si>
  <si>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</si>
  <si>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</si>
  <si>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</si>
  <si>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</si>
  <si>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</si>
  <si>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</si>
  <si>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</si>
  <si>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</si>
  <si>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</si>
  <si>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</si>
  <si>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</si>
  <si>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</si>
  <si>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</si>
  <si>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</si>
  <si>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</si>
  <si>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</si>
  <si>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</si>
  <si>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</si>
  <si>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</si>
  <si>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</si>
  <si>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</si>
  <si>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</si>
  <si>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</si>
  <si>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</si>
  <si>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</si>
  <si>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</si>
  <si>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</si>
  <si>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</si>
  <si>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</si>
  <si>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</si>
  <si>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</si>
  <si>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</si>
  <si>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</si>
  <si>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</si>
  <si>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</si>
  <si>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</si>
  <si>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</si>
  <si>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</si>
  <si>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</si>
  <si>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</si>
  <si>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</si>
  <si>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</si>
  <si>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</si>
  <si>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</si>
  <si>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</si>
  <si>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</si>
  <si>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</si>
  <si>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</si>
  <si>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</si>
  <si>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</si>
  <si>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</si>
  <si>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</si>
  <si>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</si>
  <si>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</si>
  <si>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</si>
  <si>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</si>
  <si>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</si>
  <si>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</si>
  <si>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</si>
  <si>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</si>
  <si>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</si>
  <si>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</si>
  <si>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</si>
  <si>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</si>
  <si>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</si>
  <si>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</si>
  <si>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</si>
  <si>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</si>
  <si>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</si>
  <si>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</si>
  <si>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</si>
  <si>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</si>
  <si>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</si>
  <si>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</si>
  <si>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</si>
  <si>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</si>
  <si>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</si>
  <si>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</si>
  <si>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</si>
  <si>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</si>
  <si>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</si>
  <si>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</si>
  <si>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</si>
  <si>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</si>
  <si>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</si>
  <si>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</si>
  <si>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</si>
  <si>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</si>
  <si>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</si>
  <si>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</si>
  <si>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</si>
  <si>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</si>
  <si>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</si>
  <si>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</si>
  <si>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</si>
  <si>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</si>
  <si>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</si>
  <si>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</si>
  <si>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</si>
  <si>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</si>
  <si>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</si>
  <si>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</si>
  <si>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</si>
  <si>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</si>
  <si>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</si>
  <si>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</si>
  <si>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</si>
  <si>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</si>
  <si>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</si>
  <si>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</si>
  <si>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</si>
  <si>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</si>
  <si>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</si>
  <si>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</si>
  <si>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</si>
  <si>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</si>
  <si>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</si>
  <si>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</si>
  <si>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</si>
  <si>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</si>
  <si>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</si>
  <si>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</si>
  <si>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</si>
  <si>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</si>
  <si>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</si>
  <si>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</si>
  <si>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</si>
  <si>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</si>
  <si>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</si>
  <si>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</si>
  <si>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</si>
  <si>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</si>
  <si>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</si>
  <si>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</si>
  <si>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</si>
  <si>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</si>
  <si>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</si>
  <si>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</si>
  <si>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</si>
  <si>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</si>
  <si>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</si>
  <si>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</si>
  <si>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</si>
  <si>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</si>
  <si>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</si>
  <si>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</si>
  <si>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</si>
  <si>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</si>
  <si>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</si>
  <si>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</si>
  <si>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</si>
  <si>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</si>
  <si>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</si>
  <si>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</si>
  <si>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</si>
  <si>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</si>
  <si>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</si>
  <si>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</si>
  <si>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</si>
  <si>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</si>
  <si>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</si>
  <si>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</si>
  <si>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</si>
  <si>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</si>
  <si>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</si>
  <si>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</si>
  <si>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</si>
  <si>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</si>
  <si>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</si>
  <si>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</si>
  <si>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</si>
  <si>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</si>
  <si>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</si>
  <si>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</si>
  <si>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</si>
  <si>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</si>
  <si>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</si>
  <si>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</si>
  <si>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</si>
  <si>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</si>
  <si>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</si>
  <si>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</si>
  <si>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</si>
  <si>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</si>
  <si>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</si>
  <si>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</si>
  <si>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</si>
  <si>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</si>
  <si>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</si>
  <si>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</si>
  <si>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</si>
  <si>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</si>
  <si>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</si>
  <si>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</si>
  <si>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</si>
  <si>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</si>
  <si>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</si>
  <si>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</si>
  <si>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</si>
  <si>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</si>
  <si>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</si>
  <si>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</si>
  <si>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</si>
  <si>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</si>
  <si>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</si>
  <si>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</si>
  <si>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</si>
  <si>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</si>
  <si>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</si>
  <si>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</si>
  <si>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</si>
  <si>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</si>
  <si>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</si>
  <si>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</si>
  <si>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</si>
  <si>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</si>
  <si>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</si>
  <si>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</si>
  <si>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</si>
  <si>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</si>
  <si>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</si>
  <si>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</si>
  <si>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</si>
  <si>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</si>
  <si>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</si>
  <si>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</si>
  <si>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</si>
  <si>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</si>
  <si>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</si>
  <si>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</si>
  <si>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</si>
  <si>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</si>
  <si>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</si>
  <si>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</si>
  <si>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</si>
  <si>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</si>
  <si>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</si>
  <si>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</si>
  <si>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</si>
  <si>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</si>
  <si>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</si>
  <si>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</si>
  <si>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</si>
  <si>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</si>
  <si>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</si>
  <si>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</si>
  <si>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</si>
  <si>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</si>
  <si>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</si>
  <si>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</si>
  <si>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</si>
  <si>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</si>
  <si>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</si>
  <si>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</si>
  <si>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</si>
  <si>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</si>
  <si>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</si>
  <si>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</si>
  <si>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</si>
  <si>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</si>
  <si>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</si>
  <si>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</si>
  <si>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</si>
  <si>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</si>
  <si>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</si>
  <si>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</si>
  <si>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</si>
  <si>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</si>
  <si>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</si>
  <si>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</si>
  <si>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</si>
  <si>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</si>
  <si>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</si>
  <si>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</si>
  <si>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</si>
  <si>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</si>
  <si>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</si>
  <si>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</si>
  <si>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</si>
  <si>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</si>
  <si>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</si>
  <si>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</si>
  <si>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</si>
  <si>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</si>
  <si>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</si>
  <si>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</si>
  <si>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</si>
  <si>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</si>
  <si>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</si>
  <si>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</si>
  <si>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</si>
  <si>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</si>
  <si>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</si>
  <si>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</si>
  <si>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</si>
  <si>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</si>
  <si>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</si>
  <si>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</si>
  <si>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</si>
  <si>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</si>
  <si>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</si>
  <si>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</si>
  <si>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</si>
  <si>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</si>
  <si>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</si>
  <si>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</si>
  <si>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</si>
  <si>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</si>
  <si>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</si>
  <si>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</si>
  <si>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</si>
  <si>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</si>
  <si>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</si>
  <si>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</si>
  <si>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</si>
  <si>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</si>
  <si>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</si>
  <si>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</si>
  <si>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</si>
  <si>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</si>
  <si>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</si>
  <si>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</si>
  <si>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</si>
  <si>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</si>
  <si>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</si>
  <si>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</si>
  <si>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</si>
  <si>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</si>
  <si>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</si>
  <si>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</si>
  <si>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</si>
  <si>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</si>
  <si>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</si>
  <si>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</si>
  <si>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</si>
  <si>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</si>
  <si>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</si>
  <si>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</si>
  <si>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</si>
  <si>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</si>
  <si>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旭市病院事業債管理特別会計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</si>
  <si>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</si>
  <si>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</si>
  <si>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</si>
  <si>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</si>
  <si>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</si>
  <si>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</si>
  <si>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</si>
  <si>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</si>
  <si>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</si>
  <si>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</si>
  <si>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</si>
  <si>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</si>
  <si>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</si>
  <si>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旭市国民健康保険事業特別会計（事業）</t>
    <phoneticPr fontId="5"/>
  </si>
  <si>
    <t>旭市国民健康保険事業特別会計（施設）</t>
    <phoneticPr fontId="5"/>
  </si>
  <si>
    <t>旭市介護保険事業特別会計</t>
    <phoneticPr fontId="5"/>
  </si>
  <si>
    <t>旭市後期高齢者医療特別会計</t>
    <phoneticPr fontId="5"/>
  </si>
  <si>
    <t>旭市水道事業会計</t>
    <phoneticPr fontId="5"/>
  </si>
  <si>
    <t>法適用企業</t>
    <phoneticPr fontId="5"/>
  </si>
  <si>
    <t>旭市下水道事業特別会計</t>
    <phoneticPr fontId="5"/>
  </si>
  <si>
    <t>法非適用企業</t>
    <phoneticPr fontId="5"/>
  </si>
  <si>
    <t>旭市農業集落排水事業特別会計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</si>
  <si>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</si>
  <si>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</si>
  <si>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</si>
  <si>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</si>
  <si>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</si>
  <si>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</si>
  <si>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</si>
  <si>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</si>
  <si>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</si>
  <si>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</si>
  <si>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</si>
  <si>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</si>
  <si>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</si>
  <si>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</si>
  <si>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</si>
  <si>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</si>
  <si>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</si>
  <si>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</si>
  <si>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</si>
  <si>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</si>
  <si>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</si>
  <si>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</si>
  <si>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</si>
  <si>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</si>
  <si>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</si>
  <si>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</si>
  <si>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</si>
  <si>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</si>
  <si>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</si>
  <si>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</si>
  <si>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</si>
  <si>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</si>
  <si>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</si>
  <si>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</si>
  <si>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</si>
  <si>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</si>
  <si>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</si>
  <si>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</si>
  <si>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</si>
  <si>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</si>
  <si>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</si>
  <si>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</si>
  <si>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</si>
  <si>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</si>
  <si>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</si>
  <si>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</si>
  <si>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</si>
  <si>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</si>
  <si>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</si>
  <si>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</si>
  <si>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</si>
  <si>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</si>
  <si>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</si>
  <si>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</si>
  <si>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</si>
  <si>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</si>
  <si>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</si>
  <si>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</si>
  <si>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</si>
  <si>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</si>
  <si>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</si>
  <si>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</si>
  <si>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</si>
  <si>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</si>
  <si>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</si>
  <si>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</si>
  <si>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</si>
  <si>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</si>
  <si>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</si>
  <si>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</si>
  <si>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</si>
  <si>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</si>
  <si>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</si>
  <si>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</si>
  <si>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</si>
  <si>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</si>
  <si>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</si>
  <si>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</si>
  <si>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</si>
  <si>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</si>
  <si>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</si>
  <si>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</si>
  <si>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</si>
  <si>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</si>
  <si>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</si>
  <si>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</si>
  <si>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</si>
  <si>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</si>
  <si>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</si>
  <si>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</si>
  <si>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</si>
  <si>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</si>
  <si>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</si>
  <si>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</si>
  <si>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</si>
  <si>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</si>
  <si>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</si>
  <si>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</si>
  <si>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</si>
  <si>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</si>
  <si>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</si>
  <si>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</si>
  <si>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</si>
  <si>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</si>
  <si>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</si>
  <si>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</si>
  <si>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</si>
  <si>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</si>
  <si>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</si>
  <si>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</si>
  <si>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</si>
  <si>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</si>
  <si>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</si>
  <si>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</si>
  <si>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</si>
  <si>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</si>
  <si>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</si>
  <si>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</si>
  <si>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</si>
  <si>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</si>
  <si>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</si>
  <si>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</si>
  <si>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</si>
  <si>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</si>
  <si>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</si>
  <si>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</si>
  <si>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</si>
  <si>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</si>
  <si>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</si>
  <si>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</si>
  <si>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</si>
  <si>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</si>
  <si>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</si>
  <si>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</si>
  <si>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</si>
  <si>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</si>
  <si>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旭市水道事業会計</t>
  </si>
  <si>
    <t>一般会計</t>
  </si>
  <si>
    <t>旭市国民健康保険事業特別会計（事業）</t>
  </si>
  <si>
    <t>旭市介護保険事業特別会計</t>
  </si>
  <si>
    <t>旭市下水道事業特別会計</t>
  </si>
  <si>
    <t>旭市後期高齢者医療特別会計</t>
  </si>
  <si>
    <t>旭市農業集落排水事業特別会計</t>
  </si>
  <si>
    <t>旭市国民健康保険事業特別会計（施設）</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</si>
  <si>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</si>
  <si>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</si>
  <si>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</si>
  <si>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</si>
  <si>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</si>
  <si>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</si>
  <si>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</si>
  <si>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</si>
  <si>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東総衛生組合（一般会計）</t>
  </si>
  <si>
    <t>東総広域水道企業団（水道用水供給事業会計）</t>
  </si>
  <si>
    <t>東総地区広域市町村圏事務組合（一般会計）</t>
  </si>
  <si>
    <t>東総地区広域市町村圏事務組合（東総地区ふるさと市町村圏事業特別会計）</t>
  </si>
  <si>
    <t>東総地区広域市町村圏事務組合（一般廃棄物処理事業特別会計）</t>
  </si>
  <si>
    <t>千葉県食肉公社</t>
  </si>
  <si>
    <t>季楽里あさひ</t>
  </si>
  <si>
    <t>総合病院国保旭中央病院</t>
  </si>
  <si>
    <t>○</t>
  </si>
  <si>
    <t>○</t>
    <phoneticPr fontId="2"/>
  </si>
  <si>
    <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</si>
  <si>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</si>
  <si>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</si>
  <si>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</si>
  <si>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</si>
  <si>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将来負担比率については、改善傾向にあるものの、有形固定資産減価償却率については、1.9ポイント上昇し、今後も上昇することが見込まれる。
有利な財源を積極的に活用し、将来負担比率の上昇を控え、適切な施設管理を着実に進めていく。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</si>
  <si>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</si>
  <si>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</si>
  <si>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</si>
  <si>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</si>
  <si>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</si>
  <si>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</si>
  <si>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逓減しており、実質公債費比率についても、類似団体と比較して高い水準にはあるものの低下傾向にある。今後は新庁舎建設などの大型事業が控えているが、交付税措置の有利な起債の有効活用などにより、両比率の急激な増大の抑制に努める。
</t>
    <rPh sb="7" eb="9">
      <t>テイゲン</t>
    </rPh>
    <rPh sb="38" eb="40">
      <t>スイジュン</t>
    </rPh>
    <rPh sb="47" eb="49">
      <t>テイカ</t>
    </rPh>
    <rPh sb="49" eb="51">
      <t>ケイコウ</t>
    </rPh>
    <rPh sb="55" eb="57">
      <t>コンゴ</t>
    </rPh>
    <rPh sb="58" eb="61">
      <t>シンチョウシャ</t>
    </rPh>
    <rPh sb="61" eb="63">
      <t>ケンセツ</t>
    </rPh>
    <rPh sb="66" eb="68">
      <t>オオガタ</t>
    </rPh>
    <rPh sb="68" eb="70">
      <t>ジギョウ</t>
    </rPh>
    <rPh sb="71" eb="72">
      <t>ヒカ</t>
    </rPh>
    <rPh sb="100" eb="101">
      <t>リョウ</t>
    </rPh>
    <rPh sb="104" eb="106">
      <t>キュウゲキ</t>
    </rPh>
    <rPh sb="107" eb="109">
      <t>ゾウダイ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</si>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</sst>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87FF-42EB-B6D2-C3083B1CBE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56771</c:v>
                </c:pt>
                <c:pt idx="1">
                  <c:v>53664</c:v>
                </c:pt>
                <c:pt idx="2">
                  <c:v>65225</c:v>
                </c:pt>
                <c:pt idx="3">
                  <c:v>65959</c:v>
                </c:pt>
                <c:pt idx="4">
                  <c:v>47526</c:v>
                </c:pt>
              </c:numCache>
            </c:numRef>
          </c:val>
          <c:smooth val="0"/>
          <c:extLst>
            <c:ext xmlns:c16="http://schemas.microsoft.com/office/drawing/2014/chart" uri="{C3380CC4-5D6E-409C-BE32-E72D297353CC}">
              <c16:uniqueId val="{00000001-87FF-42EB-B6D2-C3083B1CBEA3}"/>
            </c:ext>
          </c:extLst>
        </c:ser>
        <c:dLbls>
          <c:showLegendKey val="0"/>
          <c:showVal val="0"/>
          <c:showCatName val="0"/>
          <c:showSerName val="0"/>
          <c:showPercent val="0"/>
          <c:showBubbleSize val="0"/>
        </c:dLbls>
        <c:marker val="1"/>
        <c:smooth val="0"/>
        <c:axId val="131394560"/>
        <c:axId val="113841792"/>
      </c:lineChart>
      <c:catAx>
        <c:axId val="131394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41792"/>
        <c:crosses val="autoZero"/>
        <c:auto val="1"/>
        <c:lblAlgn val="ctr"/>
        <c:lblOffset val="100"/>
        <c:tickLblSkip val="1"/>
        <c:tickMarkSkip val="1"/>
        <c:noMultiLvlLbl val="0"/>
      </c:catAx>
      <c:valAx>
        <c:axId val="1138417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9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10.39</c:v>
                </c:pt>
                <c:pt idx="1">
                  <c:v>11.18</c:v>
                </c:pt>
                <c:pt idx="2">
                  <c:v>12.24</c:v>
                </c:pt>
                <c:pt idx="3">
                  <c:v>13.53</c:v>
                </c:pt>
                <c:pt idx="4">
                  <c:v>8.73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22.01</c:v>
                </c:pt>
                <c:pt idx="1">
                  <c:v>29.51</c:v>
                </c:pt>
                <c:pt idx="2">
                  <c:v>34.99</c:v>
                </c:pt>
                <c:pt idx="3">
                  <c:v>40.39</c:v>
                </c:pt>
                <c:pt idx="4">
                  <c:v>48.19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5304192"/>
        <c:axId val="13678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4.37</c:v>
                </c:pt>
                <c:pt idx="1">
                  <c:v>9.0399999999999991</c:v>
                </c:pt>
                <c:pt idx="2">
                  <c:v>6.73</c:v>
                </c:pt>
                <c:pt idx="3">
                  <c:v>7.63</c:v>
                </c:pt>
                <c:pt idx="4">
                  <c:v>2.35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5304192"/>
        <c:axId val="136782976"/>
      </c:lineChart>
      <c:catAx>
        <c:axId val="1753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782976"/>
        <c:crosses val="autoZero"/>
        <c:auto val="1"/>
        <c:lblAlgn val="ctr"/>
        <c:lblOffset val="100"/>
        <c:tickLblSkip val="1"/>
        <c:tickMarkSkip val="1"/>
        <c:noMultiLvlLbl val="0"/>
      </c:catAx>
      <c:valAx>
        <c:axId val="13678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0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62.24</c:v>
                </c:pt>
                <c:pt idx="2">
                  <c:v>#N/A</c:v>
                </c:pt>
                <c:pt idx="3">
                  <c:v>74.81</c:v>
                </c:pt>
                <c:pt idx="4">
                  <c:v>#N/A</c:v>
                </c:pt>
                <c:pt idx="5">
                  <c:v>75.45</c:v>
                </c:pt>
                <c:pt idx="6">
                  <c:v>#N/A</c:v>
                </c:pt>
                <c:pt idx="7">
                  <c:v>75.48</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旭市国民健康保険事業特別会計（施設）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旭市農業集落排水事業特別会計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0.06</c:v>
                </c:pt>
                <c:pt idx="4">
                  <c:v>#N/A</c:v>
                </c:pt>
                <c:pt idx="5">
                  <c:v>0.02</c:v>
                </c:pt>
                <c:pt idx="6">
                  <c:v>#N/A</c:v>
                </c:pt>
                <c:pt idx="7">
                  <c:v>0.02</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旭市後期高齢者医療特別会計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0.48</c:v>
                </c:pt>
                <c:pt idx="4">
                  <c:v>#N/A</c:v>
                </c:pt>
                <c:pt idx="5">
                  <c:v>0.08</c:v>
                </c:pt>
                <c:pt idx="6">
                  <c:v>#N/A</c:v>
                </c:pt>
                <c:pt idx="7">
                  <c:v>0.39</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旭市下水道事業特別会計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0.56999999999999995</c:v>
                </c:pt>
                <c:pt idx="2">
                  <c:v>#N/A</c:v>
                </c:pt>
                <c:pt idx="3">
                  <c:v>0.36</c:v>
                </c:pt>
                <c:pt idx="4">
                  <c:v>#N/A</c:v>
                </c:pt>
                <c:pt idx="5">
                  <c:v>0.54</c:v>
                </c:pt>
                <c:pt idx="6">
                  <c:v>#N/A</c:v>
                </c:pt>
                <c:pt idx="7">
                  <c:v>0.46</c:v>
                </c:pt>
                <c:pt idx="8">
                  <c:v>#N/A</c:v>
                </c:pt>
                <c:pt idx="9">
                  <c:v>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旭市介護保険事業特別会計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0.56999999999999995</c:v>
                </c:pt>
                <c:pt idx="2">
                  <c:v>#N/A</c:v>
                </c:pt>
                <c:pt idx="3">
                  <c:v>7.0000000000000007E-2</c:v>
                </c:pt>
                <c:pt idx="4">
                  <c:v>#N/A</c:v>
                </c:pt>
                <c:pt idx="5">
                  <c:v>0.42</c:v>
                </c:pt>
                <c:pt idx="6">
                  <c:v>#N/A</c:v>
                </c:pt>
                <c:pt idx="7">
                  <c:v>0.08</c:v>
                </c:pt>
                <c:pt idx="8">
                  <c:v>#N/A</c:v>
                </c:pt>
                <c:pt idx="9">
                  <c:v>0.66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旭市国民健康保険事業特別会計（事業）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2.86</c:v>
                </c:pt>
                <c:pt idx="2">
                  <c:v>#N/A</c:v>
                </c:pt>
                <c:pt idx="3">
                  <c:v>2.15</c:v>
                </c:pt>
                <c:pt idx="4">
                  <c:v>#N/A</c:v>
                </c:pt>
                <c:pt idx="5">
                  <c:v>1.98</c:v>
                </c:pt>
                <c:pt idx="6">
                  <c:v>#N/A</c:v>
                </c:pt>
                <c:pt idx="7">
                  <c:v>1.1599999999999999</c:v>
                </c:pt>
                <c:pt idx="8">
                  <c:v>#N/A</c:v>
                </c:pt>
                <c:pt idx="9">
                  <c:v>2.4300000000000002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10.38</c:v>
                </c:pt>
                <c:pt idx="2">
                  <c:v>#N/A</c:v>
                </c:pt>
                <c:pt idx="3">
                  <c:v>11.17</c:v>
                </c:pt>
                <c:pt idx="4">
                  <c:v>#N/A</c:v>
                </c:pt>
                <c:pt idx="5">
                  <c:v>12.24</c:v>
                </c:pt>
                <c:pt idx="6">
                  <c:v>#N/A</c:v>
                </c:pt>
                <c:pt idx="7">
                  <c:v>13.53</c:v>
                </c:pt>
                <c:pt idx="8">
                  <c:v>#N/A</c:v>
                </c:pt>
                <c:pt idx="9">
                  <c:v>8.73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旭市水道事業会計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4.07</c:v>
                </c:pt>
                <c:pt idx="2">
                  <c:v>#N/A</c:v>
                </c:pt>
                <c:pt idx="3">
                  <c:v>5.43</c:v>
                </c:pt>
                <c:pt idx="4">
                  <c:v>#N/A</c:v>
                </c:pt>
                <c:pt idx="5">
                  <c:v>6.68</c:v>
                </c:pt>
                <c:pt idx="6">
                  <c:v>#N/A</c:v>
                </c:pt>
                <c:pt idx="7">
                  <c:v>8.25</c:v>
                </c:pt>
                <c:pt idx="8">
                  <c:v>#N/A</c:v>
                </c:pt>
                <c:pt idx="9">
                  <c:v>10.17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5739776"/>
        <c:axId val="136785856"/>
      </c:barChart>
      <c:catAx>
        <c:axId val="14573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85856"/>
        <c:crosses val="autoZero"/>
        <c:auto val="1"/>
        <c:lblAlgn val="ctr"/>
        <c:lblOffset val="100"/>
        <c:tickLblSkip val="1"/>
        <c:tickMarkSkip val="1"/>
        <c:noMultiLvlLbl val="0"/>
      </c:catAx>
      <c:valAx>
        <c:axId val="13678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3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2611</c:v>
                </c:pt>
                <c:pt idx="5">
                  <c:v>2772</c:v>
                </c:pt>
                <c:pt idx="8">
                  <c:v>3077</c:v>
                </c:pt>
                <c:pt idx="11">
                  <c:v>3228</c:v>
                </c:pt>
                <c:pt idx="14">
                  <c:v>4217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32</c:v>
                </c:pt>
                <c:pt idx="6">
                  <c:v>32</c:v>
                </c:pt>
                <c:pt idx="9">
                  <c:v>31</c:v>
                </c:pt>
                <c:pt idx="12">
                  <c:v>29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10</c:v>
                </c:pt>
                <c:pt idx="6">
                  <c:v>25</c:v>
                </c:pt>
                <c:pt idx="9">
                  <c:v>43</c:v>
                </c:pt>
                <c:pt idx="12">
                  <c:v>53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1246</c:v>
                </c:pt>
                <c:pt idx="3">
                  <c:v>1256</c:v>
                </c:pt>
                <c:pt idx="6">
                  <c:v>1359</c:v>
                </c:pt>
                <c:pt idx="9">
                  <c:v>1537</c:v>
                </c:pt>
                <c:pt idx="12">
                  <c:v>304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3030</c:v>
                </c:pt>
                <c:pt idx="3">
                  <c:v>2930</c:v>
                </c:pt>
                <c:pt idx="6">
                  <c:v>2958</c:v>
                </c:pt>
                <c:pt idx="9">
                  <c:v>2962</c:v>
                </c:pt>
                <c:pt idx="12">
                  <c:v>5122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5816704"/>
        <c:axId val="136788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1731</c:v>
                </c:pt>
                <c:pt idx="2">
                  <c:v>#N/A</c:v>
                </c:pt>
                <c:pt idx="3">
                  <c:v>#N/A</c:v>
                </c:pt>
                <c:pt idx="4">
                  <c:v>1456</c:v>
                </c:pt>
                <c:pt idx="5">
                  <c:v>#N/A</c:v>
                </c:pt>
                <c:pt idx="6">
                  <c:v>#N/A</c:v>
                </c:pt>
                <c:pt idx="7">
                  <c:v>1297</c:v>
                </c:pt>
                <c:pt idx="8">
                  <c:v>#N/A</c:v>
                </c:pt>
                <c:pt idx="9">
                  <c:v>#N/A</c:v>
                </c:pt>
                <c:pt idx="10">
                  <c:v>1345</c:v>
                </c:pt>
                <c:pt idx="11">
                  <c:v>#N/A</c:v>
                </c:pt>
                <c:pt idx="12">
                  <c:v>#N/A</c:v>
                </c:pt>
                <c:pt idx="13">
                  <c:v>1291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5816704"/>
        <c:axId val="136788160"/>
      </c:lineChart>
      <c:catAx>
        <c:axId val="1758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88160"/>
        <c:crosses val="autoZero"/>
        <c:auto val="1"/>
        <c:lblAlgn val="ctr"/>
        <c:lblOffset val="100"/>
        <c:tickLblSkip val="1"/>
        <c:tickMarkSkip val="1"/>
        <c:noMultiLvlLbl val="0"/>
      </c:catAx>
      <c:valAx>
        <c:axId val="13678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1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33110</c:v>
                </c:pt>
                <c:pt idx="5">
                  <c:v>33235</c:v>
                </c:pt>
                <c:pt idx="8">
                  <c:v>33047</c:v>
                </c:pt>
                <c:pt idx="11">
                  <c:v>32970</c:v>
                </c:pt>
                <c:pt idx="14">
                  <c:v>32623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1245</c:v>
                </c:pt>
                <c:pt idx="5">
                  <c:v>2521</c:v>
                </c:pt>
                <c:pt idx="8">
                  <c:v>2552</c:v>
                </c:pt>
                <c:pt idx="11">
                  <c:v>2579</c:v>
                </c:pt>
                <c:pt idx="14">
                  <c:v>12978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7119</c:v>
                </c:pt>
                <c:pt idx="5">
                  <c:v>8093</c:v>
                </c:pt>
                <c:pt idx="8">
                  <c:v>9463</c:v>
                </c:pt>
                <c:pt idx="11">
                  <c:v>10930</c:v>
                </c:pt>
                <c:pt idx="14">
                  <c:v>13281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405</c:v>
                </c:pt>
                <c:pt idx="3">
                  <c:v>70</c:v>
                </c:pt>
                <c:pt idx="6">
                  <c:v>51</c:v>
                </c:pt>
                <c:pt idx="9">
                  <c:v>617</c:v>
                </c:pt>
                <c:pt idx="12">
                  <c:v>21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3630</c:v>
                </c:pt>
                <c:pt idx="3">
                  <c:v>3570</c:v>
                </c:pt>
                <c:pt idx="6">
                  <c:v>3258</c:v>
                </c:pt>
                <c:pt idx="9">
                  <c:v>3246</c:v>
                </c:pt>
                <c:pt idx="12">
                  <c:v>2164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500</c:v>
                </c:pt>
                <c:pt idx="3">
                  <c:v>499</c:v>
                </c:pt>
                <c:pt idx="6">
                  <c:v>476</c:v>
                </c:pt>
                <c:pt idx="9">
                  <c:v>435</c:v>
                </c:pt>
                <c:pt idx="12">
                  <c:v>392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21534</c:v>
                </c:pt>
                <c:pt idx="3">
                  <c:v>20825</c:v>
                </c:pt>
                <c:pt idx="6">
                  <c:v>19713</c:v>
                </c:pt>
                <c:pt idx="9">
                  <c:v>17828</c:v>
                </c:pt>
                <c:pt idx="12">
                  <c:v>3835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27941</c:v>
                </c:pt>
                <c:pt idx="3">
                  <c:v>27702</c:v>
                </c:pt>
                <c:pt idx="6">
                  <c:v>27732</c:v>
                </c:pt>
                <c:pt idx="9">
                  <c:v>27875</c:v>
                </c:pt>
                <c:pt idx="12">
                  <c:v>51244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5481344"/>
        <c:axId val="13682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12537</c:v>
                </c:pt>
                <c:pt idx="2">
                  <c:v>#N/A</c:v>
                </c:pt>
                <c:pt idx="3">
                  <c:v>#N/A</c:v>
                </c:pt>
                <c:pt idx="4">
                  <c:v>8816</c:v>
                </c:pt>
                <c:pt idx="5">
                  <c:v>#N/A</c:v>
                </c:pt>
                <c:pt idx="6">
                  <c:v>#N/A</c:v>
                </c:pt>
                <c:pt idx="7">
                  <c:v>6168</c:v>
                </c:pt>
                <c:pt idx="8">
                  <c:v>#N/A</c:v>
                </c:pt>
                <c:pt idx="9">
                  <c:v>#N/A</c:v>
                </c:pt>
                <c:pt idx="10">
                  <c:v>3521</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5481344"/>
        <c:axId val="136823360"/>
      </c:lineChart>
      <c:catAx>
        <c:axId val="1754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823360"/>
        <c:crosses val="autoZero"/>
        <c:auto val="1"/>
        <c:lblAlgn val="ctr"/>
        <c:lblOffset val="100"/>
        <c:tickLblSkip val="1"/>
        <c:tickMarkSkip val="1"/>
        <c:noMultiLvlLbl val="0"/>
      </c:catAx>
      <c:valAx>
        <c:axId val="13682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48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{6DF2BFBD-17AC-4CCF-8B98-668EF3B96857}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971-4B19-B635-A8959241AED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{BA939B31-8578-40F6-AB59-92B5436B7DAF}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971-4B19-B635-A8959241AED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{28C44529-EEB8-4529-BD61-4E736C7A8B3C}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971-4B19-B635-A8959241AED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{731D3896-DCB9-4688-9923-EBA0E035AA75}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971-4B19-B635-A8959241AED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{509CB8DB-8BFD-42A4-A31A-BA2AF95BBEB6}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971-4B19-B635-A8959241AE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57.8</c:v>
                </c:pt>
                <c:pt idx="4">
                  <c:v>59.7</c:v>
                </c:pt>
              </c:numCache>
            </c:numRef>
          </c:xVal>
          <c:yVal>
            <c:numRef>
              <c:f>公会計指標分析・財政指標組合せ分析表!$K$51:$O$51</c:f>
              <c:numCache>
                <c:formatCode>#,##0.0;"▲ "#,##0.0</c:formatCode>
                <c:ptCount val="5"/>
                <c:pt idx="3">
                  <c:v>23.1</c:v>
                </c:pt>
              </c:numCache>
            </c:numRef>
          </c:yVal>
          <c:smooth val="0"/>
          <c:extLst>
            <c:ext xmlns:c16="http://schemas.microsoft.com/office/drawing/2014/chart" uri="{C3380CC4-5D6E-409C-BE32-E72D297353CC}">
              <c16:uniqueId val="{00000005-F971-4B19-B635-A8959241AED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{0337510C-C34F-4B04-B179-C513A999B48E}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971-4B19-B635-A8959241AED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{D31C2A74-FE48-4525-B749-F5D66CA41BF3}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971-4B19-B635-A8959241AED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{298AA63B-8AD0-4A5C-A36E-EDBDC70D585E}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971-4B19-B635-A8959241AEDE}"/>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{8708E7F6-D51E-4D9C-AFF2-B9767F3EC0AE}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971-4B19-B635-A8959241AEDE}"/>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{50E687EC-E3D2-4C0B-96A5-952808018E99}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971-4B19-B635-A8959241AE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56.7</c:v>
                </c:pt>
              </c:numCache>
            </c:numRef>
          </c:xVal>
          <c:yVal>
            <c:numRef>
              <c:f>公会計指標分析・財政指標組合せ分析表!$K$55:$O$55</c:f>
              <c:numCache>
                <c:formatCode>#,##0.0;"▲ "#,##0.0</c:formatCode>
                <c:ptCount val="5"/>
                <c:pt idx="3">
                  <c:v>39</c:v>
                </c:pt>
                <c:pt idx="4">
                  <c:v>32.5</c:v>
                </c:pt>
              </c:numCache>
            </c:numRef>
          </c:yVal>
          <c:smooth val="0"/>
          <c:extLst>
            <c:ext xmlns:c16="http://schemas.microsoft.com/office/drawing/2014/chart" uri="{C3380CC4-5D6E-409C-BE32-E72D297353CC}">
              <c16:uniqueId val="{0000000B-F971-4B19-B635-A8959241AEDE}"/>
            </c:ext>
          </c:extLst>
        </c:ser>
        <c:dLbls>
          <c:showLegendKey val="0"/>
          <c:showVal val="0"/>
          <c:showCatName val="0"/>
          <c:showSerName val="0"/>
          <c:showPercent val="0"/>
          <c:showBubbleSize val="0"/>
        </c:dLbls>
        <c:axId val="130587392"/>
        <c:axId val="130587968"/>
      </c:scatterChart>
      <c:valAx>
        <c:axId val="130587392"/>
        <c:scaling>
          <c:orientation val="minMax"/>
          <c:max val="58"/>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587968"/>
        <c:crosses val="autoZero"/>
        <c:crossBetween val="midCat"/>
      </c:valAx>
      <c:valAx>
        <c:axId val="130587968"/>
        <c:scaling>
          <c:orientation val="minMax"/>
          <c:max val="4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58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{0C165DC2-3016-4D9A-80EE-09FD6D8F6EE7}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86E-44FE-A9AC-0656394207C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{3588046C-668E-48F6-8071-315A203D3DF7}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86E-44FE-A9AC-0656394207C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{4917586F-7C5D-415B-A1FF-8EE55396A85E}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86E-44FE-A9AC-0656394207C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{7A140114-7C93-40FA-BB5A-52A0D4EE126F}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86E-44FE-A9AC-0656394207C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{D3BB0C04-7D09-46DB-88CF-12BAC33DB6C0}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86E-44FE-A9AC-0656394207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11.6</c:v>
                </c:pt>
                <c:pt idx="2">
                  <c:v>9.9</c:v>
                </c:pt>
                <c:pt idx="3">
                  <c:v>9</c:v>
                </c:pt>
                <c:pt idx="4">
                  <c:v>8.6</c:v>
                </c:pt>
              </c:numCache>
            </c:numRef>
          </c:xVal>
          <c:yVal>
            <c:numRef>
              <c:f>公会計指標分析・財政指標組合せ分析表!$K$73:$O$73</c:f>
              <c:numCache>
                <c:formatCode>#,##0.0;"▲ "#,##0.0</c:formatCode>
                <c:ptCount val="5"/>
                <c:pt idx="0">
                  <c:v>83.2</c:v>
                </c:pt>
                <c:pt idx="1">
                  <c:v>58</c:v>
                </c:pt>
                <c:pt idx="2">
                  <c:v>41.1</c:v>
                </c:pt>
                <c:pt idx="3">
                  <c:v>23.1</c:v>
                </c:pt>
              </c:numCache>
            </c:numRef>
          </c:yVal>
          <c:smooth val="0"/>
          <c:extLst>
            <c:ext xmlns:c16="http://schemas.microsoft.com/office/drawing/2014/chart" uri="{C3380CC4-5D6E-409C-BE32-E72D297353CC}">
              <c16:uniqueId val="{00000005-086E-44FE-A9AC-0656394207C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{DB3A60A1-50AA-406E-A90C-9BD0C9E3B7D6}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86E-44FE-A9AC-0656394207C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{B9434778-6823-438F-ABFD-883ABD18D2C5}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86E-44FE-A9AC-0656394207C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{CA043F7D-2B98-4939-8CEA-E03BB95953DD}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86E-44FE-A9AC-0656394207C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{FD38230B-4AEE-488D-A2EB-399D638F667C}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86E-44FE-A9AC-0656394207C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{4498A12C-25B4-47B5-ABE4-D63DF62C4522}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86E-44FE-A9AC-0656394207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086E-44FE-A9AC-0656394207C4}"/>
            </c:ext>
          </c:extLst>
        </c:ser>
        <c:dLbls>
          <c:showLegendKey val="0"/>
          <c:showVal val="0"/>
          <c:showCatName val="0"/>
          <c:showSerName val="0"/>
          <c:showPercent val="0"/>
          <c:showBubbleSize val="0"/>
        </c:dLbls>
        <c:axId val="179472064"/>
        <c:axId val="179472640"/>
      </c:scatterChart>
      <c:valAx>
        <c:axId val="179472064"/>
        <c:scaling>
          <c:orientation val="minMax"/>
          <c:max val="13.7"/>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472640"/>
        <c:crosses val="autoZero"/>
        <c:crossBetween val="midCat"/>
      </c:valAx>
      <c:valAx>
        <c:axId val="179472640"/>
        <c:scaling>
          <c:orientation val="minMax"/>
          <c:max val="9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472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元利償還金等については、病院事業の地方独立行政法人化に伴って病院事業債分の元利償還金が大幅に増加し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病院事業への繰出金</a:t>
          </a:r>
          <a:r>
            <a:rPr lang="ja-JP" altLang="en-US" sz="1100" b="0" i="0" baseline="0">
              <a:solidFill>
                <a:schemeClr val="dk1"/>
              </a:solidFill>
              <a:effectLst/>
              <a:latin typeface="+mn-lt"/>
              <a:ea typeface="+mn-ea"/>
              <a:cs typeface="+mn-cs"/>
            </a:rPr>
            <a:t>が皆減したため</a:t>
          </a:r>
          <a:r>
            <a:rPr lang="ja-JP" altLang="ja-JP" sz="1100" b="0" i="0" baseline="0">
              <a:solidFill>
                <a:schemeClr val="dk1"/>
              </a:solidFill>
              <a:effectLst/>
              <a:latin typeface="+mn-lt"/>
              <a:ea typeface="+mn-ea"/>
              <a:cs typeface="+mn-cs"/>
            </a:rPr>
            <a:t>公営企業債への繰入金が</a:t>
          </a:r>
          <a:r>
            <a:rPr lang="ja-JP" altLang="en-US" sz="1100" b="0" i="0" baseline="0">
              <a:solidFill>
                <a:schemeClr val="dk1"/>
              </a:solidFill>
              <a:effectLst/>
              <a:latin typeface="+mn-lt"/>
              <a:ea typeface="+mn-ea"/>
              <a:cs typeface="+mn-cs"/>
            </a:rPr>
            <a:t>減少するなど、全体で</a:t>
          </a:r>
          <a:r>
            <a:rPr lang="en-US" altLang="ja-JP" sz="1100" b="0" i="0" baseline="0">
              <a:solidFill>
                <a:schemeClr val="dk1"/>
              </a:solidFill>
              <a:effectLst/>
              <a:latin typeface="+mn-lt"/>
              <a:ea typeface="+mn-ea"/>
              <a:cs typeface="+mn-cs"/>
            </a:rPr>
            <a:t>935</a:t>
          </a:r>
          <a:r>
            <a:rPr lang="ja-JP" altLang="en-US" sz="1100" b="0" i="0" baseline="0">
              <a:solidFill>
                <a:schemeClr val="dk1"/>
              </a:solidFill>
              <a:effectLst/>
              <a:latin typeface="+mn-lt"/>
              <a:ea typeface="+mn-ea"/>
              <a:cs typeface="+mn-cs"/>
            </a:rPr>
            <a:t>百万円の増加となったが、</a:t>
          </a:r>
          <a:r>
            <a:rPr lang="ja-JP" altLang="ja-JP" sz="1100" b="0" i="0" baseline="0">
              <a:solidFill>
                <a:schemeClr val="dk1"/>
              </a:solidFill>
              <a:effectLst/>
              <a:latin typeface="+mn-lt"/>
              <a:ea typeface="+mn-ea"/>
              <a:cs typeface="+mn-cs"/>
            </a:rPr>
            <a:t>算入公債費等も前年度から</a:t>
          </a:r>
          <a:r>
            <a:rPr lang="en-US" altLang="ja-JP" sz="1100" b="0" i="0" baseline="0">
              <a:solidFill>
                <a:schemeClr val="dk1"/>
              </a:solidFill>
              <a:effectLst/>
              <a:latin typeface="+mn-lt"/>
              <a:ea typeface="+mn-ea"/>
              <a:cs typeface="+mn-cs"/>
            </a:rPr>
            <a:t>989</a:t>
          </a:r>
          <a:r>
            <a:rPr lang="ja-JP" altLang="ja-JP" sz="1100" b="0" i="0" baseline="0">
              <a:solidFill>
                <a:schemeClr val="dk1"/>
              </a:solidFill>
              <a:effectLst/>
              <a:latin typeface="+mn-lt"/>
              <a:ea typeface="+mn-ea"/>
              <a:cs typeface="+mn-cs"/>
            </a:rPr>
            <a:t>百万円増加して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、実質公債費比率は</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た。今後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合併特例債をはじめとした交付税措置の有利な起債を活用し、比率の急激な上昇の抑制に努める。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一般会計等に係る地方債の現在高は病院の独法化に伴って病院事業債分が増加し</a:t>
          </a:r>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と退職手当負担見込額は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充当可能基金の伸び</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により充当可能財源等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し、将来負担額を上回った</a:t>
          </a:r>
          <a:r>
            <a:rPr lang="ja-JP" altLang="ja-JP" sz="1100" b="0" i="0" baseline="0">
              <a:solidFill>
                <a:schemeClr val="dk1"/>
              </a:solidFill>
              <a:effectLst/>
              <a:latin typeface="+mn-lt"/>
              <a:ea typeface="+mn-ea"/>
              <a:cs typeface="+mn-cs"/>
            </a:rPr>
            <a:t>ため、将来負担比率は</a:t>
          </a:r>
          <a:r>
            <a:rPr lang="ja-JP" altLang="en-US" sz="1100" b="0" i="0" baseline="0">
              <a:solidFill>
                <a:schemeClr val="dk1"/>
              </a:solidFill>
              <a:effectLst/>
              <a:latin typeface="+mn-lt"/>
              <a:ea typeface="+mn-ea"/>
              <a:cs typeface="+mn-cs"/>
            </a:rPr>
            <a:t>算定されなかった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市債の発行抑制や交付税措置の有利な起債の活用を徹底し、将来負担額の抑制及び充当可能財源等の確保に努める。</a:t>
          </a:r>
          <a:endParaRPr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67,267
65,926
130.45
33,351,721
31,691,129
1,572,054
18,007,081
28,202,252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本市は合併団体であり、市内各所に類似施設が点在しており、平成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年度に策定した公共施設総合管理計画に基づいて公共施設等の延べ床面積を２０％削減することを計画している。現在は個別施設計画の策定を進めている段階である。</a:t>
          </a:r>
          <a:endParaRPr lang="ja-JP" altLang="ja-JP">
            <a:effectLst/>
          </a:endParaRPr>
        </a:p>
        <a:p>
          <a:r>
            <a:rPr lang="ja-JP" altLang="ja-JP" sz="1100">
              <a:solidFill>
                <a:schemeClr val="dk1"/>
              </a:solidFill>
              <a:effectLst/>
              <a:latin typeface="+mn-lt"/>
              <a:ea typeface="+mn-ea"/>
              <a:cs typeface="+mn-cs"/>
            </a:rPr>
            <a:t>有形固定資産減価償却率については、今後数年間は上昇を見込むが、個別施設計画に基づく施設再編、長寿命化により適切な施設管理を図る。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4" name="テキスト ボックス 53"/>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6" name="テキスト ボックス 55"/>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8" name="テキスト ボックス 57"/>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0" name="テキスト ボックス 59"/>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4" name="直線コネクタ 63"/>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5"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6" name="直線コネクタ 65"/>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7"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8" name="直線コネクタ 67"/>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9"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0" name="フローチャート : 判断 69"/>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1" name="フローチャート : 判断 70"/>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25654</xdr:rowOff>
    </xdr:from>
    <xdr:to>
      <xdr:col>3</xdr:col>
      <xdr:colOff>1222375</xdr:colOff>
      <xdr:row>29</xdr:row>
      <xdr:rowOff>127254</xdr:rowOff>
    </xdr:to>
    <xdr:sp macro="" textlink="">
      <xdr:nvSpPr>
        <xdr:cNvPr id="77" name="円/楕円 76"/>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48531</xdr:rowOff>
    </xdr:from>
    <xdr:ext cx="405111" cy="259045"/>
    <xdr:sp macro="" textlink="">
      <xdr:nvSpPr>
        <xdr:cNvPr id="78"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107696</xdr:rowOff>
    </xdr:from>
    <xdr:to>
      <xdr:col>3</xdr:col>
      <xdr:colOff>511175</xdr:colOff>
      <xdr:row>30</xdr:row>
      <xdr:rowOff>37846</xdr:rowOff>
    </xdr:to>
    <xdr:sp macro="" textlink="">
      <xdr:nvSpPr>
        <xdr:cNvPr id="79" name="円/楕円 78"/>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76454</xdr:rowOff>
    </xdr:from>
    <xdr:to>
      <xdr:col>3</xdr:col>
      <xdr:colOff>1171575</xdr:colOff>
      <xdr:row>29</xdr:row>
      <xdr:rowOff>158496</xdr:rowOff>
    </xdr:to>
    <xdr:cxnSp macro="">
      <xdr:nvCxnSpPr>
        <xdr:cNvPr id="80" name="直線コネクタ 79"/>
        <xdr:cNvCxnSpPr/>
      </xdr:nvCxnSpPr>
      <xdr:spPr>
        <a:xfrm flipV="1">
          <a:off x="4051300" y="5829554"/>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132605</xdr:rowOff>
    </xdr:from>
    <xdr:ext cx="405111" cy="259045"/>
    <xdr:sp macro="" textlink="">
      <xdr:nvSpPr>
        <xdr:cNvPr id="81"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54373</xdr:rowOff>
    </xdr:from>
    <xdr:ext cx="405111" cy="259045"/>
    <xdr:sp macro="" textlink="">
      <xdr:nvSpPr>
        <xdr:cNvPr id="82" name="n_1mainValue有形固定資産減価償却率"/>
        <xdr:cNvSpPr txBox="1"/>
      </xdr:nvSpPr>
      <xdr:spPr>
        <a:xfrm>
          <a:off x="3836043"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67,267
65,926
130.45
33,351,721
31,691,129
1,572,054
18,007,081
28,202,252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131128</xdr:rowOff>
    </xdr:from>
    <xdr:to>
      <xdr:col>6</xdr:col>
      <xdr:colOff>561975</xdr:colOff>
      <xdr:row>34</xdr:row>
      <xdr:rowOff>61278</xdr:rowOff>
    </xdr:to>
    <xdr:sp macro="" textlink="">
      <xdr:nvSpPr>
        <xdr:cNvPr id="74" name="円/楕円 73"/>
        <xdr:cNvSpPr/>
      </xdr:nvSpPr>
      <xdr:spPr>
        <a:xfrm>
          <a:off x="4584700" y="57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46055</xdr:rowOff>
    </xdr:from>
    <xdr:ext cx="405111" cy="259045"/>
    <xdr:sp macro="" textlink="">
      <xdr:nvSpPr>
        <xdr:cNvPr id="75" name="【道路】&#10;有形固定資産減価償却率該当値テキスト"/>
        <xdr:cNvSpPr txBox="1"/>
      </xdr:nvSpPr>
      <xdr:spPr>
        <a:xfrm>
          <a:off x="4724400" y="5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11113</xdr:rowOff>
    </xdr:from>
    <xdr:to>
      <xdr:col>5</xdr:col>
      <xdr:colOff>409575</xdr:colOff>
      <xdr:row>34</xdr:row>
      <xdr:rowOff>112713</xdr:rowOff>
    </xdr:to>
    <xdr:sp macro="" textlink="">
      <xdr:nvSpPr>
        <xdr:cNvPr id="76" name="円/楕円 75"/>
        <xdr:cNvSpPr/>
      </xdr:nvSpPr>
      <xdr:spPr>
        <a:xfrm>
          <a:off x="3746500" y="58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10478</xdr:rowOff>
    </xdr:from>
    <xdr:to>
      <xdr:col>6</xdr:col>
      <xdr:colOff>511175</xdr:colOff>
      <xdr:row>34</xdr:row>
      <xdr:rowOff>61913</xdr:rowOff>
    </xdr:to>
    <xdr:cxnSp macro="">
      <xdr:nvCxnSpPr>
        <xdr:cNvPr id="77" name="直線コネクタ 76"/>
        <xdr:cNvCxnSpPr/>
      </xdr:nvCxnSpPr>
      <xdr:spPr>
        <a:xfrm flipV="1">
          <a:off x="3797300" y="5839778"/>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120985</xdr:rowOff>
    </xdr:from>
    <xdr:ext cx="405111" cy="259045"/>
    <xdr:sp macro="" textlink="">
      <xdr:nvSpPr>
        <xdr:cNvPr id="78"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129240</xdr:rowOff>
    </xdr:from>
    <xdr:ext cx="405111" cy="259045"/>
    <xdr:sp macro="" textlink="">
      <xdr:nvSpPr>
        <xdr:cNvPr id="79" name="n_1mainValue【道路】&#10;有形固定資産減価償却率"/>
        <xdr:cNvSpPr txBox="1"/>
      </xdr:nvSpPr>
      <xdr:spPr>
        <a:xfrm>
          <a:off x="3582043" y="561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82795</xdr:rowOff>
    </xdr:from>
    <xdr:ext cx="534377" cy="259045"/>
    <xdr:sp macro="" textlink="">
      <xdr:nvSpPr>
        <xdr:cNvPr id="106" name="【道路】&#10;一人当たり延長平均値テキスト"/>
        <xdr:cNvSpPr txBox="1"/>
      </xdr:nvSpPr>
      <xdr:spPr>
        <a:xfrm>
          <a:off x="10566400" y="6083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27183</xdr:rowOff>
    </xdr:from>
    <xdr:to>
      <xdr:col>15</xdr:col>
      <xdr:colOff>231775</xdr:colOff>
      <xdr:row>37</xdr:row>
      <xdr:rowOff>128783</xdr:rowOff>
    </xdr:to>
    <xdr:sp macro="" textlink="">
      <xdr:nvSpPr>
        <xdr:cNvPr id="114" name="円/楕円 113"/>
        <xdr:cNvSpPr/>
      </xdr:nvSpPr>
      <xdr:spPr>
        <a:xfrm>
          <a:off x="10426700" y="63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5610</xdr:rowOff>
    </xdr:from>
    <xdr:ext cx="534377" cy="259045"/>
    <xdr:sp macro="" textlink="">
      <xdr:nvSpPr>
        <xdr:cNvPr id="115" name="【道路】&#10;一人当たり延長該当値テキスト"/>
        <xdr:cNvSpPr txBox="1"/>
      </xdr:nvSpPr>
      <xdr:spPr>
        <a:xfrm>
          <a:off x="10566400" y="63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32258</xdr:rowOff>
    </xdr:from>
    <xdr:to>
      <xdr:col>14</xdr:col>
      <xdr:colOff>79375</xdr:colOff>
      <xdr:row>37</xdr:row>
      <xdr:rowOff>133858</xdr:rowOff>
    </xdr:to>
    <xdr:sp macro="" textlink="">
      <xdr:nvSpPr>
        <xdr:cNvPr id="116" name="円/楕円 115"/>
        <xdr:cNvSpPr/>
      </xdr:nvSpPr>
      <xdr:spPr>
        <a:xfrm>
          <a:off x="9588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77983</xdr:rowOff>
    </xdr:from>
    <xdr:to>
      <xdr:col>15</xdr:col>
      <xdr:colOff>180975</xdr:colOff>
      <xdr:row>37</xdr:row>
      <xdr:rowOff>83058</xdr:rowOff>
    </xdr:to>
    <xdr:cxnSp macro="">
      <xdr:nvCxnSpPr>
        <xdr:cNvPr id="117" name="直線コネクタ 116"/>
        <xdr:cNvCxnSpPr/>
      </xdr:nvCxnSpPr>
      <xdr:spPr>
        <a:xfrm flipV="1">
          <a:off x="9639300" y="6421633"/>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116872</xdr:rowOff>
    </xdr:from>
    <xdr:ext cx="534377" cy="259045"/>
    <xdr:sp macro="" textlink="">
      <xdr:nvSpPr>
        <xdr:cNvPr id="118"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124985</xdr:rowOff>
    </xdr:from>
    <xdr:ext cx="534377" cy="259045"/>
    <xdr:sp macro="" textlink="">
      <xdr:nvSpPr>
        <xdr:cNvPr id="119" name="n_1mainValue【道路】&#10;一人当たり延長"/>
        <xdr:cNvSpPr txBox="1"/>
      </xdr:nvSpPr>
      <xdr:spPr>
        <a:xfrm>
          <a:off x="9359410" y="64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8" name="直線コネクタ 147"/>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9"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51"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52" name="直線コネクタ 151"/>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12082</xdr:rowOff>
    </xdr:from>
    <xdr:ext cx="405111" cy="259045"/>
    <xdr:sp macro="" textlink="">
      <xdr:nvSpPr>
        <xdr:cNvPr id="153" name="【橋りょう・トンネル】&#10;有形固定資産減価償却率平均値テキスト"/>
        <xdr:cNvSpPr txBox="1"/>
      </xdr:nvSpPr>
      <xdr:spPr>
        <a:xfrm>
          <a:off x="4724400" y="1047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55" name="フローチャート : 判断 154"/>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166370</xdr:rowOff>
    </xdr:from>
    <xdr:to>
      <xdr:col>6</xdr:col>
      <xdr:colOff>561975</xdr:colOff>
      <xdr:row>62</xdr:row>
      <xdr:rowOff>96520</xdr:rowOff>
    </xdr:to>
    <xdr:sp macro="" textlink="">
      <xdr:nvSpPr>
        <xdr:cNvPr id="161" name="円/楕円 160"/>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144797</xdr:rowOff>
    </xdr:from>
    <xdr:ext cx="405111" cy="259045"/>
    <xdr:sp macro="" textlink="">
      <xdr:nvSpPr>
        <xdr:cNvPr id="162" name="【橋りょう・トンネル】&#10;有形固定資産減価償却率該当値テキスト"/>
        <xdr:cNvSpPr txBox="1"/>
      </xdr:nvSpPr>
      <xdr:spPr>
        <a:xfrm>
          <a:off x="47244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34925</xdr:rowOff>
    </xdr:from>
    <xdr:to>
      <xdr:col>5</xdr:col>
      <xdr:colOff>409575</xdr:colOff>
      <xdr:row>62</xdr:row>
      <xdr:rowOff>136525</xdr:rowOff>
    </xdr:to>
    <xdr:sp macro="" textlink="">
      <xdr:nvSpPr>
        <xdr:cNvPr id="163" name="円/楕円 162"/>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45720</xdr:rowOff>
    </xdr:from>
    <xdr:to>
      <xdr:col>6</xdr:col>
      <xdr:colOff>511175</xdr:colOff>
      <xdr:row>62</xdr:row>
      <xdr:rowOff>85725</xdr:rowOff>
    </xdr:to>
    <xdr:cxnSp macro="">
      <xdr:nvCxnSpPr>
        <xdr:cNvPr id="164" name="直線コネクタ 163"/>
        <xdr:cNvCxnSpPr/>
      </xdr:nvCxnSpPr>
      <xdr:spPr>
        <a:xfrm flipV="1">
          <a:off x="3797300" y="106756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53040</xdr:rowOff>
    </xdr:from>
    <xdr:ext cx="405111" cy="259045"/>
    <xdr:sp macro="" textlink="">
      <xdr:nvSpPr>
        <xdr:cNvPr id="165"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127652</xdr:rowOff>
    </xdr:from>
    <xdr:ext cx="405111" cy="259045"/>
    <xdr:sp macro="" textlink="">
      <xdr:nvSpPr>
        <xdr:cNvPr id="166" name="n_1mainValue【橋りょう・トンネル】&#10;有形固定資産減価償却率"/>
        <xdr:cNvSpPr txBox="1"/>
      </xdr:nvSpPr>
      <xdr:spPr>
        <a:xfrm>
          <a:off x="3582043"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90" name="直線コネクタ 189"/>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91"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92" name="直線コネクタ 191"/>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93"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94" name="直線コネクタ 193"/>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57968</xdr:rowOff>
    </xdr:from>
    <xdr:ext cx="599010" cy="259045"/>
    <xdr:sp macro="" textlink="">
      <xdr:nvSpPr>
        <xdr:cNvPr id="195" name="【橋りょう・トンネル】&#10;一人当たり有形固定資産（償却資産）額平均値テキスト"/>
        <xdr:cNvSpPr txBox="1"/>
      </xdr:nvSpPr>
      <xdr:spPr>
        <a:xfrm>
          <a:off x="10566400" y="10344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6" name="フローチャート : 判断 195"/>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7" name="フローチャート : 判断 196"/>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112885</xdr:rowOff>
    </xdr:from>
    <xdr:to>
      <xdr:col>15</xdr:col>
      <xdr:colOff>231775</xdr:colOff>
      <xdr:row>63</xdr:row>
      <xdr:rowOff>43035</xdr:rowOff>
    </xdr:to>
    <xdr:sp macro="" textlink="">
      <xdr:nvSpPr>
        <xdr:cNvPr id="203" name="円/楕円 202"/>
        <xdr:cNvSpPr/>
      </xdr:nvSpPr>
      <xdr:spPr>
        <a:xfrm>
          <a:off x="10426700" y="107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91312</xdr:rowOff>
    </xdr:from>
    <xdr:ext cx="599010" cy="259045"/>
    <xdr:sp macro="" textlink="">
      <xdr:nvSpPr>
        <xdr:cNvPr id="204" name="【橋りょう・トンネル】&#10;一人当たり有形固定資産（償却資産）額該当値テキスト"/>
        <xdr:cNvSpPr txBox="1"/>
      </xdr:nvSpPr>
      <xdr:spPr>
        <a:xfrm>
          <a:off x="10566400" y="1072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134,076</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115821</xdr:rowOff>
    </xdr:from>
    <xdr:to>
      <xdr:col>14</xdr:col>
      <xdr:colOff>79375</xdr:colOff>
      <xdr:row>63</xdr:row>
      <xdr:rowOff>45971</xdr:rowOff>
    </xdr:to>
    <xdr:sp macro="" textlink="">
      <xdr:nvSpPr>
        <xdr:cNvPr id="205" name="円/楕円 204"/>
        <xdr:cNvSpPr/>
      </xdr:nvSpPr>
      <xdr:spPr>
        <a:xfrm>
          <a:off x="9588500" y="107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163685</xdr:rowOff>
    </xdr:from>
    <xdr:to>
      <xdr:col>15</xdr:col>
      <xdr:colOff>180975</xdr:colOff>
      <xdr:row>62</xdr:row>
      <xdr:rowOff>166621</xdr:rowOff>
    </xdr:to>
    <xdr:cxnSp macro="">
      <xdr:nvCxnSpPr>
        <xdr:cNvPr id="206" name="直線コネクタ 205"/>
        <xdr:cNvCxnSpPr/>
      </xdr:nvCxnSpPr>
      <xdr:spPr>
        <a:xfrm flipV="1">
          <a:off x="9639300" y="10793585"/>
          <a:ext cx="8382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100992</xdr:rowOff>
    </xdr:from>
    <xdr:ext cx="599010" cy="259045"/>
    <xdr:sp macro="" textlink="">
      <xdr:nvSpPr>
        <xdr:cNvPr id="207"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37098</xdr:rowOff>
    </xdr:from>
    <xdr:ext cx="599010" cy="259045"/>
    <xdr:sp macro="" textlink="">
      <xdr:nvSpPr>
        <xdr:cNvPr id="208" name="n_1mainValue【橋りょう・トンネル】&#10;一人当たり有形固定資産（償却資産）額"/>
        <xdr:cNvSpPr txBox="1"/>
      </xdr:nvSpPr>
      <xdr:spPr>
        <a:xfrm>
          <a:off x="9327094" y="1083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35" name="直線コネクタ 234"/>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6"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7" name="直線コネクタ 23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8"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9" name="直線コネクタ 238"/>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40"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41" name="フローチャート : 判断 240"/>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42" name="フローチャート : 判断 241"/>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83638</xdr:rowOff>
    </xdr:from>
    <xdr:to>
      <xdr:col>6</xdr:col>
      <xdr:colOff>561975</xdr:colOff>
      <xdr:row>82</xdr:row>
      <xdr:rowOff>13788</xdr:rowOff>
    </xdr:to>
    <xdr:sp macro="" textlink="">
      <xdr:nvSpPr>
        <xdr:cNvPr id="248" name="円/楕円 247"/>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106515</xdr:rowOff>
    </xdr:from>
    <xdr:ext cx="405111" cy="259045"/>
    <xdr:sp macro="" textlink="">
      <xdr:nvSpPr>
        <xdr:cNvPr id="249" name="【公営住宅】&#10;有形固定資産減価償却率該当値テキスト"/>
        <xdr:cNvSpPr txBox="1"/>
      </xdr:nvSpPr>
      <xdr:spPr>
        <a:xfrm>
          <a:off x="47244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145687</xdr:rowOff>
    </xdr:from>
    <xdr:to>
      <xdr:col>5</xdr:col>
      <xdr:colOff>409575</xdr:colOff>
      <xdr:row>82</xdr:row>
      <xdr:rowOff>75837</xdr:rowOff>
    </xdr:to>
    <xdr:sp macro="" textlink="">
      <xdr:nvSpPr>
        <xdr:cNvPr id="250" name="円/楕円 249"/>
        <xdr:cNvSpPr/>
      </xdr:nvSpPr>
      <xdr:spPr>
        <a:xfrm>
          <a:off x="3746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134438</xdr:rowOff>
    </xdr:from>
    <xdr:to>
      <xdr:col>6</xdr:col>
      <xdr:colOff>511175</xdr:colOff>
      <xdr:row>82</xdr:row>
      <xdr:rowOff>25037</xdr:rowOff>
    </xdr:to>
    <xdr:cxnSp macro="">
      <xdr:nvCxnSpPr>
        <xdr:cNvPr id="251" name="直線コネクタ 250"/>
        <xdr:cNvCxnSpPr/>
      </xdr:nvCxnSpPr>
      <xdr:spPr>
        <a:xfrm flipV="1">
          <a:off x="3797300" y="140218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44104</xdr:rowOff>
    </xdr:from>
    <xdr:ext cx="405111" cy="259045"/>
    <xdr:sp macro="" textlink="">
      <xdr:nvSpPr>
        <xdr:cNvPr id="252"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92364</xdr:rowOff>
    </xdr:from>
    <xdr:ext cx="405111" cy="259045"/>
    <xdr:sp macro="" textlink="">
      <xdr:nvSpPr>
        <xdr:cNvPr id="253" name="n_1mainValue【公営住宅】&#10;有形固定資産減価償却率"/>
        <xdr:cNvSpPr txBox="1"/>
      </xdr:nvSpPr>
      <xdr:spPr>
        <a:xfrm>
          <a:off x="3582043"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7" name="直線コネクタ 276"/>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8"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9" name="直線コネクタ 27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80"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81" name="直線コネクタ 280"/>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15512</xdr:rowOff>
    </xdr:from>
    <xdr:ext cx="469744" cy="259045"/>
    <xdr:sp macro="" textlink="">
      <xdr:nvSpPr>
        <xdr:cNvPr id="282" name="【公営住宅】&#10;一人当たり面積平均値テキスト"/>
        <xdr:cNvSpPr txBox="1"/>
      </xdr:nvSpPr>
      <xdr:spPr>
        <a:xfrm>
          <a:off x="10566400" y="1407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83" name="フローチャート : 判断 282"/>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84" name="フローチャート : 判断 283"/>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141987</xdr:rowOff>
    </xdr:from>
    <xdr:to>
      <xdr:col>15</xdr:col>
      <xdr:colOff>231775</xdr:colOff>
      <xdr:row>85</xdr:row>
      <xdr:rowOff>72137</xdr:rowOff>
    </xdr:to>
    <xdr:sp macro="" textlink="">
      <xdr:nvSpPr>
        <xdr:cNvPr id="290" name="円/楕円 289"/>
        <xdr:cNvSpPr/>
      </xdr:nvSpPr>
      <xdr:spPr>
        <a:xfrm>
          <a:off x="10426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120414</xdr:rowOff>
    </xdr:from>
    <xdr:ext cx="469744" cy="259045"/>
    <xdr:sp macro="" textlink="">
      <xdr:nvSpPr>
        <xdr:cNvPr id="291" name="【公営住宅】&#10;一人当たり面積該当値テキスト"/>
        <xdr:cNvSpPr txBox="1"/>
      </xdr:nvSpPr>
      <xdr:spPr>
        <a:xfrm>
          <a:off x="10566400" y="1452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143511</xdr:rowOff>
    </xdr:from>
    <xdr:to>
      <xdr:col>14</xdr:col>
      <xdr:colOff>79375</xdr:colOff>
      <xdr:row>85</xdr:row>
      <xdr:rowOff>73661</xdr:rowOff>
    </xdr:to>
    <xdr:sp macro="" textlink="">
      <xdr:nvSpPr>
        <xdr:cNvPr id="292" name="円/楕円 291"/>
        <xdr:cNvSpPr/>
      </xdr:nvSpPr>
      <xdr:spPr>
        <a:xfrm>
          <a:off x="9588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21337</xdr:rowOff>
    </xdr:from>
    <xdr:to>
      <xdr:col>15</xdr:col>
      <xdr:colOff>180975</xdr:colOff>
      <xdr:row>85</xdr:row>
      <xdr:rowOff>22861</xdr:rowOff>
    </xdr:to>
    <xdr:cxnSp macro="">
      <xdr:nvCxnSpPr>
        <xdr:cNvPr id="293" name="直線コネクタ 292"/>
        <xdr:cNvCxnSpPr/>
      </xdr:nvCxnSpPr>
      <xdr:spPr>
        <a:xfrm flipV="1">
          <a:off x="9639300" y="145945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19321</xdr:rowOff>
    </xdr:from>
    <xdr:ext cx="469744" cy="259045"/>
    <xdr:sp macro="" textlink="">
      <xdr:nvSpPr>
        <xdr:cNvPr id="294"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64788</xdr:rowOff>
    </xdr:from>
    <xdr:ext cx="469744" cy="259045"/>
    <xdr:sp macro="" textlink="">
      <xdr:nvSpPr>
        <xdr:cNvPr id="295" name="n_1mainValue【公営住宅】&#10;一人当たり面積"/>
        <xdr:cNvSpPr txBox="1"/>
      </xdr:nvSpPr>
      <xdr:spPr>
        <a:xfrm>
          <a:off x="9391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36" name="直線コネクタ 335"/>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37"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38" name="直線コネクタ 337"/>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40" name="直線コネクタ 3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41"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42" name="フローチャート : 判断 34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43" name="フローチャート : 判断 34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49" name="円/楕円 348"/>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139717</xdr:rowOff>
    </xdr:from>
    <xdr:ext cx="405111" cy="259045"/>
    <xdr:sp macro="" textlink="">
      <xdr:nvSpPr>
        <xdr:cNvPr id="350" name="【認定こども園・幼稚園・保育所】&#10;有形固定資産減価償却率該当値テキスト"/>
        <xdr:cNvSpPr txBox="1"/>
      </xdr:nvSpPr>
      <xdr:spPr>
        <a:xfrm>
          <a:off x="164084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162560</xdr:rowOff>
    </xdr:from>
    <xdr:to>
      <xdr:col>22</xdr:col>
      <xdr:colOff>415925</xdr:colOff>
      <xdr:row>38</xdr:row>
      <xdr:rowOff>92710</xdr:rowOff>
    </xdr:to>
    <xdr:sp macro="" textlink="">
      <xdr:nvSpPr>
        <xdr:cNvPr id="351" name="円/楕円 350"/>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167640</xdr:rowOff>
    </xdr:from>
    <xdr:to>
      <xdr:col>23</xdr:col>
      <xdr:colOff>517525</xdr:colOff>
      <xdr:row>38</xdr:row>
      <xdr:rowOff>41910</xdr:rowOff>
    </xdr:to>
    <xdr:cxnSp macro="">
      <xdr:nvCxnSpPr>
        <xdr:cNvPr id="352" name="直線コネクタ 351"/>
        <xdr:cNvCxnSpPr/>
      </xdr:nvCxnSpPr>
      <xdr:spPr>
        <a:xfrm flipV="1">
          <a:off x="15481300" y="65112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92092</xdr:rowOff>
    </xdr:from>
    <xdr:ext cx="405111" cy="259045"/>
    <xdr:sp macro="" textlink="">
      <xdr:nvSpPr>
        <xdr:cNvPr id="353"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83837</xdr:rowOff>
    </xdr:from>
    <xdr:ext cx="405111" cy="259045"/>
    <xdr:sp macro="" textlink="">
      <xdr:nvSpPr>
        <xdr:cNvPr id="354" name="n_1main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76" name="直線コネクタ 375"/>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77"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78" name="直線コネクタ 377"/>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79"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80" name="直線コネクタ 3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81"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82" name="フローチャート : 判断 3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83" name="フローチャート : 判断 382"/>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9398</xdr:rowOff>
    </xdr:from>
    <xdr:to>
      <xdr:col>32</xdr:col>
      <xdr:colOff>238125</xdr:colOff>
      <xdr:row>37</xdr:row>
      <xdr:rowOff>110998</xdr:rowOff>
    </xdr:to>
    <xdr:sp macro="" textlink="">
      <xdr:nvSpPr>
        <xdr:cNvPr id="389" name="円/楕円 388"/>
        <xdr:cNvSpPr/>
      </xdr:nvSpPr>
      <xdr:spPr>
        <a:xfrm>
          <a:off x="22110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32275</xdr:rowOff>
    </xdr:from>
    <xdr:ext cx="469744" cy="259045"/>
    <xdr:sp macro="" textlink="">
      <xdr:nvSpPr>
        <xdr:cNvPr id="390" name="【認定こども園・幼稚園・保育所】&#10;一人当たり面積該当値テキスト"/>
        <xdr:cNvSpPr txBox="1"/>
      </xdr:nvSpPr>
      <xdr:spPr>
        <a:xfrm>
          <a:off x="22250400"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13970</xdr:rowOff>
    </xdr:from>
    <xdr:to>
      <xdr:col>31</xdr:col>
      <xdr:colOff>85725</xdr:colOff>
      <xdr:row>37</xdr:row>
      <xdr:rowOff>115570</xdr:rowOff>
    </xdr:to>
    <xdr:sp macro="" textlink="">
      <xdr:nvSpPr>
        <xdr:cNvPr id="391" name="円/楕円 390"/>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60198</xdr:rowOff>
    </xdr:from>
    <xdr:to>
      <xdr:col>32</xdr:col>
      <xdr:colOff>187325</xdr:colOff>
      <xdr:row>37</xdr:row>
      <xdr:rowOff>64770</xdr:rowOff>
    </xdr:to>
    <xdr:cxnSp macro="">
      <xdr:nvCxnSpPr>
        <xdr:cNvPr id="392" name="直線コネクタ 391"/>
        <xdr:cNvCxnSpPr/>
      </xdr:nvCxnSpPr>
      <xdr:spPr>
        <a:xfrm flipV="1">
          <a:off x="21323300" y="64038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99839</xdr:rowOff>
    </xdr:from>
    <xdr:ext cx="469744" cy="259045"/>
    <xdr:sp macro="" textlink="">
      <xdr:nvSpPr>
        <xdr:cNvPr id="393"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132097</xdr:rowOff>
    </xdr:from>
    <xdr:ext cx="469744" cy="259045"/>
    <xdr:sp macro="" textlink="">
      <xdr:nvSpPr>
        <xdr:cNvPr id="394"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19" name="直線コネクタ 418"/>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20"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21" name="直線コネクタ 420"/>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22"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23" name="直線コネクタ 422"/>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24"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25" name="フローチャート : 判断 42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26" name="フローチャート : 判断 425"/>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147320</xdr:rowOff>
    </xdr:from>
    <xdr:to>
      <xdr:col>23</xdr:col>
      <xdr:colOff>568325</xdr:colOff>
      <xdr:row>60</xdr:row>
      <xdr:rowOff>77470</xdr:rowOff>
    </xdr:to>
    <xdr:sp macro="" textlink="">
      <xdr:nvSpPr>
        <xdr:cNvPr id="432" name="円/楕円 431"/>
        <xdr:cNvSpPr/>
      </xdr:nvSpPr>
      <xdr:spPr>
        <a:xfrm>
          <a:off x="16268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170197</xdr:rowOff>
    </xdr:from>
    <xdr:ext cx="405111" cy="259045"/>
    <xdr:sp macro="" textlink="">
      <xdr:nvSpPr>
        <xdr:cNvPr id="433" name="【学校施設】&#10;有形固定資産減価償却率該当値テキスト"/>
        <xdr:cNvSpPr txBox="1"/>
      </xdr:nvSpPr>
      <xdr:spPr>
        <a:xfrm>
          <a:off x="164084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21590</xdr:rowOff>
    </xdr:from>
    <xdr:to>
      <xdr:col>22</xdr:col>
      <xdr:colOff>415925</xdr:colOff>
      <xdr:row>60</xdr:row>
      <xdr:rowOff>123190</xdr:rowOff>
    </xdr:to>
    <xdr:sp macro="" textlink="">
      <xdr:nvSpPr>
        <xdr:cNvPr id="434" name="円/楕円 433"/>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26670</xdr:rowOff>
    </xdr:from>
    <xdr:to>
      <xdr:col>23</xdr:col>
      <xdr:colOff>517525</xdr:colOff>
      <xdr:row>60</xdr:row>
      <xdr:rowOff>72390</xdr:rowOff>
    </xdr:to>
    <xdr:cxnSp macro="">
      <xdr:nvCxnSpPr>
        <xdr:cNvPr id="435" name="直線コネクタ 434"/>
        <xdr:cNvCxnSpPr/>
      </xdr:nvCxnSpPr>
      <xdr:spPr>
        <a:xfrm flipV="1">
          <a:off x="15481300" y="103136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156227</xdr:rowOff>
    </xdr:from>
    <xdr:ext cx="405111" cy="259045"/>
    <xdr:sp macro="" textlink="">
      <xdr:nvSpPr>
        <xdr:cNvPr id="436"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139717</xdr:rowOff>
    </xdr:from>
    <xdr:ext cx="405111" cy="259045"/>
    <xdr:sp macro="" textlink="">
      <xdr:nvSpPr>
        <xdr:cNvPr id="437" name="n_1mainValue【学校施設】&#10;有形固定資産減価償却率"/>
        <xdr:cNvSpPr txBox="1"/>
      </xdr:nvSpPr>
      <xdr:spPr>
        <a:xfrm>
          <a:off x="15266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64" name="直線コネクタ 463"/>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65"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66" name="直線コネクタ 465"/>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67"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68" name="直線コネクタ 46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78212</xdr:rowOff>
    </xdr:from>
    <xdr:ext cx="469744" cy="259045"/>
    <xdr:sp macro="" textlink="">
      <xdr:nvSpPr>
        <xdr:cNvPr id="469" name="【学校施設】&#10;一人当たり面積平均値テキスト"/>
        <xdr:cNvSpPr txBox="1"/>
      </xdr:nvSpPr>
      <xdr:spPr>
        <a:xfrm>
          <a:off x="22250400" y="1002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70" name="フローチャート : 判断 469"/>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71" name="フローチャート : 判断 470"/>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106499</xdr:rowOff>
    </xdr:from>
    <xdr:to>
      <xdr:col>32</xdr:col>
      <xdr:colOff>238125</xdr:colOff>
      <xdr:row>60</xdr:row>
      <xdr:rowOff>36649</xdr:rowOff>
    </xdr:to>
    <xdr:sp macro="" textlink="">
      <xdr:nvSpPr>
        <xdr:cNvPr id="477" name="円/楕円 476"/>
        <xdr:cNvSpPr/>
      </xdr:nvSpPr>
      <xdr:spPr>
        <a:xfrm>
          <a:off x="22110700" y="1022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84926</xdr:rowOff>
    </xdr:from>
    <xdr:ext cx="469744" cy="259045"/>
    <xdr:sp macro="" textlink="">
      <xdr:nvSpPr>
        <xdr:cNvPr id="478" name="【学校施設】&#10;一人当たり面積該当値テキスト"/>
        <xdr:cNvSpPr txBox="1"/>
      </xdr:nvSpPr>
      <xdr:spPr>
        <a:xfrm>
          <a:off x="22250400" y="1020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115207</xdr:rowOff>
    </xdr:from>
    <xdr:to>
      <xdr:col>31</xdr:col>
      <xdr:colOff>85725</xdr:colOff>
      <xdr:row>60</xdr:row>
      <xdr:rowOff>45357</xdr:rowOff>
    </xdr:to>
    <xdr:sp macro="" textlink="">
      <xdr:nvSpPr>
        <xdr:cNvPr id="479" name="円/楕円 478"/>
        <xdr:cNvSpPr/>
      </xdr:nvSpPr>
      <xdr:spPr>
        <a:xfrm>
          <a:off x="2127250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157299</xdr:rowOff>
    </xdr:from>
    <xdr:to>
      <xdr:col>32</xdr:col>
      <xdr:colOff>187325</xdr:colOff>
      <xdr:row>59</xdr:row>
      <xdr:rowOff>166007</xdr:rowOff>
    </xdr:to>
    <xdr:cxnSp macro="">
      <xdr:nvCxnSpPr>
        <xdr:cNvPr id="480" name="直線コネクタ 479"/>
        <xdr:cNvCxnSpPr/>
      </xdr:nvCxnSpPr>
      <xdr:spPr>
        <a:xfrm flipV="1">
          <a:off x="21323300" y="10272849"/>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125565</xdr:rowOff>
    </xdr:from>
    <xdr:ext cx="469744" cy="259045"/>
    <xdr:sp macro="" textlink="">
      <xdr:nvSpPr>
        <xdr:cNvPr id="481"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36484</xdr:rowOff>
    </xdr:from>
    <xdr:ext cx="469744" cy="259045"/>
    <xdr:sp macro="" textlink="">
      <xdr:nvSpPr>
        <xdr:cNvPr id="482" name="n_1mainValue【学校施設】&#10;一人当たり面積"/>
        <xdr:cNvSpPr txBox="1"/>
      </xdr:nvSpPr>
      <xdr:spPr>
        <a:xfrm>
          <a:off x="21075727" y="1032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9" name="テキスト ボックス 5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0" name="直線コネクタ 5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1" name="テキスト ボックス 5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2" name="直線コネクタ 5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3" name="テキスト ボックス 5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4" name="直線コネクタ 5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5" name="テキスト ボックス 5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6" name="直線コネクタ 5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7" name="テキスト ボックス 5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8" name="直線コネクタ 5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9" name="テキスト ボックス 5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0" name="直線コネクタ 5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1" name="テキスト ボックス 5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23" name="直線コネクタ 522"/>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24"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25" name="直線コネクタ 52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26"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27" name="直線コネクタ 52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28"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29" name="フローチャート : 判断 528"/>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30" name="フローチャート : 判断 529"/>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1" name="テキスト ボックス 5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2" name="テキスト ボックス 5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3" name="テキスト ボックス 5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4" name="テキスト ボックス 5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5" name="テキスト ボックス 5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42545</xdr:rowOff>
    </xdr:from>
    <xdr:to>
      <xdr:col>23</xdr:col>
      <xdr:colOff>568325</xdr:colOff>
      <xdr:row>102</xdr:row>
      <xdr:rowOff>144145</xdr:rowOff>
    </xdr:to>
    <xdr:sp macro="" textlink="">
      <xdr:nvSpPr>
        <xdr:cNvPr id="536" name="円/楕円 535"/>
        <xdr:cNvSpPr/>
      </xdr:nvSpPr>
      <xdr:spPr>
        <a:xfrm>
          <a:off x="162687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65422</xdr:rowOff>
    </xdr:from>
    <xdr:ext cx="405111" cy="259045"/>
    <xdr:sp macro="" textlink="">
      <xdr:nvSpPr>
        <xdr:cNvPr id="537" name="【公民館】&#10;有形固定資産減価償却率該当値テキスト"/>
        <xdr:cNvSpPr txBox="1"/>
      </xdr:nvSpPr>
      <xdr:spPr>
        <a:xfrm>
          <a:off x="16408400"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61595</xdr:rowOff>
    </xdr:from>
    <xdr:to>
      <xdr:col>22</xdr:col>
      <xdr:colOff>415925</xdr:colOff>
      <xdr:row>102</xdr:row>
      <xdr:rowOff>163195</xdr:rowOff>
    </xdr:to>
    <xdr:sp macro="" textlink="">
      <xdr:nvSpPr>
        <xdr:cNvPr id="538" name="円/楕円 537"/>
        <xdr:cNvSpPr/>
      </xdr:nvSpPr>
      <xdr:spPr>
        <a:xfrm>
          <a:off x="15430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93345</xdr:rowOff>
    </xdr:from>
    <xdr:to>
      <xdr:col>23</xdr:col>
      <xdr:colOff>517525</xdr:colOff>
      <xdr:row>102</xdr:row>
      <xdr:rowOff>112395</xdr:rowOff>
    </xdr:to>
    <xdr:cxnSp macro="">
      <xdr:nvCxnSpPr>
        <xdr:cNvPr id="539" name="直線コネクタ 538"/>
        <xdr:cNvCxnSpPr/>
      </xdr:nvCxnSpPr>
      <xdr:spPr>
        <a:xfrm flipV="1">
          <a:off x="15481300" y="175812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135272</xdr:rowOff>
    </xdr:from>
    <xdr:ext cx="405111" cy="259045"/>
    <xdr:sp macro="" textlink="">
      <xdr:nvSpPr>
        <xdr:cNvPr id="540"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8272</xdr:rowOff>
    </xdr:from>
    <xdr:ext cx="405111" cy="259045"/>
    <xdr:sp macro="" textlink="">
      <xdr:nvSpPr>
        <xdr:cNvPr id="541" name="n_1mainValue【公民館】&#10;有形固定資産減価償却率"/>
        <xdr:cNvSpPr txBox="1"/>
      </xdr:nvSpPr>
      <xdr:spPr>
        <a:xfrm>
          <a:off x="15266043"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9" name="正方形/長方形 5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0" name="テキスト ボックス 5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1" name="直線コネクタ 5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2" name="直線コネクタ 5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3" name="テキスト ボックス 5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4" name="直線コネクタ 5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5" name="テキスト ボックス 5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6" name="直線コネクタ 5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7" name="テキスト ボックス 5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8" name="直線コネクタ 5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9" name="テキスト ボックス 5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0" name="直線コネクタ 5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1" name="テキスト ボックス 5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65" name="直線コネクタ 564"/>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66"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67" name="直線コネクタ 566"/>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68"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69" name="直線コネクタ 568"/>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17797</xdr:rowOff>
    </xdr:from>
    <xdr:ext cx="469744" cy="259045"/>
    <xdr:sp macro="" textlink="">
      <xdr:nvSpPr>
        <xdr:cNvPr id="570" name="【公民館】&#10;一人当たり面積平均値テキスト"/>
        <xdr:cNvSpPr txBox="1"/>
      </xdr:nvSpPr>
      <xdr:spPr>
        <a:xfrm>
          <a:off x="222504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71" name="フローチャート : 判断 570"/>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72" name="フローチャート : 判断 57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59689</xdr:rowOff>
    </xdr:from>
    <xdr:to>
      <xdr:col>32</xdr:col>
      <xdr:colOff>238125</xdr:colOff>
      <xdr:row>107</xdr:row>
      <xdr:rowOff>161289</xdr:rowOff>
    </xdr:to>
    <xdr:sp macro="" textlink="">
      <xdr:nvSpPr>
        <xdr:cNvPr id="578" name="円/楕円 577"/>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38116</xdr:rowOff>
    </xdr:from>
    <xdr:ext cx="469744" cy="259045"/>
    <xdr:sp macro="" textlink="">
      <xdr:nvSpPr>
        <xdr:cNvPr id="579" name="【公民館】&#10;一人当たり面積該当値テキスト"/>
        <xdr:cNvSpPr txBox="1"/>
      </xdr:nvSpPr>
      <xdr:spPr>
        <a:xfrm>
          <a:off x="222504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59689</xdr:rowOff>
    </xdr:from>
    <xdr:to>
      <xdr:col>31</xdr:col>
      <xdr:colOff>85725</xdr:colOff>
      <xdr:row>107</xdr:row>
      <xdr:rowOff>161289</xdr:rowOff>
    </xdr:to>
    <xdr:sp macro="" textlink="">
      <xdr:nvSpPr>
        <xdr:cNvPr id="580" name="円/楕円 579"/>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110489</xdr:rowOff>
    </xdr:from>
    <xdr:to>
      <xdr:col>32</xdr:col>
      <xdr:colOff>187325</xdr:colOff>
      <xdr:row>107</xdr:row>
      <xdr:rowOff>110489</xdr:rowOff>
    </xdr:to>
    <xdr:cxnSp macro="">
      <xdr:nvCxnSpPr>
        <xdr:cNvPr id="581" name="直線コネクタ 580"/>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582"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152416</xdr:rowOff>
    </xdr:from>
    <xdr:ext cx="469744" cy="259045"/>
    <xdr:sp macro="" textlink="">
      <xdr:nvSpPr>
        <xdr:cNvPr id="583"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4" name="正方形/長方形 5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5" name="正方形/長方形 5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6" name="テキスト ボックス 5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全体的に類似団体平均と近い数値を示しているが、橋梁トンネルは、平坦な土地が多く、大きな河川が存在しないため資産額が平均を下回っている。</a:t>
          </a:r>
          <a:endParaRPr lang="ja-JP" altLang="ja-JP" sz="1800">
            <a:effectLst/>
          </a:endParaRPr>
        </a:p>
        <a:p>
          <a:r>
            <a:rPr lang="ja-JP" altLang="ja-JP" sz="1400">
              <a:solidFill>
                <a:schemeClr val="dk1"/>
              </a:solidFill>
              <a:effectLst/>
              <a:latin typeface="+mn-lt"/>
              <a:ea typeface="+mn-ea"/>
              <a:cs typeface="+mn-cs"/>
            </a:rPr>
            <a:t>また、公営住宅については、１３住宅のうち７住宅が昭和５０年以前に建設されたもので、老朽化が顕著となっている。現在特に老朽化が進む住宅について入居者の集約化を図り、解体を進めている。一方で、一人当たりの面積についても類似団体と比較して少ない状況にあるため、市民の需要を見極めて必要戸数の維持を行う。</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公民館については、建設から３０年が経過し老朽化が進展しており、今後長期にわたって使用していくためには大規模な改修が必要となってきている。耐震性や環境安全性の面で課題のある施設もあり、別施設への機能移転により建物の廃止を検討している。</a:t>
          </a:r>
          <a:endParaRPr lang="ja-JP" altLang="ja-JP" sz="1800">
            <a:effectLst/>
          </a:endParaRPr>
        </a:p>
        <a:p>
          <a:r>
            <a:rPr kumimoji="1" lang="ja-JP" altLang="ja-JP" sz="1400">
              <a:solidFill>
                <a:schemeClr val="dk1"/>
              </a:solidFill>
              <a:effectLst/>
              <a:latin typeface="+mn-lt"/>
              <a:ea typeface="+mn-ea"/>
              <a:cs typeface="+mn-cs"/>
            </a:rPr>
            <a:t>施設を取捨選択し、維持管理すべき資産に必要な財源を確保し、廃止が決定した施設については、即時取壊し等の対応ができるよう公共施設等施設整備基金の積立を計画的に行う。</a:t>
          </a:r>
          <a:endParaRPr kumimoji="1" lang="ja-JP" altLang="en-US" sz="16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67,267
65,926
130.45
33,351,721
31,691,129
1,572,054
18,007,081
28,202,252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6350</xdr:rowOff>
    </xdr:from>
    <xdr:to>
      <xdr:col>6</xdr:col>
      <xdr:colOff>561975</xdr:colOff>
      <xdr:row>33</xdr:row>
      <xdr:rowOff>107950</xdr:rowOff>
    </xdr:to>
    <xdr:sp macro="" textlink="">
      <xdr:nvSpPr>
        <xdr:cNvPr id="71" name="円/楕円 70"/>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130827</xdr:rowOff>
    </xdr:from>
    <xdr:ext cx="469744" cy="259045"/>
    <xdr:sp macro="" textlink="">
      <xdr:nvSpPr>
        <xdr:cNvPr id="72" name="【図書館】&#10;有形固定資産減価償却率該当値テキスト"/>
        <xdr:cNvSpPr txBox="1"/>
      </xdr:nvSpPr>
      <xdr:spPr>
        <a:xfrm>
          <a:off x="4724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13970</xdr:rowOff>
    </xdr:from>
    <xdr:to>
      <xdr:col>5</xdr:col>
      <xdr:colOff>409575</xdr:colOff>
      <xdr:row>33</xdr:row>
      <xdr:rowOff>115570</xdr:rowOff>
    </xdr:to>
    <xdr:sp macro="" textlink="">
      <xdr:nvSpPr>
        <xdr:cNvPr id="73" name="円/楕円 72"/>
        <xdr:cNvSpPr/>
      </xdr:nvSpPr>
      <xdr:spPr>
        <a:xfrm>
          <a:off x="3746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57150</xdr:rowOff>
    </xdr:from>
    <xdr:to>
      <xdr:col>6</xdr:col>
      <xdr:colOff>511175</xdr:colOff>
      <xdr:row>33</xdr:row>
      <xdr:rowOff>64770</xdr:rowOff>
    </xdr:to>
    <xdr:cxnSp macro="">
      <xdr:nvCxnSpPr>
        <xdr:cNvPr id="74" name="直線コネクタ 73"/>
        <xdr:cNvCxnSpPr/>
      </xdr:nvCxnSpPr>
      <xdr:spPr>
        <a:xfrm flipV="1">
          <a:off x="3797300" y="5715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31</xdr:row>
      <xdr:rowOff>132097</xdr:rowOff>
    </xdr:from>
    <xdr:ext cx="405111" cy="259045"/>
    <xdr:sp macro="" textlink="">
      <xdr:nvSpPr>
        <xdr:cNvPr id="75" name="n_1mainValue【図書館】&#10;有形固定資産減価償却率"/>
        <xdr:cNvSpPr txBox="1"/>
      </xdr:nvSpPr>
      <xdr:spPr>
        <a:xfrm>
          <a:off x="3582043"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5"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11" name="円/楕円 110"/>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3827</xdr:rowOff>
    </xdr:from>
    <xdr:ext cx="469744" cy="259045"/>
    <xdr:sp macro="" textlink="">
      <xdr:nvSpPr>
        <xdr:cNvPr id="112" name="【図書館】&#10;一人当たり面積該当値テキスト"/>
        <xdr:cNvSpPr txBox="1"/>
      </xdr:nvSpPr>
      <xdr:spPr>
        <a:xfrm>
          <a:off x="105664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13" name="円/楕円 11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76200</xdr:rowOff>
    </xdr:from>
    <xdr:to>
      <xdr:col>15</xdr:col>
      <xdr:colOff>180975</xdr:colOff>
      <xdr:row>38</xdr:row>
      <xdr:rowOff>76200</xdr:rowOff>
    </xdr:to>
    <xdr:cxnSp macro="">
      <xdr:nvCxnSpPr>
        <xdr:cNvPr id="114" name="直線コネクタ 113"/>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118127</xdr:rowOff>
    </xdr:from>
    <xdr:ext cx="469744" cy="259045"/>
    <xdr:sp macro="" textlink="">
      <xdr:nvSpPr>
        <xdr:cNvPr id="115"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72661</xdr:rowOff>
    </xdr:from>
    <xdr:ext cx="405111" cy="259045"/>
    <xdr:sp macro="" textlink="">
      <xdr:nvSpPr>
        <xdr:cNvPr id="143" name="【体育館・プール】&#10;有形固定資産減価償却率平均値テキスト"/>
        <xdr:cNvSpPr txBox="1"/>
      </xdr:nvSpPr>
      <xdr:spPr>
        <a:xfrm>
          <a:off x="4724400" y="1001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74185</xdr:rowOff>
    </xdr:from>
    <xdr:ext cx="405111" cy="259045"/>
    <xdr:sp macro="" textlink="">
      <xdr:nvSpPr>
        <xdr:cNvPr id="146"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118364</xdr:rowOff>
    </xdr:from>
    <xdr:to>
      <xdr:col>6</xdr:col>
      <xdr:colOff>561975</xdr:colOff>
      <xdr:row>61</xdr:row>
      <xdr:rowOff>48514</xdr:rowOff>
    </xdr:to>
    <xdr:sp macro="" textlink="">
      <xdr:nvSpPr>
        <xdr:cNvPr id="152" name="円/楕円 151"/>
        <xdr:cNvSpPr/>
      </xdr:nvSpPr>
      <xdr:spPr>
        <a:xfrm>
          <a:off x="45847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96791</xdr:rowOff>
    </xdr:from>
    <xdr:ext cx="405111" cy="259045"/>
    <xdr:sp macro="" textlink="">
      <xdr:nvSpPr>
        <xdr:cNvPr id="153" name="【体育館・プール】&#10;有形固定資産減価償却率該当値テキスト"/>
        <xdr:cNvSpPr txBox="1"/>
      </xdr:nvSpPr>
      <xdr:spPr>
        <a:xfrm>
          <a:off x="4724400"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148082</xdr:rowOff>
    </xdr:from>
    <xdr:to>
      <xdr:col>5</xdr:col>
      <xdr:colOff>409575</xdr:colOff>
      <xdr:row>61</xdr:row>
      <xdr:rowOff>78232</xdr:rowOff>
    </xdr:to>
    <xdr:sp macro="" textlink="">
      <xdr:nvSpPr>
        <xdr:cNvPr id="154" name="円/楕円 153"/>
        <xdr:cNvSpPr/>
      </xdr:nvSpPr>
      <xdr:spPr>
        <a:xfrm>
          <a:off x="3746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169164</xdr:rowOff>
    </xdr:from>
    <xdr:to>
      <xdr:col>6</xdr:col>
      <xdr:colOff>511175</xdr:colOff>
      <xdr:row>61</xdr:row>
      <xdr:rowOff>27432</xdr:rowOff>
    </xdr:to>
    <xdr:cxnSp macro="">
      <xdr:nvCxnSpPr>
        <xdr:cNvPr id="155" name="直線コネクタ 154"/>
        <xdr:cNvCxnSpPr/>
      </xdr:nvCxnSpPr>
      <xdr:spPr>
        <a:xfrm flipV="1">
          <a:off x="3797300" y="1045616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69359</xdr:rowOff>
    </xdr:from>
    <xdr:ext cx="405111" cy="259045"/>
    <xdr:sp macro="" textlink="">
      <xdr:nvSpPr>
        <xdr:cNvPr id="156" name="n_1mainValue【体育館・プール】&#10;有形固定資産減価償却率"/>
        <xdr:cNvSpPr txBox="1"/>
      </xdr:nvSpPr>
      <xdr:spPr>
        <a:xfrm>
          <a:off x="3582043"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168673</xdr:rowOff>
    </xdr:from>
    <xdr:ext cx="469744" cy="259045"/>
    <xdr:sp macro="" textlink="">
      <xdr:nvSpPr>
        <xdr:cNvPr id="183" name="【体育館・プール】&#10;一人当たり面積平均値テキスト"/>
        <xdr:cNvSpPr txBox="1"/>
      </xdr:nvSpPr>
      <xdr:spPr>
        <a:xfrm>
          <a:off x="105664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86"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93218</xdr:rowOff>
    </xdr:from>
    <xdr:to>
      <xdr:col>15</xdr:col>
      <xdr:colOff>231775</xdr:colOff>
      <xdr:row>60</xdr:row>
      <xdr:rowOff>23368</xdr:rowOff>
    </xdr:to>
    <xdr:sp macro="" textlink="">
      <xdr:nvSpPr>
        <xdr:cNvPr id="192" name="円/楕円 191"/>
        <xdr:cNvSpPr/>
      </xdr:nvSpPr>
      <xdr:spPr>
        <a:xfrm>
          <a:off x="104267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71645</xdr:rowOff>
    </xdr:from>
    <xdr:ext cx="469744" cy="259045"/>
    <xdr:sp macro="" textlink="">
      <xdr:nvSpPr>
        <xdr:cNvPr id="193" name="【体育館・プール】&#10;一人当たり面積該当値テキスト"/>
        <xdr:cNvSpPr txBox="1"/>
      </xdr:nvSpPr>
      <xdr:spPr>
        <a:xfrm>
          <a:off x="10566400" y="1018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97790</xdr:rowOff>
    </xdr:from>
    <xdr:to>
      <xdr:col>14</xdr:col>
      <xdr:colOff>79375</xdr:colOff>
      <xdr:row>60</xdr:row>
      <xdr:rowOff>27940</xdr:rowOff>
    </xdr:to>
    <xdr:sp macro="" textlink="">
      <xdr:nvSpPr>
        <xdr:cNvPr id="194" name="円/楕円 193"/>
        <xdr:cNvSpPr/>
      </xdr:nvSpPr>
      <xdr:spPr>
        <a:xfrm>
          <a:off x="958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144018</xdr:rowOff>
    </xdr:from>
    <xdr:to>
      <xdr:col>15</xdr:col>
      <xdr:colOff>180975</xdr:colOff>
      <xdr:row>59</xdr:row>
      <xdr:rowOff>148590</xdr:rowOff>
    </xdr:to>
    <xdr:cxnSp macro="">
      <xdr:nvCxnSpPr>
        <xdr:cNvPr id="195" name="直線コネクタ 194"/>
        <xdr:cNvCxnSpPr/>
      </xdr:nvCxnSpPr>
      <xdr:spPr>
        <a:xfrm flipV="1">
          <a:off x="9639300" y="102595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19067</xdr:rowOff>
    </xdr:from>
    <xdr:ext cx="469744" cy="259045"/>
    <xdr:sp macro="" textlink="">
      <xdr:nvSpPr>
        <xdr:cNvPr id="196" name="n_1main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1" name="テキスト ボックス 2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2" name="直線コネクタ 2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3" name="テキスト ボックス 2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4" name="直線コネクタ 22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5" name="テキスト ボックス 22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6" name="直線コネクタ 22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7" name="テキスト ボックス 22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8" name="直線コネクタ 22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9" name="テキスト ボックス 22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0" name="直線コネクタ 22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1" name="テキスト ボックス 23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35" name="直線コネクタ 234"/>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36"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37" name="直線コネクタ 236"/>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38"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39" name="直線コネクタ 238"/>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40"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41" name="フローチャート : 判断 240"/>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42" name="フローチャート : 判断 241"/>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26688</xdr:rowOff>
    </xdr:from>
    <xdr:ext cx="405111" cy="259045"/>
    <xdr:sp macro="" textlink="">
      <xdr:nvSpPr>
        <xdr:cNvPr id="243"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4" name="テキスト ボックス 2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5" name="テキスト ボックス 2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6" name="テキスト ボックス 2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7" name="テキスト ボックス 2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8" name="テキスト ボックス 2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29972</xdr:rowOff>
    </xdr:from>
    <xdr:to>
      <xdr:col>6</xdr:col>
      <xdr:colOff>561975</xdr:colOff>
      <xdr:row>103</xdr:row>
      <xdr:rowOff>131572</xdr:rowOff>
    </xdr:to>
    <xdr:sp macro="" textlink="">
      <xdr:nvSpPr>
        <xdr:cNvPr id="249" name="円/楕円 248"/>
        <xdr:cNvSpPr/>
      </xdr:nvSpPr>
      <xdr:spPr>
        <a:xfrm>
          <a:off x="45847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52849</xdr:rowOff>
    </xdr:from>
    <xdr:ext cx="405111" cy="259045"/>
    <xdr:sp macro="" textlink="">
      <xdr:nvSpPr>
        <xdr:cNvPr id="250" name="【市民会館】&#10;有形固定資産減価償却率該当値テキスト"/>
        <xdr:cNvSpPr txBox="1"/>
      </xdr:nvSpPr>
      <xdr:spPr>
        <a:xfrm>
          <a:off x="4724400" y="1754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82550</xdr:rowOff>
    </xdr:from>
    <xdr:to>
      <xdr:col>5</xdr:col>
      <xdr:colOff>409575</xdr:colOff>
      <xdr:row>104</xdr:row>
      <xdr:rowOff>12700</xdr:rowOff>
    </xdr:to>
    <xdr:sp macro="" textlink="">
      <xdr:nvSpPr>
        <xdr:cNvPr id="251" name="円/楕円 250"/>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80772</xdr:rowOff>
    </xdr:from>
    <xdr:to>
      <xdr:col>6</xdr:col>
      <xdr:colOff>511175</xdr:colOff>
      <xdr:row>103</xdr:row>
      <xdr:rowOff>133350</xdr:rowOff>
    </xdr:to>
    <xdr:cxnSp macro="">
      <xdr:nvCxnSpPr>
        <xdr:cNvPr id="252" name="直線コネクタ 251"/>
        <xdr:cNvCxnSpPr/>
      </xdr:nvCxnSpPr>
      <xdr:spPr>
        <a:xfrm flipV="1">
          <a:off x="3797300" y="1774012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29227</xdr:rowOff>
    </xdr:from>
    <xdr:ext cx="405111" cy="259045"/>
    <xdr:sp macro="" textlink="">
      <xdr:nvSpPr>
        <xdr:cNvPr id="253" name="n_1mainValue【市民会館】&#10;有形固定資産減価償却率"/>
        <xdr:cNvSpPr txBox="1"/>
      </xdr:nvSpPr>
      <xdr:spPr>
        <a:xfrm>
          <a:off x="3582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4" name="テキスト ボックス 26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65" name="直線コネクタ 26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6" name="テキスト ボックス 26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7" name="直線コネクタ 26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8" name="テキスト ボックス 26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9" name="直線コネクタ 26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0" name="テキスト ボックス 26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1" name="直線コネクタ 27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2" name="テキスト ボックス 27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3" name="直線コネクタ 27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4" name="テキスト ボックス 27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5" name="直線コネクタ 2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6" name="テキスト ボックス 2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278" name="直線コネクタ 277"/>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279"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280" name="直線コネクタ 279"/>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281"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282" name="直線コネクタ 281"/>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283" name="【市民会館】&#10;一人当たり面積平均値テキスト"/>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284" name="フローチャート : 判断 283"/>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285" name="フローチャート : 判断 284"/>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286"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7" name="テキスト ボックス 2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8" name="テキスト ボックス 2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9" name="テキスト ボックス 2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0" name="テキスト ボックス 2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1" name="テキスト ボックス 2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128270</xdr:rowOff>
    </xdr:from>
    <xdr:to>
      <xdr:col>15</xdr:col>
      <xdr:colOff>231775</xdr:colOff>
      <xdr:row>108</xdr:row>
      <xdr:rowOff>58420</xdr:rowOff>
    </xdr:to>
    <xdr:sp macro="" textlink="">
      <xdr:nvSpPr>
        <xdr:cNvPr id="292" name="円/楕円 291"/>
        <xdr:cNvSpPr/>
      </xdr:nvSpPr>
      <xdr:spPr>
        <a:xfrm>
          <a:off x="10426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43197</xdr:rowOff>
    </xdr:from>
    <xdr:ext cx="469744" cy="259045"/>
    <xdr:sp macro="" textlink="">
      <xdr:nvSpPr>
        <xdr:cNvPr id="293" name="【市民会館】&#10;一人当たり面積該当値テキスト"/>
        <xdr:cNvSpPr txBox="1"/>
      </xdr:nvSpPr>
      <xdr:spPr>
        <a:xfrm>
          <a:off x="105664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135889</xdr:rowOff>
    </xdr:from>
    <xdr:to>
      <xdr:col>14</xdr:col>
      <xdr:colOff>79375</xdr:colOff>
      <xdr:row>108</xdr:row>
      <xdr:rowOff>66039</xdr:rowOff>
    </xdr:to>
    <xdr:sp macro="" textlink="">
      <xdr:nvSpPr>
        <xdr:cNvPr id="294" name="円/楕円 293"/>
        <xdr:cNvSpPr/>
      </xdr:nvSpPr>
      <xdr:spPr>
        <a:xfrm>
          <a:off x="9588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7620</xdr:rowOff>
    </xdr:from>
    <xdr:to>
      <xdr:col>15</xdr:col>
      <xdr:colOff>180975</xdr:colOff>
      <xdr:row>108</xdr:row>
      <xdr:rowOff>15239</xdr:rowOff>
    </xdr:to>
    <xdr:cxnSp macro="">
      <xdr:nvCxnSpPr>
        <xdr:cNvPr id="295" name="直線コネクタ 294"/>
        <xdr:cNvCxnSpPr/>
      </xdr:nvCxnSpPr>
      <xdr:spPr>
        <a:xfrm flipV="1">
          <a:off x="9639300" y="18524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57166</xdr:rowOff>
    </xdr:from>
    <xdr:ext cx="469744" cy="259045"/>
    <xdr:sp macro="" textlink="">
      <xdr:nvSpPr>
        <xdr:cNvPr id="296" name="n_1mainValue【市民会館】&#10;一人当たり面積"/>
        <xdr:cNvSpPr txBox="1"/>
      </xdr:nvSpPr>
      <xdr:spPr>
        <a:xfrm>
          <a:off x="9391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7" name="テキスト ボックス 3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15" name="テキスト ボックス 31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19" name="直線コネクタ 318"/>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20"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21" name="直線コネクタ 320"/>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22"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23" name="直線コネクタ 322"/>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4843</xdr:rowOff>
    </xdr:from>
    <xdr:ext cx="405111" cy="259045"/>
    <xdr:sp macro="" textlink="">
      <xdr:nvSpPr>
        <xdr:cNvPr id="324" name="【一般廃棄物処理施設】&#10;有形固定資産減価償却率平均値テキスト"/>
        <xdr:cNvSpPr txBox="1"/>
      </xdr:nvSpPr>
      <xdr:spPr>
        <a:xfrm>
          <a:off x="16408400" y="6519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25" name="フローチャート : 判断 324"/>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26" name="フローチャート : 判断 325"/>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13225</xdr:rowOff>
    </xdr:from>
    <xdr:ext cx="405111" cy="259045"/>
    <xdr:sp macro="" textlink="">
      <xdr:nvSpPr>
        <xdr:cNvPr id="327" name="n_1aveValue【一般廃棄物処理施設】&#10;有形固定資産減価償却率"/>
        <xdr:cNvSpPr txBox="1"/>
      </xdr:nvSpPr>
      <xdr:spPr>
        <a:xfrm>
          <a:off x="15266043" y="65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89408</xdr:rowOff>
    </xdr:from>
    <xdr:to>
      <xdr:col>23</xdr:col>
      <xdr:colOff>568325</xdr:colOff>
      <xdr:row>40</xdr:row>
      <xdr:rowOff>19558</xdr:rowOff>
    </xdr:to>
    <xdr:sp macro="" textlink="">
      <xdr:nvSpPr>
        <xdr:cNvPr id="333" name="円/楕円 332"/>
        <xdr:cNvSpPr/>
      </xdr:nvSpPr>
      <xdr:spPr>
        <a:xfrm>
          <a:off x="162687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67835</xdr:rowOff>
    </xdr:from>
    <xdr:ext cx="405111" cy="259045"/>
    <xdr:sp macro="" textlink="">
      <xdr:nvSpPr>
        <xdr:cNvPr id="334" name="【一般廃棄物処理施設】&#10;有形固定資産減価償却率該当値テキスト"/>
        <xdr:cNvSpPr txBox="1"/>
      </xdr:nvSpPr>
      <xdr:spPr>
        <a:xfrm>
          <a:off x="164084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9398</xdr:rowOff>
    </xdr:from>
    <xdr:to>
      <xdr:col>22</xdr:col>
      <xdr:colOff>415925</xdr:colOff>
      <xdr:row>40</xdr:row>
      <xdr:rowOff>110998</xdr:rowOff>
    </xdr:to>
    <xdr:sp macro="" textlink="">
      <xdr:nvSpPr>
        <xdr:cNvPr id="335" name="円/楕円 334"/>
        <xdr:cNvSpPr/>
      </xdr:nvSpPr>
      <xdr:spPr>
        <a:xfrm>
          <a:off x="154305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140208</xdr:rowOff>
    </xdr:from>
    <xdr:to>
      <xdr:col>23</xdr:col>
      <xdr:colOff>517525</xdr:colOff>
      <xdr:row>40</xdr:row>
      <xdr:rowOff>60198</xdr:rowOff>
    </xdr:to>
    <xdr:cxnSp macro="">
      <xdr:nvCxnSpPr>
        <xdr:cNvPr id="336" name="直線コネクタ 335"/>
        <xdr:cNvCxnSpPr/>
      </xdr:nvCxnSpPr>
      <xdr:spPr>
        <a:xfrm flipV="1">
          <a:off x="15481300" y="682675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102125</xdr:rowOff>
    </xdr:from>
    <xdr:ext cx="405111" cy="259045"/>
    <xdr:sp macro="" textlink="">
      <xdr:nvSpPr>
        <xdr:cNvPr id="337" name="n_1mainValue【一般廃棄物処理施設】&#10;有形固定資産減価償却率"/>
        <xdr:cNvSpPr txBox="1"/>
      </xdr:nvSpPr>
      <xdr:spPr>
        <a:xfrm>
          <a:off x="15266043" y="696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9" name="テキスト ボックス 3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51" name="テキスト ボックス 3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53" name="テキスト ボックス 3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55" name="テキスト ボックス 3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57" name="テキスト ボックス 3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361" name="直線コネクタ 360"/>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362"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363" name="直線コネクタ 362"/>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364"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365" name="直線コネクタ 364"/>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46341</xdr:rowOff>
    </xdr:from>
    <xdr:ext cx="534377" cy="259045"/>
    <xdr:sp macro="" textlink="">
      <xdr:nvSpPr>
        <xdr:cNvPr id="366" name="【一般廃棄物処理施設】&#10;一人当たり有形固定資産（償却資産）額平均値テキスト"/>
        <xdr:cNvSpPr txBox="1"/>
      </xdr:nvSpPr>
      <xdr:spPr>
        <a:xfrm>
          <a:off x="22250400" y="6561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367" name="フローチャート : 判断 366"/>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368" name="フローチャート : 判断 367"/>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144281</xdr:rowOff>
    </xdr:from>
    <xdr:ext cx="534377" cy="259045"/>
    <xdr:sp macro="" textlink="">
      <xdr:nvSpPr>
        <xdr:cNvPr id="369"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51910</xdr:rowOff>
    </xdr:from>
    <xdr:to>
      <xdr:col>32</xdr:col>
      <xdr:colOff>238125</xdr:colOff>
      <xdr:row>41</xdr:row>
      <xdr:rowOff>153510</xdr:rowOff>
    </xdr:to>
    <xdr:sp macro="" textlink="">
      <xdr:nvSpPr>
        <xdr:cNvPr id="375" name="円/楕円 374"/>
        <xdr:cNvSpPr/>
      </xdr:nvSpPr>
      <xdr:spPr>
        <a:xfrm>
          <a:off x="22110700" y="70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138287</xdr:rowOff>
    </xdr:from>
    <xdr:ext cx="534377" cy="259045"/>
    <xdr:sp macro="" textlink="">
      <xdr:nvSpPr>
        <xdr:cNvPr id="376" name="【一般廃棄物処理施設】&#10;一人当たり有形固定資産（償却資産）額該当値テキスト"/>
        <xdr:cNvSpPr txBox="1"/>
      </xdr:nvSpPr>
      <xdr:spPr>
        <a:xfrm>
          <a:off x="22250400" y="69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52786</xdr:rowOff>
    </xdr:from>
    <xdr:to>
      <xdr:col>31</xdr:col>
      <xdr:colOff>85725</xdr:colOff>
      <xdr:row>41</xdr:row>
      <xdr:rowOff>154386</xdr:rowOff>
    </xdr:to>
    <xdr:sp macro="" textlink="">
      <xdr:nvSpPr>
        <xdr:cNvPr id="377" name="円/楕円 376"/>
        <xdr:cNvSpPr/>
      </xdr:nvSpPr>
      <xdr:spPr>
        <a:xfrm>
          <a:off x="21272500" y="70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102710</xdr:rowOff>
    </xdr:from>
    <xdr:to>
      <xdr:col>32</xdr:col>
      <xdr:colOff>187325</xdr:colOff>
      <xdr:row>41</xdr:row>
      <xdr:rowOff>103586</xdr:rowOff>
    </xdr:to>
    <xdr:cxnSp macro="">
      <xdr:nvCxnSpPr>
        <xdr:cNvPr id="378" name="直線コネクタ 377"/>
        <xdr:cNvCxnSpPr/>
      </xdr:nvCxnSpPr>
      <xdr:spPr>
        <a:xfrm flipV="1">
          <a:off x="21323300" y="7132160"/>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145513</xdr:rowOff>
    </xdr:from>
    <xdr:ext cx="534377" cy="259045"/>
    <xdr:sp macro="" textlink="">
      <xdr:nvSpPr>
        <xdr:cNvPr id="379" name="n_1mainValue【一般廃棄物処理施設】&#10;一人当たり有形固定資産（償却資産）額"/>
        <xdr:cNvSpPr txBox="1"/>
      </xdr:nvSpPr>
      <xdr:spPr>
        <a:xfrm>
          <a:off x="21043411" y="71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1" name="直線コネクタ 3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2" name="テキスト ボックス 3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3" name="直線コネクタ 3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4" name="テキスト ボックス 3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5" name="直線コネクタ 3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6" name="テキスト ボックス 3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7" name="直線コネクタ 3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8" name="テキスト ボックス 3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02" name="直線コネクタ 401"/>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03"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04" name="直線コネクタ 403"/>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05"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06" name="直線コネクタ 40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129811</xdr:rowOff>
    </xdr:from>
    <xdr:ext cx="405111" cy="259045"/>
    <xdr:sp macro="" textlink="">
      <xdr:nvSpPr>
        <xdr:cNvPr id="407" name="【保健センター・保健所】&#10;有形固定資産減価償却率平均値テキスト"/>
        <xdr:cNvSpPr txBox="1"/>
      </xdr:nvSpPr>
      <xdr:spPr>
        <a:xfrm>
          <a:off x="164084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08" name="フローチャート : 判断 40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09" name="フローチャート : 判断 408"/>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410"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6" name="円/楕円 415"/>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87647</xdr:rowOff>
    </xdr:from>
    <xdr:ext cx="405111" cy="259045"/>
    <xdr:sp macro="" textlink="">
      <xdr:nvSpPr>
        <xdr:cNvPr id="417" name="【保健センター・保健所】&#10;有形固定資産減価償却率該当値テキスト"/>
        <xdr:cNvSpPr txBox="1"/>
      </xdr:nvSpPr>
      <xdr:spPr>
        <a:xfrm>
          <a:off x="164084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168656</xdr:rowOff>
    </xdr:from>
    <xdr:to>
      <xdr:col>22</xdr:col>
      <xdr:colOff>415925</xdr:colOff>
      <xdr:row>60</xdr:row>
      <xdr:rowOff>98806</xdr:rowOff>
    </xdr:to>
    <xdr:sp macro="" textlink="">
      <xdr:nvSpPr>
        <xdr:cNvPr id="418" name="円/楕円 417"/>
        <xdr:cNvSpPr/>
      </xdr:nvSpPr>
      <xdr:spPr>
        <a:xfrm>
          <a:off x="154305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160020</xdr:rowOff>
    </xdr:from>
    <xdr:to>
      <xdr:col>23</xdr:col>
      <xdr:colOff>517525</xdr:colOff>
      <xdr:row>60</xdr:row>
      <xdr:rowOff>48006</xdr:rowOff>
    </xdr:to>
    <xdr:cxnSp macro="">
      <xdr:nvCxnSpPr>
        <xdr:cNvPr id="419" name="直線コネクタ 418"/>
        <xdr:cNvCxnSpPr/>
      </xdr:nvCxnSpPr>
      <xdr:spPr>
        <a:xfrm flipV="1">
          <a:off x="15481300" y="1027557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115333</xdr:rowOff>
    </xdr:from>
    <xdr:ext cx="405111" cy="259045"/>
    <xdr:sp macro="" textlink="">
      <xdr:nvSpPr>
        <xdr:cNvPr id="420" name="n_1mainValue【保健センター・保健所】&#10;有形固定資産減価償却率"/>
        <xdr:cNvSpPr txBox="1"/>
      </xdr:nvSpPr>
      <xdr:spPr>
        <a:xfrm>
          <a:off x="15266043" y="100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42" name="直線コネクタ 441"/>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43"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44" name="直線コネクタ 44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45"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46" name="直線コネクタ 445"/>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47"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48" name="フローチャート : 判断 447"/>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49" name="フローチャート : 判断 44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53357</xdr:rowOff>
    </xdr:from>
    <xdr:ext cx="469744" cy="259045"/>
    <xdr:sp macro="" textlink="">
      <xdr:nvSpPr>
        <xdr:cNvPr id="450"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84074</xdr:rowOff>
    </xdr:from>
    <xdr:to>
      <xdr:col>32</xdr:col>
      <xdr:colOff>238125</xdr:colOff>
      <xdr:row>60</xdr:row>
      <xdr:rowOff>14224</xdr:rowOff>
    </xdr:to>
    <xdr:sp macro="" textlink="">
      <xdr:nvSpPr>
        <xdr:cNvPr id="456" name="円/楕円 455"/>
        <xdr:cNvSpPr/>
      </xdr:nvSpPr>
      <xdr:spPr>
        <a:xfrm>
          <a:off x="221107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106951</xdr:rowOff>
    </xdr:from>
    <xdr:ext cx="469744" cy="259045"/>
    <xdr:sp macro="" textlink="">
      <xdr:nvSpPr>
        <xdr:cNvPr id="457" name="【保健センター・保健所】&#10;一人当たり面積該当値テキスト"/>
        <xdr:cNvSpPr txBox="1"/>
      </xdr:nvSpPr>
      <xdr:spPr>
        <a:xfrm>
          <a:off x="22250400"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93218</xdr:rowOff>
    </xdr:from>
    <xdr:to>
      <xdr:col>31</xdr:col>
      <xdr:colOff>85725</xdr:colOff>
      <xdr:row>60</xdr:row>
      <xdr:rowOff>23368</xdr:rowOff>
    </xdr:to>
    <xdr:sp macro="" textlink="">
      <xdr:nvSpPr>
        <xdr:cNvPr id="458" name="円/楕円 457"/>
        <xdr:cNvSpPr/>
      </xdr:nvSpPr>
      <xdr:spPr>
        <a:xfrm>
          <a:off x="21272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134874</xdr:rowOff>
    </xdr:from>
    <xdr:to>
      <xdr:col>32</xdr:col>
      <xdr:colOff>187325</xdr:colOff>
      <xdr:row>59</xdr:row>
      <xdr:rowOff>144018</xdr:rowOff>
    </xdr:to>
    <xdr:cxnSp macro="">
      <xdr:nvCxnSpPr>
        <xdr:cNvPr id="459" name="直線コネクタ 458"/>
        <xdr:cNvCxnSpPr/>
      </xdr:nvCxnSpPr>
      <xdr:spPr>
        <a:xfrm flipV="1">
          <a:off x="21323300" y="102504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39895</xdr:rowOff>
    </xdr:from>
    <xdr:ext cx="469744" cy="259045"/>
    <xdr:sp macro="" textlink="">
      <xdr:nvSpPr>
        <xdr:cNvPr id="460" name="n_1mainValue【保健センター・保健所】&#10;一人当たり面積"/>
        <xdr:cNvSpPr txBox="1"/>
      </xdr:nvSpPr>
      <xdr:spPr>
        <a:xfrm>
          <a:off x="210757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9" name="テキスト ボックス 4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0" name="直線コネクタ 4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1" name="テキスト ボックス 47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2" name="直線コネクタ 4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3" name="テキスト ボックス 4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4" name="直線コネクタ 4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5" name="テキスト ボックス 4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6" name="直線コネクタ 4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7" name="テキスト ボックス 4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8" name="直線コネクタ 4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9" name="テキスト ボックス 4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0" name="直線コネクタ 4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1" name="テキスト ボックス 48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3" name="テキスト ボックス 48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85" name="直線コネクタ 484"/>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86"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87" name="直線コネクタ 486"/>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88"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89" name="直線コネクタ 488"/>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90" name="【消防施設】&#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91" name="フローチャート : 判断 490"/>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92" name="フローチャート : 判断 49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493"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99" name="円/楕円 498"/>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45738</xdr:rowOff>
    </xdr:from>
    <xdr:ext cx="405111" cy="259045"/>
    <xdr:sp macro="" textlink="">
      <xdr:nvSpPr>
        <xdr:cNvPr id="500" name="【消防施設】&#10;有形固定資産減価償却率該当値テキスト"/>
        <xdr:cNvSpPr txBox="1"/>
      </xdr:nvSpPr>
      <xdr:spPr>
        <a:xfrm>
          <a:off x="164084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109220</xdr:rowOff>
    </xdr:from>
    <xdr:to>
      <xdr:col>22</xdr:col>
      <xdr:colOff>415925</xdr:colOff>
      <xdr:row>84</xdr:row>
      <xdr:rowOff>39370</xdr:rowOff>
    </xdr:to>
    <xdr:sp macro="" textlink="">
      <xdr:nvSpPr>
        <xdr:cNvPr id="501" name="円/楕円 500"/>
        <xdr:cNvSpPr/>
      </xdr:nvSpPr>
      <xdr:spPr>
        <a:xfrm>
          <a:off x="15430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118111</xdr:rowOff>
    </xdr:from>
    <xdr:to>
      <xdr:col>23</xdr:col>
      <xdr:colOff>517525</xdr:colOff>
      <xdr:row>83</xdr:row>
      <xdr:rowOff>160020</xdr:rowOff>
    </xdr:to>
    <xdr:cxnSp macro="">
      <xdr:nvCxnSpPr>
        <xdr:cNvPr id="502" name="直線コネクタ 501"/>
        <xdr:cNvCxnSpPr/>
      </xdr:nvCxnSpPr>
      <xdr:spPr>
        <a:xfrm flipV="1">
          <a:off x="15481300" y="143484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30497</xdr:rowOff>
    </xdr:from>
    <xdr:ext cx="405111" cy="259045"/>
    <xdr:sp macro="" textlink="">
      <xdr:nvSpPr>
        <xdr:cNvPr id="503" name="n_1mainValue【消防施設】&#10;有形固定資産減価償却率"/>
        <xdr:cNvSpPr txBox="1"/>
      </xdr:nvSpPr>
      <xdr:spPr>
        <a:xfrm>
          <a:off x="15266043"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14" name="直線コネクタ 5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15" name="テキスト ボックス 5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16" name="直線コネクタ 5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17" name="テキスト ボックス 5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18" name="直線コネクタ 5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19" name="テキスト ボックス 5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0" name="直線コネクタ 5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1" name="テキスト ボックス 5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2" name="直線コネクタ 5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3" name="テキスト ボックス 5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24" name="直線コネクタ 5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25" name="テキスト ボックス 5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29" name="直線コネクタ 528"/>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30"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31" name="直線コネクタ 530"/>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32"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33" name="直線コネクタ 53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34"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35" name="フローチャート : 判断 534"/>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36" name="フローチャート : 判断 535"/>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537"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60779</xdr:rowOff>
    </xdr:from>
    <xdr:to>
      <xdr:col>32</xdr:col>
      <xdr:colOff>238125</xdr:colOff>
      <xdr:row>81</xdr:row>
      <xdr:rowOff>162379</xdr:rowOff>
    </xdr:to>
    <xdr:sp macro="" textlink="">
      <xdr:nvSpPr>
        <xdr:cNvPr id="543" name="円/楕円 542"/>
        <xdr:cNvSpPr/>
      </xdr:nvSpPr>
      <xdr:spPr>
        <a:xfrm>
          <a:off x="22110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83656</xdr:rowOff>
    </xdr:from>
    <xdr:ext cx="469744" cy="259045"/>
    <xdr:sp macro="" textlink="">
      <xdr:nvSpPr>
        <xdr:cNvPr id="544" name="【消防施設】&#10;一人当たり面積該当値テキスト"/>
        <xdr:cNvSpPr txBox="1"/>
      </xdr:nvSpPr>
      <xdr:spPr>
        <a:xfrm>
          <a:off x="22250400"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60779</xdr:rowOff>
    </xdr:from>
    <xdr:to>
      <xdr:col>31</xdr:col>
      <xdr:colOff>85725</xdr:colOff>
      <xdr:row>81</xdr:row>
      <xdr:rowOff>162379</xdr:rowOff>
    </xdr:to>
    <xdr:sp macro="" textlink="">
      <xdr:nvSpPr>
        <xdr:cNvPr id="545" name="円/楕円 544"/>
        <xdr:cNvSpPr/>
      </xdr:nvSpPr>
      <xdr:spPr>
        <a:xfrm>
          <a:off x="21272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111579</xdr:rowOff>
    </xdr:from>
    <xdr:to>
      <xdr:col>32</xdr:col>
      <xdr:colOff>187325</xdr:colOff>
      <xdr:row>81</xdr:row>
      <xdr:rowOff>111579</xdr:rowOff>
    </xdr:to>
    <xdr:cxnSp macro="">
      <xdr:nvCxnSpPr>
        <xdr:cNvPr id="546" name="直線コネクタ 545"/>
        <xdr:cNvCxnSpPr/>
      </xdr:nvCxnSpPr>
      <xdr:spPr>
        <a:xfrm>
          <a:off x="21323300" y="13999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153506</xdr:rowOff>
    </xdr:from>
    <xdr:ext cx="469744" cy="259045"/>
    <xdr:sp macro="" textlink="">
      <xdr:nvSpPr>
        <xdr:cNvPr id="547" name="n_1mainValue【消防施設】&#10;一人当たり面積"/>
        <xdr:cNvSpPr txBox="1"/>
      </xdr:nvSpPr>
      <xdr:spPr>
        <a:xfrm>
          <a:off x="210757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58" name="直線コネクタ 5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59" name="テキスト ボックス 55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0" name="直線コネクタ 5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1" name="テキスト ボックス 5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2" name="直線コネクタ 5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3" name="テキスト ボックス 5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4" name="直線コネクタ 5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5" name="テキスト ボックス 5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6" name="直線コネクタ 5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67" name="テキスト ボックス 5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71" name="直線コネクタ 570"/>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72"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73" name="直線コネクタ 572"/>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74"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75" name="直線コネクタ 574"/>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76"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77" name="フローチャート : 判断 576"/>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78" name="フローチャート : 判断 577"/>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579"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12064</xdr:rowOff>
    </xdr:from>
    <xdr:to>
      <xdr:col>23</xdr:col>
      <xdr:colOff>568325</xdr:colOff>
      <xdr:row>100</xdr:row>
      <xdr:rowOff>113664</xdr:rowOff>
    </xdr:to>
    <xdr:sp macro="" textlink="">
      <xdr:nvSpPr>
        <xdr:cNvPr id="585" name="円/楕円 584"/>
        <xdr:cNvSpPr/>
      </xdr:nvSpPr>
      <xdr:spPr>
        <a:xfrm>
          <a:off x="162687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98441</xdr:rowOff>
    </xdr:from>
    <xdr:ext cx="405111" cy="259045"/>
    <xdr:sp macro="" textlink="">
      <xdr:nvSpPr>
        <xdr:cNvPr id="586" name="【庁舎】&#10;有形固定資産減価償却率該当値テキスト"/>
        <xdr:cNvSpPr txBox="1"/>
      </xdr:nvSpPr>
      <xdr:spPr>
        <a:xfrm>
          <a:off x="16408400" y="170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44450</xdr:rowOff>
    </xdr:from>
    <xdr:to>
      <xdr:col>22</xdr:col>
      <xdr:colOff>415925</xdr:colOff>
      <xdr:row>100</xdr:row>
      <xdr:rowOff>146050</xdr:rowOff>
    </xdr:to>
    <xdr:sp macro="" textlink="">
      <xdr:nvSpPr>
        <xdr:cNvPr id="587" name="円/楕円 586"/>
        <xdr:cNvSpPr/>
      </xdr:nvSpPr>
      <xdr:spPr>
        <a:xfrm>
          <a:off x="15430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62864</xdr:rowOff>
    </xdr:from>
    <xdr:to>
      <xdr:col>23</xdr:col>
      <xdr:colOff>517525</xdr:colOff>
      <xdr:row>100</xdr:row>
      <xdr:rowOff>95250</xdr:rowOff>
    </xdr:to>
    <xdr:cxnSp macro="">
      <xdr:nvCxnSpPr>
        <xdr:cNvPr id="588" name="直線コネクタ 587"/>
        <xdr:cNvCxnSpPr/>
      </xdr:nvCxnSpPr>
      <xdr:spPr>
        <a:xfrm flipV="1">
          <a:off x="15481300" y="172078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162577</xdr:rowOff>
    </xdr:from>
    <xdr:ext cx="405111" cy="259045"/>
    <xdr:sp macro="" textlink="">
      <xdr:nvSpPr>
        <xdr:cNvPr id="589" name="n_1mainValue【庁舎】&#10;有形固定資産減価償却率"/>
        <xdr:cNvSpPr txBox="1"/>
      </xdr:nvSpPr>
      <xdr:spPr>
        <a:xfrm>
          <a:off x="15266043" y="1696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0" name="テキスト ボックス 5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2" name="テキスト ボックス 6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4" name="テキスト ボックス 6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6" name="テキスト ボックス 6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8" name="テキスト ボックス 6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12" name="直線コネクタ 611"/>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13"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14" name="直線コネクタ 613"/>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15"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16" name="直線コネクタ 615"/>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66564</xdr:rowOff>
    </xdr:from>
    <xdr:ext cx="469744" cy="259045"/>
    <xdr:sp macro="" textlink="">
      <xdr:nvSpPr>
        <xdr:cNvPr id="617" name="【庁舎】&#10;一人当たり面積平均値テキスト"/>
        <xdr:cNvSpPr txBox="1"/>
      </xdr:nvSpPr>
      <xdr:spPr>
        <a:xfrm>
          <a:off x="22250400" y="17725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18" name="フローチャート : 判断 617"/>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19" name="フローチャート : 判断 618"/>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620"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139700</xdr:rowOff>
    </xdr:from>
    <xdr:to>
      <xdr:col>32</xdr:col>
      <xdr:colOff>238125</xdr:colOff>
      <xdr:row>105</xdr:row>
      <xdr:rowOff>69850</xdr:rowOff>
    </xdr:to>
    <xdr:sp macro="" textlink="">
      <xdr:nvSpPr>
        <xdr:cNvPr id="626" name="円/楕円 625"/>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118127</xdr:rowOff>
    </xdr:from>
    <xdr:ext cx="469744" cy="259045"/>
    <xdr:sp macro="" textlink="">
      <xdr:nvSpPr>
        <xdr:cNvPr id="627" name="【庁舎】&#10;一人当たり面積該当値テキスト"/>
        <xdr:cNvSpPr txBox="1"/>
      </xdr:nvSpPr>
      <xdr:spPr>
        <a:xfrm>
          <a:off x="2225040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0.225</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144272</xdr:rowOff>
    </xdr:from>
    <xdr:to>
      <xdr:col>31</xdr:col>
      <xdr:colOff>85725</xdr:colOff>
      <xdr:row>105</xdr:row>
      <xdr:rowOff>74422</xdr:rowOff>
    </xdr:to>
    <xdr:sp macro="" textlink="">
      <xdr:nvSpPr>
        <xdr:cNvPr id="628" name="円/楕円 627"/>
        <xdr:cNvSpPr/>
      </xdr:nvSpPr>
      <xdr:spPr>
        <a:xfrm>
          <a:off x="21272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19050</xdr:rowOff>
    </xdr:from>
    <xdr:to>
      <xdr:col>32</xdr:col>
      <xdr:colOff>187325</xdr:colOff>
      <xdr:row>105</xdr:row>
      <xdr:rowOff>23622</xdr:rowOff>
    </xdr:to>
    <xdr:cxnSp macro="">
      <xdr:nvCxnSpPr>
        <xdr:cNvPr id="629" name="直線コネクタ 628"/>
        <xdr:cNvCxnSpPr/>
      </xdr:nvCxnSpPr>
      <xdr:spPr>
        <a:xfrm flipV="1">
          <a:off x="21323300" y="1802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65549</xdr:rowOff>
    </xdr:from>
    <xdr:ext cx="469744" cy="259045"/>
    <xdr:sp macro="" textlink="">
      <xdr:nvSpPr>
        <xdr:cNvPr id="630" name="n_1mainValue【庁舎】&#10;一人当たり面積"/>
        <xdr:cNvSpPr txBox="1"/>
      </xdr:nvSpPr>
      <xdr:spPr>
        <a:xfrm>
          <a:off x="210757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図書館については、建設から５０年が経過し老朽化の進展が著しく、耐震性にも問題を抱えている。将来的には、児童館など他の機能を併せもった新たな複合施設の整備も検討していく。</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保健センターについては、</a:t>
          </a:r>
          <a:r>
            <a:rPr kumimoji="0" lang="ja-JP" altLang="ja-JP" sz="1300" b="0" i="0" u="none" strike="noStrike" kern="0" cap="none" spc="0" normalizeH="0" baseline="0" noProof="0">
              <a:ln>
                <a:noFill/>
              </a:ln>
              <a:solidFill>
                <a:prstClr val="black"/>
              </a:solidFill>
              <a:effectLst/>
              <a:uLnTx/>
              <a:uFillTx/>
              <a:latin typeface="+mn-lt"/>
              <a:ea typeface="+mn-ea"/>
              <a:cs typeface="+mn-cs"/>
            </a:rPr>
            <a:t>一人当たりの面積が類似団体と比較して大きいが、これは合併による影響が大きく反映されている。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今後、</a:t>
          </a:r>
          <a:r>
            <a:rPr kumimoji="0" lang="ja-JP" altLang="ja-JP" sz="1300" b="0" i="0" u="none" strike="noStrike" kern="0" cap="none" spc="0" normalizeH="0" baseline="0" noProof="0">
              <a:ln>
                <a:noFill/>
              </a:ln>
              <a:solidFill>
                <a:prstClr val="black"/>
              </a:solidFill>
              <a:effectLst/>
              <a:uLnTx/>
              <a:uFillTx/>
              <a:latin typeface="+mn-lt"/>
              <a:ea typeface="+mn-ea"/>
              <a:cs typeface="+mn-cs"/>
            </a:rPr>
            <a:t>施設の複合化、集約化、転用等を個別施設計画、総合管理計画を元に進めていく必要がある。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庁舎については、新庁舎の建設を予定しており減価償却率は大きく改善する見込であるが、支所の転用等を積極的に進め、長期利用可能資産に対して長寿命化を図り施設の維持管理費用を平準化していく。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67,267
65,926
130.45
33,351,721
31,691,129
1,572,054
18,007,081
28,202,252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から</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0.01</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ポイント減少し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0.03</a:t>
          </a:r>
          <a:r>
            <a:rPr kumimoji="0" lang="ja-JP" altLang="ja-JP" sz="1100" b="0" i="0" u="none" strike="noStrike" kern="0" cap="none" spc="0" normalizeH="0" baseline="0" noProof="0">
              <a:ln>
                <a:noFill/>
              </a:ln>
              <a:solidFill>
                <a:prstClr val="black"/>
              </a:solidFill>
              <a:effectLst/>
              <a:uLnTx/>
              <a:uFillTx/>
              <a:latin typeface="+mn-lt"/>
              <a:ea typeface="+mn-ea"/>
              <a:cs typeface="+mn-cs"/>
            </a:rPr>
            <a:t>下回っている。今後も徴収率の向上に向けた取組みの強化による市税・税外債権の増収や受益者負担の原則に基づく使用料や負担金の見直し、未利用資産の売却など、歳入確保策を講じるとともに、歳出ではメリハリのある財政運営を行い、財政基盤の強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5292</xdr:rowOff>
    </xdr:to>
    <xdr:cxnSp macro="">
      <xdr:nvCxnSpPr>
        <xdr:cNvPr id="68" name="直線コネクタ 67"/>
        <xdr:cNvCxnSpPr/>
      </xdr:nvCxnSpPr>
      <xdr:spPr>
        <a:xfrm>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5292</xdr:rowOff>
    </xdr:to>
    <xdr:cxnSp macro="">
      <xdr:nvCxnSpPr>
        <xdr:cNvPr id="77" name="直線コネクタ 76"/>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4" name="テキスト ボックス 93"/>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96" name="テキスト ボックス 95"/>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ポイント増加したものの</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4.3</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ポイント下回っている。「第</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次</a:t>
          </a:r>
          <a:r>
            <a:rPr kumimoji="0" lang="ja-JP" altLang="en-US" sz="1100" b="0" i="0" u="none" strike="noStrike" kern="0" cap="none" spc="0" normalizeH="0" baseline="0" noProof="0">
              <a:ln>
                <a:noFill/>
              </a:ln>
              <a:solidFill>
                <a:prstClr val="black"/>
              </a:solidFill>
              <a:effectLst/>
              <a:uLnTx/>
              <a:uFillTx/>
              <a:latin typeface="+mn-lt"/>
              <a:ea typeface="+mn-ea"/>
              <a:cs typeface="+mn-cs"/>
            </a:rPr>
            <a:t>行政改革アクションプラン」</a:t>
          </a:r>
          <a:r>
            <a:rPr kumimoji="0" lang="ja-JP" altLang="ja-JP" sz="1100" b="0" i="0" u="none" strike="noStrike" kern="0" cap="none" spc="0" normalizeH="0" baseline="0" noProof="0">
              <a:ln>
                <a:noFill/>
              </a:ln>
              <a:solidFill>
                <a:prstClr val="black"/>
              </a:solidFill>
              <a:effectLst/>
              <a:uLnTx/>
              <a:uFillTx/>
              <a:latin typeface="+mn-lt"/>
              <a:ea typeface="+mn-ea"/>
              <a:cs typeface="+mn-cs"/>
            </a:rPr>
            <a:t>に基づき、</a:t>
          </a:r>
          <a:r>
            <a:rPr kumimoji="0" lang="ja-JP" altLang="en-US" sz="1100" b="0" i="0" u="none" strike="noStrike" kern="0" cap="none" spc="0" normalizeH="0" baseline="0" noProof="0">
              <a:ln>
                <a:noFill/>
              </a:ln>
              <a:solidFill>
                <a:prstClr val="black"/>
              </a:solidFill>
              <a:effectLst/>
              <a:uLnTx/>
              <a:uFillTx/>
              <a:latin typeface="+mn-lt"/>
              <a:ea typeface="+mn-ea"/>
              <a:cs typeface="+mn-cs"/>
            </a:rPr>
            <a:t>定員管理及び給与の適正化、</a:t>
          </a:r>
          <a:r>
            <a:rPr kumimoji="0" lang="ja-JP" altLang="ja-JP" sz="1100" b="0" i="0" u="none" strike="noStrike" kern="0" cap="none" spc="0" normalizeH="0" baseline="0" noProof="0">
              <a:ln>
                <a:noFill/>
              </a:ln>
              <a:solidFill>
                <a:prstClr val="black"/>
              </a:solidFill>
              <a:effectLst/>
              <a:uLnTx/>
              <a:uFillTx/>
              <a:latin typeface="+mn-lt"/>
              <a:ea typeface="+mn-ea"/>
              <a:cs typeface="+mn-cs"/>
            </a:rPr>
            <a:t>公共施設の統廃合により管理経費の節減を図るなど、徹底した経常的経費の削減に</a:t>
          </a:r>
          <a:r>
            <a:rPr kumimoji="0" lang="ja-JP" altLang="en-US" sz="1100" b="0" i="0" u="none" strike="noStrike" kern="0" cap="none" spc="0" normalizeH="0" baseline="0" noProof="0">
              <a:ln>
                <a:noFill/>
              </a:ln>
              <a:solidFill>
                <a:prstClr val="black"/>
              </a:solidFill>
              <a:effectLst/>
              <a:uLnTx/>
              <a:uFillTx/>
              <a:latin typeface="+mn-lt"/>
              <a:ea typeface="+mn-ea"/>
              <a:cs typeface="+mn-cs"/>
            </a:rPr>
            <a:t>より</a:t>
          </a:r>
          <a:r>
            <a:rPr kumimoji="0" lang="ja-JP" altLang="ja-JP" sz="1100" b="0" i="0" u="none" strike="noStrike" kern="0" cap="none" spc="0" normalizeH="0" baseline="0" noProof="0">
              <a:ln>
                <a:noFill/>
              </a:ln>
              <a:solidFill>
                <a:prstClr val="black"/>
              </a:solidFill>
              <a:effectLst/>
              <a:uLnTx/>
              <a:uFillTx/>
              <a:latin typeface="+mn-lt"/>
              <a:ea typeface="+mn-ea"/>
              <a:cs typeface="+mn-cs"/>
            </a:rPr>
            <a:t>財政の健全化に努める。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61</xdr:row>
      <xdr:rowOff>30904</xdr:rowOff>
    </xdr:to>
    <xdr:cxnSp macro="">
      <xdr:nvCxnSpPr>
        <xdr:cNvPr id="131" name="直線コネクタ 130"/>
        <xdr:cNvCxnSpPr/>
      </xdr:nvCxnSpPr>
      <xdr:spPr>
        <a:xfrm>
          <a:off x="4114800" y="1033653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61</xdr:row>
      <xdr:rowOff>14817</xdr:rowOff>
    </xdr:to>
    <xdr:cxnSp macro="">
      <xdr:nvCxnSpPr>
        <xdr:cNvPr id="134" name="直線コネクタ 133"/>
        <xdr:cNvCxnSpPr/>
      </xdr:nvCxnSpPr>
      <xdr:spPr>
        <a:xfrm flipV="1">
          <a:off x="3225800" y="103365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61</xdr:row>
      <xdr:rowOff>14817</xdr:rowOff>
    </xdr:to>
    <xdr:cxnSp macro="">
      <xdr:nvCxnSpPr>
        <xdr:cNvPr id="137" name="直線コネクタ 136"/>
        <xdr:cNvCxnSpPr/>
      </xdr:nvCxnSpPr>
      <xdr:spPr>
        <a:xfrm>
          <a:off x="2336800" y="103847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170180</xdr:rowOff>
    </xdr:to>
    <xdr:cxnSp macro="">
      <xdr:nvCxnSpPr>
        <xdr:cNvPr id="140" name="直線コネクタ 139"/>
        <xdr:cNvCxnSpPr/>
      </xdr:nvCxnSpPr>
      <xdr:spPr>
        <a:xfrm flipV="1">
          <a:off x="1447800" y="10384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151554</xdr:rowOff>
    </xdr:from>
    <xdr:to>
      <xdr:col>7</xdr:col>
      <xdr:colOff>203200</xdr:colOff>
      <xdr:row>61</xdr:row>
      <xdr:rowOff>81704</xdr:rowOff>
    </xdr:to>
    <xdr:sp macro="" textlink="">
      <xdr:nvSpPr>
        <xdr:cNvPr id="150" name="円/楕円 149"/>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168081</xdr:rowOff>
    </xdr:from>
    <xdr:ext cx="762000" cy="259045"/>
    <xdr:sp macro="" textlink="">
      <xdr:nvSpPr>
        <xdr:cNvPr id="151" name="財政構造の弾力性該当値テキスト"/>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2" name="円/楕円 151"/>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3" name="テキスト ボックス 152"/>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4" name="円/楕円 153"/>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5" name="テキスト ボックス 154"/>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6" name="円/楕円 155"/>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7" name="テキスト ボックス 156"/>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58" name="円/楕円 157"/>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59" name="テキスト ボックス 158"/>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[126,516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人件費は共済組合負担金の増により、前年度から増加したものの、物件費については、前年度から減少しており、全体では、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7,129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ja-JP" altLang="ja-JP" sz="1100" b="0" i="0" u="none" strike="noStrike" kern="0" cap="none" spc="0" normalizeH="0" baseline="0" noProof="0">
              <a:ln>
                <a:noFill/>
              </a:ln>
              <a:solidFill>
                <a:prstClr val="black"/>
              </a:solidFill>
              <a:effectLst/>
              <a:uLnTx/>
              <a:uFillTx/>
              <a:latin typeface="+mn-lt"/>
              <a:ea typeface="+mn-ea"/>
              <a:cs typeface="+mn-cs"/>
            </a:rPr>
            <a:t>下回っている。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今後も「第</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次行政改革アクションプラン」に基づき、定員管理及び給与の適正化、指定管理者制度の導入等による人件費の削減と、公共施設の統廃合や事務事業の見直しによる物件費の抑制を図る。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120786</xdr:rowOff>
    </xdr:from>
    <xdr:to>
      <xdr:col>7</xdr:col>
      <xdr:colOff>152400</xdr:colOff>
      <xdr:row>84</xdr:row>
      <xdr:rowOff>14311</xdr:rowOff>
    </xdr:to>
    <xdr:cxnSp macro="">
      <xdr:nvCxnSpPr>
        <xdr:cNvPr id="194" name="直線コネクタ 193"/>
        <xdr:cNvCxnSpPr/>
      </xdr:nvCxnSpPr>
      <xdr:spPr>
        <a:xfrm>
          <a:off x="4114800" y="14351136"/>
          <a:ext cx="838200" cy="6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114923</xdr:rowOff>
    </xdr:from>
    <xdr:to>
      <xdr:col>6</xdr:col>
      <xdr:colOff>0</xdr:colOff>
      <xdr:row>83</xdr:row>
      <xdr:rowOff>120786</xdr:rowOff>
    </xdr:to>
    <xdr:cxnSp macro="">
      <xdr:nvCxnSpPr>
        <xdr:cNvPr id="197" name="直線コネクタ 196"/>
        <xdr:cNvCxnSpPr/>
      </xdr:nvCxnSpPr>
      <xdr:spPr>
        <a:xfrm>
          <a:off x="3225800" y="14345273"/>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97059</xdr:rowOff>
    </xdr:from>
    <xdr:to>
      <xdr:col>4</xdr:col>
      <xdr:colOff>482600</xdr:colOff>
      <xdr:row>83</xdr:row>
      <xdr:rowOff>114923</xdr:rowOff>
    </xdr:to>
    <xdr:cxnSp macro="">
      <xdr:nvCxnSpPr>
        <xdr:cNvPr id="200" name="直線コネクタ 199"/>
        <xdr:cNvCxnSpPr/>
      </xdr:nvCxnSpPr>
      <xdr:spPr>
        <a:xfrm>
          <a:off x="2336800" y="14327409"/>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97059</xdr:rowOff>
    </xdr:from>
    <xdr:to>
      <xdr:col>3</xdr:col>
      <xdr:colOff>279400</xdr:colOff>
      <xdr:row>83</xdr:row>
      <xdr:rowOff>165748</xdr:rowOff>
    </xdr:to>
    <xdr:cxnSp macro="">
      <xdr:nvCxnSpPr>
        <xdr:cNvPr id="203" name="直線コネクタ 202"/>
        <xdr:cNvCxnSpPr/>
      </xdr:nvCxnSpPr>
      <xdr:spPr>
        <a:xfrm flipV="1">
          <a:off x="1447800" y="14327409"/>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134961</xdr:rowOff>
    </xdr:from>
    <xdr:to>
      <xdr:col>7</xdr:col>
      <xdr:colOff>203200</xdr:colOff>
      <xdr:row>84</xdr:row>
      <xdr:rowOff>65111</xdr:rowOff>
    </xdr:to>
    <xdr:sp macro="" textlink="">
      <xdr:nvSpPr>
        <xdr:cNvPr id="213" name="円/楕円 212"/>
        <xdr:cNvSpPr/>
      </xdr:nvSpPr>
      <xdr:spPr>
        <a:xfrm>
          <a:off x="4902200" y="143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151488</xdr:rowOff>
    </xdr:from>
    <xdr:ext cx="762000" cy="259045"/>
    <xdr:sp macro="" textlink="">
      <xdr:nvSpPr>
        <xdr:cNvPr id="214" name="人件費・物件費等の状況該当値テキスト"/>
        <xdr:cNvSpPr txBox="1"/>
      </xdr:nvSpPr>
      <xdr:spPr>
        <a:xfrm>
          <a:off x="5041900" y="142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126,516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69986</xdr:rowOff>
    </xdr:from>
    <xdr:to>
      <xdr:col>6</xdr:col>
      <xdr:colOff>50800</xdr:colOff>
      <xdr:row>84</xdr:row>
      <xdr:rowOff>136</xdr:rowOff>
    </xdr:to>
    <xdr:sp macro="" textlink="">
      <xdr:nvSpPr>
        <xdr:cNvPr id="215" name="円/楕円 214"/>
        <xdr:cNvSpPr/>
      </xdr:nvSpPr>
      <xdr:spPr>
        <a:xfrm>
          <a:off x="4064000" y="143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10313</xdr:rowOff>
    </xdr:from>
    <xdr:ext cx="736600" cy="259045"/>
    <xdr:sp macro="" textlink="">
      <xdr:nvSpPr>
        <xdr:cNvPr id="216" name="テキスト ボックス 215"/>
        <xdr:cNvSpPr txBox="1"/>
      </xdr:nvSpPr>
      <xdr:spPr>
        <a:xfrm>
          <a:off x="3733800" y="1406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64123</xdr:rowOff>
    </xdr:from>
    <xdr:to>
      <xdr:col>4</xdr:col>
      <xdr:colOff>533400</xdr:colOff>
      <xdr:row>83</xdr:row>
      <xdr:rowOff>165723</xdr:rowOff>
    </xdr:to>
    <xdr:sp macro="" textlink="">
      <xdr:nvSpPr>
        <xdr:cNvPr id="217" name="円/楕円 216"/>
        <xdr:cNvSpPr/>
      </xdr:nvSpPr>
      <xdr:spPr>
        <a:xfrm>
          <a:off x="3175000" y="142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4450</xdr:rowOff>
    </xdr:from>
    <xdr:ext cx="762000" cy="259045"/>
    <xdr:sp macro="" textlink="">
      <xdr:nvSpPr>
        <xdr:cNvPr id="218" name="テキスト ボックス 217"/>
        <xdr:cNvSpPr txBox="1"/>
      </xdr:nvSpPr>
      <xdr:spPr>
        <a:xfrm>
          <a:off x="2844800" y="1406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117,709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46259</xdr:rowOff>
    </xdr:from>
    <xdr:to>
      <xdr:col>3</xdr:col>
      <xdr:colOff>330200</xdr:colOff>
      <xdr:row>83</xdr:row>
      <xdr:rowOff>147859</xdr:rowOff>
    </xdr:to>
    <xdr:sp macro="" textlink="">
      <xdr:nvSpPr>
        <xdr:cNvPr id="219" name="円/楕円 218"/>
        <xdr:cNvSpPr/>
      </xdr:nvSpPr>
      <xdr:spPr>
        <a:xfrm>
          <a:off x="2286000" y="142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158036</xdr:rowOff>
    </xdr:from>
    <xdr:ext cx="762000" cy="259045"/>
    <xdr:sp macro="" textlink="">
      <xdr:nvSpPr>
        <xdr:cNvPr id="220" name="テキスト ボックス 219"/>
        <xdr:cNvSpPr txBox="1"/>
      </xdr:nvSpPr>
      <xdr:spPr>
        <a:xfrm>
          <a:off x="1955800" y="140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115,488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114948</xdr:rowOff>
    </xdr:from>
    <xdr:to>
      <xdr:col>2</xdr:col>
      <xdr:colOff>127000</xdr:colOff>
      <xdr:row>84</xdr:row>
      <xdr:rowOff>45098</xdr:rowOff>
    </xdr:to>
    <xdr:sp macro="" textlink="">
      <xdr:nvSpPr>
        <xdr:cNvPr id="221" name="円/楕円 220"/>
        <xdr:cNvSpPr/>
      </xdr:nvSpPr>
      <xdr:spPr>
        <a:xfrm>
          <a:off x="1397000" y="143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29875</xdr:rowOff>
    </xdr:from>
    <xdr:ext cx="762000" cy="259045"/>
    <xdr:sp macro="" textlink="">
      <xdr:nvSpPr>
        <xdr:cNvPr id="222" name="テキスト ボックス 221"/>
        <xdr:cNvSpPr txBox="1"/>
      </xdr:nvSpPr>
      <xdr:spPr>
        <a:xfrm>
          <a:off x="1066800" y="1443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0.4</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しているが、これは</a:t>
          </a:r>
          <a:r>
            <a:rPr kumimoji="0" lang="ja-JP" altLang="en-US" sz="1100" b="0" i="0" u="none" strike="noStrike" kern="0" cap="none" spc="0" normalizeH="0" baseline="0" noProof="0">
              <a:ln>
                <a:noFill/>
              </a:ln>
              <a:solidFill>
                <a:prstClr val="black"/>
              </a:solidFill>
              <a:effectLst/>
              <a:uLnTx/>
              <a:uFillTx/>
              <a:latin typeface="+mn-lt"/>
              <a:ea typeface="+mn-ea"/>
              <a:cs typeface="+mn-cs"/>
            </a:rPr>
            <a:t>採用と退職のバランス、人事異動等に伴い生じた</a:t>
          </a:r>
          <a:r>
            <a:rPr kumimoji="0" lang="ja-JP" altLang="ja-JP" sz="1100" b="0" i="0" u="none" strike="noStrike" kern="0" cap="none" spc="0" normalizeH="0" baseline="0" noProof="0">
              <a:ln>
                <a:noFill/>
              </a:ln>
              <a:solidFill>
                <a:prstClr val="black"/>
              </a:solidFill>
              <a:effectLst/>
              <a:uLnTx/>
              <a:uFillTx/>
              <a:latin typeface="+mn-lt"/>
              <a:ea typeface="+mn-ea"/>
              <a:cs typeface="+mn-cs"/>
            </a:rPr>
            <a:t>ものである。合併後の新市において昇給等の見直し等、給与の適正化を図っており、類似団体平均を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0.3</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ポイント下回っているが、今後も引き続き給与水準の適正化を推進する。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64407</xdr:rowOff>
    </xdr:to>
    <xdr:cxnSp macro="">
      <xdr:nvCxnSpPr>
        <xdr:cNvPr id="258" name="直線コネクタ 257"/>
        <xdr:cNvCxnSpPr/>
      </xdr:nvCxnSpPr>
      <xdr:spPr>
        <a:xfrm>
          <a:off x="16179800" y="142487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83</xdr:row>
      <xdr:rowOff>18445</xdr:rowOff>
    </xdr:to>
    <xdr:cxnSp macro="">
      <xdr:nvCxnSpPr>
        <xdr:cNvPr id="261" name="直線コネクタ 260"/>
        <xdr:cNvCxnSpPr/>
      </xdr:nvCxnSpPr>
      <xdr:spPr>
        <a:xfrm>
          <a:off x="15290800" y="141224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155423</xdr:rowOff>
    </xdr:to>
    <xdr:cxnSp macro="">
      <xdr:nvCxnSpPr>
        <xdr:cNvPr id="264" name="直線コネクタ 263"/>
        <xdr:cNvCxnSpPr/>
      </xdr:nvCxnSpPr>
      <xdr:spPr>
        <a:xfrm flipV="1">
          <a:off x="14401800" y="141224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88</xdr:row>
      <xdr:rowOff>34471</xdr:rowOff>
    </xdr:to>
    <xdr:cxnSp macro="">
      <xdr:nvCxnSpPr>
        <xdr:cNvPr id="267" name="直線コネクタ 266"/>
        <xdr:cNvCxnSpPr/>
      </xdr:nvCxnSpPr>
      <xdr:spPr>
        <a:xfrm flipV="1">
          <a:off x="13512800" y="14214323"/>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7" name="円/楕円 276"/>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8"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80" name="テキスト ボックス 279"/>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81" name="円/楕円 280"/>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82" name="テキスト ボックス 281"/>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104623</xdr:rowOff>
    </xdr:from>
    <xdr:to>
      <xdr:col>21</xdr:col>
      <xdr:colOff>50800</xdr:colOff>
      <xdr:row>83</xdr:row>
      <xdr:rowOff>34773</xdr:rowOff>
    </xdr:to>
    <xdr:sp macro="" textlink="">
      <xdr:nvSpPr>
        <xdr:cNvPr id="283" name="円/楕円 282"/>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44950</xdr:rowOff>
    </xdr:from>
    <xdr:ext cx="762000" cy="259045"/>
    <xdr:sp macro="" textlink="">
      <xdr:nvSpPr>
        <xdr:cNvPr id="284" name="テキスト ボックス 283"/>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5" name="円/楕円 284"/>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6" name="テキスト ボックス 285"/>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0.12</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ポイント改善したが、類似団体平均を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0.89</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合併に伴いごみ処理業務や消防業務等が一部事務組合から市に編入されたため職員数が増加したことや公立保育所数が多いことが大きな要因となっている。「第２次定員適正化計画」に基づく職員数の削減を進め、目標と</a:t>
          </a:r>
          <a:r>
            <a:rPr kumimoji="0" lang="ja-JP" altLang="en-US" sz="1100" b="0" i="0" u="none" strike="noStrike" kern="0" cap="none" spc="0" normalizeH="0" baseline="0" noProof="0">
              <a:ln>
                <a:noFill/>
              </a:ln>
              <a:solidFill>
                <a:prstClr val="black"/>
              </a:solidFill>
              <a:effectLst/>
              <a:uLnTx/>
              <a:uFillTx/>
              <a:latin typeface="+mn-lt"/>
              <a:ea typeface="+mn-ea"/>
              <a:cs typeface="+mn-cs"/>
            </a:rPr>
            <a:t>していた</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ja-JP" sz="1100" b="0" i="0" u="none" strike="noStrike" kern="0" cap="none" spc="0" normalizeH="0" baseline="0" noProof="0">
              <a:ln>
                <a:noFill/>
              </a:ln>
              <a:solidFill>
                <a:prstClr val="black"/>
              </a:solidFill>
              <a:effectLst/>
              <a:uLnTx/>
              <a:uFillTx/>
              <a:latin typeface="+mn-lt"/>
              <a:ea typeface="+mn-ea"/>
              <a:cs typeface="+mn-cs"/>
            </a:rPr>
            <a:t>年間で職員数</a:t>
          </a:r>
          <a:r>
            <a:rPr kumimoji="0" lang="en-US" altLang="ja-JP" sz="1100" b="0" i="0" u="none" strike="noStrike" kern="0" cap="none" spc="0" normalizeH="0" baseline="0" noProof="0">
              <a:ln>
                <a:noFill/>
              </a:ln>
              <a:solidFill>
                <a:prstClr val="black"/>
              </a:solidFill>
              <a:effectLst/>
              <a:uLnTx/>
              <a:uFillTx/>
              <a:latin typeface="+mn-lt"/>
              <a:ea typeface="+mn-ea"/>
              <a:cs typeface="+mn-cs"/>
            </a:rPr>
            <a:t>6.5</a:t>
          </a:r>
          <a:r>
            <a:rPr kumimoji="0" lang="ja-JP" altLang="ja-JP" sz="1100" b="0" i="0" u="none" strike="noStrike" kern="0" cap="none" spc="0" normalizeH="0" baseline="0" noProof="0">
              <a:ln>
                <a:noFill/>
              </a:ln>
              <a:solidFill>
                <a:prstClr val="black"/>
              </a:solidFill>
              <a:effectLst/>
              <a:uLnTx/>
              <a:uFillTx/>
              <a:latin typeface="+mn-lt"/>
              <a:ea typeface="+mn-ea"/>
              <a:cs typeface="+mn-cs"/>
            </a:rPr>
            <a:t>％純減」</a:t>
          </a:r>
          <a:r>
            <a:rPr kumimoji="0" lang="ja-JP" altLang="en-US" sz="1100" b="0" i="0" u="none" strike="noStrike" kern="0" cap="none" spc="0" normalizeH="0" baseline="0" noProof="0">
              <a:ln>
                <a:noFill/>
              </a:ln>
              <a:solidFill>
                <a:prstClr val="black"/>
              </a:solidFill>
              <a:effectLst/>
              <a:uLnTx/>
              <a:uFillTx/>
              <a:latin typeface="+mn-lt"/>
              <a:ea typeface="+mn-ea"/>
              <a:cs typeface="+mn-cs"/>
            </a:rPr>
            <a:t>は達成されたが、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今後も「第</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次行政改革アクションプラン」に基づき、定員管理及び給与の適正化、指定管理者制度の導入等による人件費</a:t>
          </a:r>
          <a:r>
            <a:rPr kumimoji="0" lang="ja-JP" altLang="en-US" sz="1100" b="0" i="0" u="none" strike="noStrike" kern="0" cap="none" spc="0" normalizeH="0" baseline="0" noProof="0">
              <a:ln>
                <a:noFill/>
              </a:ln>
              <a:solidFill>
                <a:prstClr val="black"/>
              </a:solidFill>
              <a:effectLst/>
              <a:uLnTx/>
              <a:uFillTx/>
              <a:latin typeface="+mn-lt"/>
              <a:ea typeface="+mn-ea"/>
              <a:cs typeface="+mn-cs"/>
            </a:rPr>
            <a:t>の抑制に努める。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4233</xdr:rowOff>
    </xdr:from>
    <xdr:to>
      <xdr:col>24</xdr:col>
      <xdr:colOff>558800</xdr:colOff>
      <xdr:row>62</xdr:row>
      <xdr:rowOff>18022</xdr:rowOff>
    </xdr:to>
    <xdr:cxnSp macro="">
      <xdr:nvCxnSpPr>
        <xdr:cNvPr id="323" name="直線コネクタ 322"/>
        <xdr:cNvCxnSpPr/>
      </xdr:nvCxnSpPr>
      <xdr:spPr>
        <a:xfrm flipV="1">
          <a:off x="16179800" y="1063413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18022</xdr:rowOff>
    </xdr:from>
    <xdr:to>
      <xdr:col>23</xdr:col>
      <xdr:colOff>406400</xdr:colOff>
      <xdr:row>62</xdr:row>
      <xdr:rowOff>24916</xdr:rowOff>
    </xdr:to>
    <xdr:cxnSp macro="">
      <xdr:nvCxnSpPr>
        <xdr:cNvPr id="326" name="直線コネクタ 325"/>
        <xdr:cNvCxnSpPr/>
      </xdr:nvCxnSpPr>
      <xdr:spPr>
        <a:xfrm flipV="1">
          <a:off x="15290800" y="106479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24916</xdr:rowOff>
    </xdr:from>
    <xdr:to>
      <xdr:col>22</xdr:col>
      <xdr:colOff>203200</xdr:colOff>
      <xdr:row>62</xdr:row>
      <xdr:rowOff>26065</xdr:rowOff>
    </xdr:to>
    <xdr:cxnSp macro="">
      <xdr:nvCxnSpPr>
        <xdr:cNvPr id="329" name="直線コネクタ 328"/>
        <xdr:cNvCxnSpPr/>
      </xdr:nvCxnSpPr>
      <xdr:spPr>
        <a:xfrm flipV="1">
          <a:off x="14401800" y="106548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26065</xdr:rowOff>
    </xdr:from>
    <xdr:to>
      <xdr:col>21</xdr:col>
      <xdr:colOff>0</xdr:colOff>
      <xdr:row>62</xdr:row>
      <xdr:rowOff>42152</xdr:rowOff>
    </xdr:to>
    <xdr:cxnSp macro="">
      <xdr:nvCxnSpPr>
        <xdr:cNvPr id="332" name="直線コネクタ 331"/>
        <xdr:cNvCxnSpPr/>
      </xdr:nvCxnSpPr>
      <xdr:spPr>
        <a:xfrm flipV="1">
          <a:off x="13512800" y="106559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124883</xdr:rowOff>
    </xdr:from>
    <xdr:to>
      <xdr:col>24</xdr:col>
      <xdr:colOff>609600</xdr:colOff>
      <xdr:row>62</xdr:row>
      <xdr:rowOff>55033</xdr:rowOff>
    </xdr:to>
    <xdr:sp macro="" textlink="">
      <xdr:nvSpPr>
        <xdr:cNvPr id="342" name="円/楕円 341"/>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96960</xdr:rowOff>
    </xdr:from>
    <xdr:ext cx="762000" cy="259045"/>
    <xdr:sp macro="" textlink="">
      <xdr:nvSpPr>
        <xdr:cNvPr id="343" name="定員管理の状況該当値テキスト"/>
        <xdr:cNvSpPr txBox="1"/>
      </xdr:nvSpPr>
      <xdr:spPr>
        <a:xfrm>
          <a:off x="17106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138672</xdr:rowOff>
    </xdr:from>
    <xdr:to>
      <xdr:col>23</xdr:col>
      <xdr:colOff>457200</xdr:colOff>
      <xdr:row>62</xdr:row>
      <xdr:rowOff>68822</xdr:rowOff>
    </xdr:to>
    <xdr:sp macro="" textlink="">
      <xdr:nvSpPr>
        <xdr:cNvPr id="344" name="円/楕円 343"/>
        <xdr:cNvSpPr/>
      </xdr:nvSpPr>
      <xdr:spPr>
        <a:xfrm>
          <a:off x="16129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53599</xdr:rowOff>
    </xdr:from>
    <xdr:ext cx="736600" cy="259045"/>
    <xdr:sp macro="" textlink="">
      <xdr:nvSpPr>
        <xdr:cNvPr id="345" name="テキスト ボックス 344"/>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145566</xdr:rowOff>
    </xdr:from>
    <xdr:to>
      <xdr:col>22</xdr:col>
      <xdr:colOff>254000</xdr:colOff>
      <xdr:row>62</xdr:row>
      <xdr:rowOff>75716</xdr:rowOff>
    </xdr:to>
    <xdr:sp macro="" textlink="">
      <xdr:nvSpPr>
        <xdr:cNvPr id="346" name="円/楕円 345"/>
        <xdr:cNvSpPr/>
      </xdr:nvSpPr>
      <xdr:spPr>
        <a:xfrm>
          <a:off x="15240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60493</xdr:rowOff>
    </xdr:from>
    <xdr:ext cx="762000" cy="259045"/>
    <xdr:sp macro="" textlink="">
      <xdr:nvSpPr>
        <xdr:cNvPr id="347" name="テキスト ボックス 346"/>
        <xdr:cNvSpPr txBox="1"/>
      </xdr:nvSpPr>
      <xdr:spPr>
        <a:xfrm>
          <a:off x="14909800" y="106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146715</xdr:rowOff>
    </xdr:from>
    <xdr:to>
      <xdr:col>21</xdr:col>
      <xdr:colOff>50800</xdr:colOff>
      <xdr:row>62</xdr:row>
      <xdr:rowOff>76865</xdr:rowOff>
    </xdr:to>
    <xdr:sp macro="" textlink="">
      <xdr:nvSpPr>
        <xdr:cNvPr id="348" name="円/楕円 347"/>
        <xdr:cNvSpPr/>
      </xdr:nvSpPr>
      <xdr:spPr>
        <a:xfrm>
          <a:off x="143510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61642</xdr:rowOff>
    </xdr:from>
    <xdr:ext cx="762000" cy="259045"/>
    <xdr:sp macro="" textlink="">
      <xdr:nvSpPr>
        <xdr:cNvPr id="349" name="テキスト ボックス 348"/>
        <xdr:cNvSpPr txBox="1"/>
      </xdr:nvSpPr>
      <xdr:spPr>
        <a:xfrm>
          <a:off x="14020800" y="1069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162802</xdr:rowOff>
    </xdr:from>
    <xdr:to>
      <xdr:col>19</xdr:col>
      <xdr:colOff>533400</xdr:colOff>
      <xdr:row>62</xdr:row>
      <xdr:rowOff>92952</xdr:rowOff>
    </xdr:to>
    <xdr:sp macro="" textlink="">
      <xdr:nvSpPr>
        <xdr:cNvPr id="350" name="円/楕円 349"/>
        <xdr:cNvSpPr/>
      </xdr:nvSpPr>
      <xdr:spPr>
        <a:xfrm>
          <a:off x="13462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77729</xdr:rowOff>
    </xdr:from>
    <xdr:ext cx="762000" cy="259045"/>
    <xdr:sp macro="" textlink="">
      <xdr:nvSpPr>
        <xdr:cNvPr id="351" name="テキスト ボックス 350"/>
        <xdr:cNvSpPr txBox="1"/>
      </xdr:nvSpPr>
      <xdr:spPr>
        <a:xfrm>
          <a:off x="13131800" y="10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0.4</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a:t>
          </a:r>
          <a:r>
            <a:rPr kumimoji="0" lang="en-US" altLang="ja-JP" sz="1100" b="0" i="0" u="none" strike="noStrike" kern="0" cap="none" spc="0" normalizeH="0" baseline="0" noProof="0">
              <a:ln>
                <a:noFill/>
              </a:ln>
              <a:solidFill>
                <a:prstClr val="black"/>
              </a:solidFill>
              <a:effectLst/>
              <a:uLnTx/>
              <a:uFillTx/>
              <a:latin typeface="+mn-lt"/>
              <a:ea typeface="+mn-ea"/>
              <a:cs typeface="+mn-cs"/>
            </a:rPr>
            <a:t>8.6</a:t>
          </a:r>
          <a:r>
            <a:rPr kumimoji="0" lang="ja-JP" altLang="ja-JP" sz="1100" b="0" i="0" u="none" strike="noStrike" kern="0" cap="none" spc="0" normalizeH="0" baseline="0" noProof="0">
              <a:ln>
                <a:noFill/>
              </a:ln>
              <a:solidFill>
                <a:prstClr val="black"/>
              </a:solidFill>
              <a:effectLst/>
              <a:uLnTx/>
              <a:uFillTx/>
              <a:latin typeface="+mn-lt"/>
              <a:ea typeface="+mn-ea"/>
              <a:cs typeface="+mn-cs"/>
            </a:rPr>
            <a:t>％とな</a:t>
          </a:r>
          <a:r>
            <a:rPr kumimoji="0" lang="ja-JP" altLang="en-US" sz="1100" b="0" i="0" u="none" strike="noStrike" kern="0" cap="none" spc="0" normalizeH="0" baseline="0" noProof="0">
              <a:ln>
                <a:noFill/>
              </a:ln>
              <a:solidFill>
                <a:prstClr val="black"/>
              </a:solidFill>
              <a:effectLst/>
              <a:uLnTx/>
              <a:uFillTx/>
              <a:latin typeface="+mn-lt"/>
              <a:ea typeface="+mn-ea"/>
              <a:cs typeface="+mn-cs"/>
            </a:rPr>
            <a:t>ったものの</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を</a:t>
          </a:r>
          <a:r>
            <a:rPr kumimoji="0" lang="en-US" altLang="ja-JP" sz="1100" b="0" i="0" u="none" strike="noStrike" kern="0" cap="none" spc="0" normalizeH="0" baseline="0" noProof="0">
              <a:ln>
                <a:noFill/>
              </a:ln>
              <a:solidFill>
                <a:prstClr val="black"/>
              </a:solidFill>
              <a:effectLst/>
              <a:uLnTx/>
              <a:uFillTx/>
              <a:latin typeface="+mn-lt"/>
              <a:ea typeface="+mn-ea"/>
              <a:cs typeface="+mn-cs"/>
            </a:rPr>
            <a:t>0.4</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上回った。類似団体に比して高い水準で推移しているが、これは</a:t>
          </a:r>
          <a:r>
            <a:rPr kumimoji="0" lang="ja-JP" altLang="ja-JP" sz="1100" b="0" i="0" u="none" strike="noStrike" kern="0" cap="none" spc="0" normalizeH="0" baseline="0" noProof="0">
              <a:ln>
                <a:noFill/>
              </a:ln>
              <a:solidFill>
                <a:prstClr val="black"/>
              </a:solidFill>
              <a:effectLst/>
              <a:uLnTx/>
              <a:uFillTx/>
              <a:latin typeface="+mn-lt"/>
              <a:ea typeface="+mn-ea"/>
              <a:cs typeface="+mn-cs"/>
            </a:rPr>
            <a:t>病院事業</a:t>
          </a:r>
          <a:r>
            <a:rPr kumimoji="0" lang="ja-JP" altLang="en-US" sz="1100" b="0" i="0" u="none" strike="noStrike" kern="0" cap="none" spc="0" normalizeH="0" baseline="0" noProof="0">
              <a:ln>
                <a:noFill/>
              </a:ln>
              <a:solidFill>
                <a:prstClr val="black"/>
              </a:solidFill>
              <a:effectLst/>
              <a:uLnTx/>
              <a:uFillTx/>
              <a:latin typeface="+mn-lt"/>
              <a:ea typeface="+mn-ea"/>
              <a:cs typeface="+mn-cs"/>
            </a:rPr>
            <a:t>に係る</a:t>
          </a:r>
          <a:r>
            <a:rPr kumimoji="0" lang="ja-JP" altLang="ja-JP" sz="1100" b="0" i="0" u="none" strike="noStrike" kern="0" cap="none" spc="0" normalizeH="0" baseline="0" noProof="0">
              <a:ln>
                <a:noFill/>
              </a:ln>
              <a:solidFill>
                <a:prstClr val="black"/>
              </a:solidFill>
              <a:effectLst/>
              <a:uLnTx/>
              <a:uFillTx/>
              <a:latin typeface="+mn-lt"/>
              <a:ea typeface="+mn-ea"/>
              <a:cs typeface="+mn-cs"/>
            </a:rPr>
            <a:t>準元利償還金が</a:t>
          </a:r>
          <a:r>
            <a:rPr kumimoji="0" lang="ja-JP" altLang="en-US" sz="1100" b="0" i="0" u="none" strike="noStrike" kern="0" cap="none" spc="0" normalizeH="0" baseline="0" noProof="0">
              <a:ln>
                <a:noFill/>
              </a:ln>
              <a:solidFill>
                <a:prstClr val="black"/>
              </a:solidFill>
              <a:effectLst/>
              <a:uLnTx/>
              <a:uFillTx/>
              <a:latin typeface="+mn-lt"/>
              <a:ea typeface="+mn-ea"/>
              <a:cs typeface="+mn-cs"/>
            </a:rPr>
            <a:t>多額であることが</a:t>
          </a:r>
          <a:r>
            <a:rPr kumimoji="0" lang="ja-JP" altLang="ja-JP" sz="1100" b="0" i="0" u="none" strike="noStrike" kern="0" cap="none" spc="0" normalizeH="0" baseline="0" noProof="0">
              <a:ln>
                <a:noFill/>
              </a:ln>
              <a:solidFill>
                <a:prstClr val="black"/>
              </a:solidFill>
              <a:effectLst/>
              <a:uLnTx/>
              <a:uFillTx/>
              <a:latin typeface="+mn-lt"/>
              <a:ea typeface="+mn-ea"/>
              <a:cs typeface="+mn-cs"/>
            </a:rPr>
            <a:t>要因とな</a:t>
          </a:r>
          <a:r>
            <a:rPr kumimoji="0" lang="ja-JP" altLang="en-US" sz="1100" b="0" i="0" u="none" strike="noStrike" kern="0" cap="none" spc="0" normalizeH="0" baseline="0" noProof="0">
              <a:ln>
                <a:noFill/>
              </a:ln>
              <a:solidFill>
                <a:prstClr val="black"/>
              </a:solidFill>
              <a:effectLst/>
              <a:uLnTx/>
              <a:uFillTx/>
              <a:latin typeface="+mn-lt"/>
              <a:ea typeface="+mn-ea"/>
              <a:cs typeface="+mn-cs"/>
            </a:rPr>
            <a:t>っている。今後は</a:t>
          </a:r>
          <a:r>
            <a:rPr kumimoji="0" lang="ja-JP" altLang="ja-JP" sz="1100" b="0" i="0" u="none" strike="noStrike" kern="0" cap="none" spc="0" normalizeH="0" baseline="0" noProof="0">
              <a:ln>
                <a:noFill/>
              </a:ln>
              <a:solidFill>
                <a:prstClr val="black"/>
              </a:solidFill>
              <a:effectLst/>
              <a:uLnTx/>
              <a:uFillTx/>
              <a:latin typeface="+mn-lt"/>
              <a:ea typeface="+mn-ea"/>
              <a:cs typeface="+mn-cs"/>
            </a:rPr>
            <a:t>交付税措置の有利な合併特例債等を有効活用し、実質公債費比率の急激な上昇の抑制に努める。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100330</xdr:rowOff>
    </xdr:to>
    <xdr:cxnSp macro="">
      <xdr:nvCxnSpPr>
        <xdr:cNvPr id="383" name="直線コネクタ 382"/>
        <xdr:cNvCxnSpPr/>
      </xdr:nvCxnSpPr>
      <xdr:spPr>
        <a:xfrm flipV="1">
          <a:off x="16179800" y="70911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15748</xdr:rowOff>
    </xdr:to>
    <xdr:cxnSp macro="">
      <xdr:nvCxnSpPr>
        <xdr:cNvPr id="386" name="直線コネクタ 385"/>
        <xdr:cNvCxnSpPr/>
      </xdr:nvCxnSpPr>
      <xdr:spPr>
        <a:xfrm flipV="1">
          <a:off x="15290800" y="712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43</xdr:row>
      <xdr:rowOff>8382</xdr:rowOff>
    </xdr:to>
    <xdr:cxnSp macro="">
      <xdr:nvCxnSpPr>
        <xdr:cNvPr id="389" name="直線コネクタ 388"/>
        <xdr:cNvCxnSpPr/>
      </xdr:nvCxnSpPr>
      <xdr:spPr>
        <a:xfrm flipV="1">
          <a:off x="14401800" y="721664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162814</xdr:rowOff>
    </xdr:to>
    <xdr:cxnSp macro="">
      <xdr:nvCxnSpPr>
        <xdr:cNvPr id="392" name="直線コネクタ 391"/>
        <xdr:cNvCxnSpPr/>
      </xdr:nvCxnSpPr>
      <xdr:spPr>
        <a:xfrm flipV="1">
          <a:off x="13512800" y="73807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2" name="円/楕円 401"/>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403"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4" name="円/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406" name="円/楕円 405"/>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407" name="テキスト ボックス 40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8" name="円/楕円 407"/>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9" name="テキスト ボックス 408"/>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112014</xdr:rowOff>
    </xdr:from>
    <xdr:to>
      <xdr:col>19</xdr:col>
      <xdr:colOff>533400</xdr:colOff>
      <xdr:row>44</xdr:row>
      <xdr:rowOff>42164</xdr:rowOff>
    </xdr:to>
    <xdr:sp macro="" textlink="">
      <xdr:nvSpPr>
        <xdr:cNvPr id="410" name="円/楕円 409"/>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26941</xdr:rowOff>
    </xdr:from>
    <xdr:ext cx="762000" cy="259045"/>
    <xdr:sp macro="" textlink="">
      <xdr:nvSpPr>
        <xdr:cNvPr id="411" name="テキスト ボックス 410"/>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財政調整基金など充当可能財源等の増加</a:t>
          </a:r>
          <a:r>
            <a:rPr kumimoji="0" lang="ja-JP" altLang="en-US" sz="1100" b="0" i="0" u="none" strike="noStrike" kern="0" cap="none" spc="0" normalizeH="0" baseline="0" noProof="0">
              <a:ln>
                <a:noFill/>
              </a:ln>
              <a:solidFill>
                <a:prstClr val="black"/>
              </a:solidFill>
              <a:effectLst/>
              <a:uLnTx/>
              <a:uFillTx/>
              <a:latin typeface="+mn-lt"/>
              <a:ea typeface="+mn-ea"/>
              <a:cs typeface="+mn-cs"/>
            </a:rPr>
            <a:t>、退職手当負担見込額の減少などにより将来負担額が減少したため、将来負担比率は算定されなかった</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。今後も市債の発行抑制による地方債残高の縮減や交付税措置の有利な起債の有効活用などによる充当可能財源等の確保を図るなど、将来負担額の抑制に努める。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156168</xdr:rowOff>
    </xdr:from>
    <xdr:to>
      <xdr:col>23</xdr:col>
      <xdr:colOff>406400</xdr:colOff>
      <xdr:row>15</xdr:row>
      <xdr:rowOff>129498</xdr:rowOff>
    </xdr:to>
    <xdr:cxnSp macro="">
      <xdr:nvCxnSpPr>
        <xdr:cNvPr id="445" name="直線コネクタ 444"/>
        <xdr:cNvCxnSpPr/>
      </xdr:nvCxnSpPr>
      <xdr:spPr>
        <a:xfrm flipV="1">
          <a:off x="15290800" y="25564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129498</xdr:rowOff>
    </xdr:from>
    <xdr:to>
      <xdr:col>22</xdr:col>
      <xdr:colOff>203200</xdr:colOff>
      <xdr:row>16</xdr:row>
      <xdr:rowOff>93980</xdr:rowOff>
    </xdr:to>
    <xdr:cxnSp macro="">
      <xdr:nvCxnSpPr>
        <xdr:cNvPr id="448" name="直線コネクタ 447"/>
        <xdr:cNvCxnSpPr/>
      </xdr:nvCxnSpPr>
      <xdr:spPr>
        <a:xfrm flipV="1">
          <a:off x="14401800" y="2701248"/>
          <a:ext cx="8890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93980</xdr:rowOff>
    </xdr:from>
    <xdr:to>
      <xdr:col>21</xdr:col>
      <xdr:colOff>0</xdr:colOff>
      <xdr:row>17</xdr:row>
      <xdr:rowOff>125222</xdr:rowOff>
    </xdr:to>
    <xdr:cxnSp macro="">
      <xdr:nvCxnSpPr>
        <xdr:cNvPr id="451" name="直線コネクタ 450"/>
        <xdr:cNvCxnSpPr/>
      </xdr:nvCxnSpPr>
      <xdr:spPr>
        <a:xfrm flipV="1">
          <a:off x="13512800" y="283718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4" name="フローチャート : 判断 453"/>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5" name="テキスト ボックス 454"/>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6" name="フローチャート : 判断 455"/>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7" name="テキスト ボックス 456"/>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105368</xdr:rowOff>
    </xdr:from>
    <xdr:to>
      <xdr:col>23</xdr:col>
      <xdr:colOff>457200</xdr:colOff>
      <xdr:row>15</xdr:row>
      <xdr:rowOff>35518</xdr:rowOff>
    </xdr:to>
    <xdr:sp macro="" textlink="">
      <xdr:nvSpPr>
        <xdr:cNvPr id="463" name="円/楕円 462"/>
        <xdr:cNvSpPr/>
      </xdr:nvSpPr>
      <xdr:spPr>
        <a:xfrm>
          <a:off x="16129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45695</xdr:rowOff>
    </xdr:from>
    <xdr:ext cx="736600" cy="259045"/>
    <xdr:sp macro="" textlink="">
      <xdr:nvSpPr>
        <xdr:cNvPr id="464" name="テキスト ボックス 463"/>
        <xdr:cNvSpPr txBox="1"/>
      </xdr:nvSpPr>
      <xdr:spPr>
        <a:xfrm>
          <a:off x="15798800" y="227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78698</xdr:rowOff>
    </xdr:from>
    <xdr:to>
      <xdr:col>22</xdr:col>
      <xdr:colOff>254000</xdr:colOff>
      <xdr:row>16</xdr:row>
      <xdr:rowOff>8848</xdr:rowOff>
    </xdr:to>
    <xdr:sp macro="" textlink="">
      <xdr:nvSpPr>
        <xdr:cNvPr id="465" name="円/楕円 464"/>
        <xdr:cNvSpPr/>
      </xdr:nvSpPr>
      <xdr:spPr>
        <a:xfrm>
          <a:off x="15240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19025</xdr:rowOff>
    </xdr:from>
    <xdr:ext cx="762000" cy="259045"/>
    <xdr:sp macro="" textlink="">
      <xdr:nvSpPr>
        <xdr:cNvPr id="466" name="テキスト ボックス 465"/>
        <xdr:cNvSpPr txBox="1"/>
      </xdr:nvSpPr>
      <xdr:spPr>
        <a:xfrm>
          <a:off x="14909800" y="241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43180</xdr:rowOff>
    </xdr:from>
    <xdr:to>
      <xdr:col>21</xdr:col>
      <xdr:colOff>50800</xdr:colOff>
      <xdr:row>16</xdr:row>
      <xdr:rowOff>144780</xdr:rowOff>
    </xdr:to>
    <xdr:sp macro="" textlink="">
      <xdr:nvSpPr>
        <xdr:cNvPr id="467" name="円/楕円 466"/>
        <xdr:cNvSpPr/>
      </xdr:nvSpPr>
      <xdr:spPr>
        <a:xfrm>
          <a:off x="14351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129557</xdr:rowOff>
    </xdr:from>
    <xdr:ext cx="762000" cy="259045"/>
    <xdr:sp macro="" textlink="">
      <xdr:nvSpPr>
        <xdr:cNvPr id="468" name="テキスト ボックス 467"/>
        <xdr:cNvSpPr txBox="1"/>
      </xdr:nvSpPr>
      <xdr:spPr>
        <a:xfrm>
          <a:off x="14020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74422</xdr:rowOff>
    </xdr:from>
    <xdr:to>
      <xdr:col>19</xdr:col>
      <xdr:colOff>533400</xdr:colOff>
      <xdr:row>18</xdr:row>
      <xdr:rowOff>4572</xdr:rowOff>
    </xdr:to>
    <xdr:sp macro="" textlink="">
      <xdr:nvSpPr>
        <xdr:cNvPr id="469" name="円/楕円 468"/>
        <xdr:cNvSpPr/>
      </xdr:nvSpPr>
      <xdr:spPr>
        <a:xfrm>
          <a:off x="13462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160799</xdr:rowOff>
    </xdr:from>
    <xdr:ext cx="762000" cy="259045"/>
    <xdr:sp macro="" textlink="">
      <xdr:nvSpPr>
        <xdr:cNvPr id="470" name="テキスト ボックス 469"/>
        <xdr:cNvSpPr txBox="1"/>
      </xdr:nvSpPr>
      <xdr:spPr>
        <a:xfrm>
          <a:off x="13131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67,267
65,926
130.45
33,351,721
31,691,129
1,572,054
18,007,081
28,202,252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人件費については、職員数の減等により、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ここ数年減少傾向にあるが</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今年度は</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共済組合負担金の増等により</a:t>
          </a:r>
          <a:r>
            <a:rPr kumimoji="0" lang="en-US" altLang="ja-JP" sz="1100" b="0" i="0" u="none" strike="noStrike" kern="0" cap="none" spc="0" normalizeH="0" baseline="0" noProof="0">
              <a:ln>
                <a:noFill/>
              </a:ln>
              <a:solidFill>
                <a:prstClr val="black"/>
              </a:solidFill>
              <a:effectLst/>
              <a:uLnTx/>
              <a:uFillTx/>
              <a:latin typeface="+mn-lt"/>
              <a:ea typeface="+mn-ea"/>
              <a:cs typeface="+mn-cs"/>
            </a:rPr>
            <a:t>0.8</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ポイント増加している。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類似団体と比較すると職員数が多いことから高い水準</a:t>
          </a:r>
          <a:r>
            <a:rPr kumimoji="0" lang="ja-JP" altLang="en-US" sz="1100" b="0" i="0" u="none" strike="noStrike" kern="0" cap="none" spc="0" normalizeH="0" baseline="0" noProof="0">
              <a:ln>
                <a:noFill/>
              </a:ln>
              <a:solidFill>
                <a:prstClr val="black"/>
              </a:solidFill>
              <a:effectLst/>
              <a:uLnTx/>
              <a:uFillTx/>
              <a:latin typeface="+mn-lt"/>
              <a:ea typeface="+mn-ea"/>
              <a:cs typeface="+mn-cs"/>
            </a:rPr>
            <a:t>での推移となっているが、</a:t>
          </a:r>
          <a:r>
            <a:rPr kumimoji="0" lang="ja-JP" altLang="ja-JP" sz="1100" b="0" i="0" u="none" strike="noStrike" kern="0" cap="none" spc="0" normalizeH="0" baseline="0" noProof="0">
              <a:ln>
                <a:noFill/>
              </a:ln>
              <a:solidFill>
                <a:prstClr val="black"/>
              </a:solidFill>
              <a:effectLst/>
              <a:uLnTx/>
              <a:uFillTx/>
              <a:latin typeface="+mn-lt"/>
              <a:ea typeface="+mn-ea"/>
              <a:cs typeface="+mn-cs"/>
            </a:rPr>
            <a:t>これは合併によりごみ処理業務や消防業務を市に編入したことや市の直営の保育所が多いことなどが主な要因であるためで、今後は</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第</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次行政改革アクションプラン」に基づき、定員管理及び給与の適正化、指定管理者制度の導入等による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更なる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人件費の削減</a:t>
          </a:r>
          <a:r>
            <a:rPr kumimoji="0" lang="ja-JP" altLang="ja-JP" sz="1100" b="0" i="0" u="none" strike="noStrike" kern="0" cap="none" spc="0" normalizeH="0" baseline="0" noProof="0">
              <a:ln>
                <a:noFill/>
              </a:ln>
              <a:solidFill>
                <a:prstClr val="black"/>
              </a:solidFill>
              <a:effectLst/>
              <a:uLnTx/>
              <a:uFillTx/>
              <a:latin typeface="+mn-lt"/>
              <a:ea typeface="+mn-ea"/>
              <a:cs typeface="+mn-cs"/>
            </a:rPr>
            <a:t>に努める。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107950</xdr:rowOff>
    </xdr:to>
    <xdr:cxnSp macro="">
      <xdr:nvCxnSpPr>
        <xdr:cNvPr id="66" name="直線コネクタ 65"/>
        <xdr:cNvCxnSpPr/>
      </xdr:nvCxnSpPr>
      <xdr:spPr>
        <a:xfrm>
          <a:off x="3987800" y="6390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130810</xdr:rowOff>
    </xdr:to>
    <xdr:cxnSp macro="">
      <xdr:nvCxnSpPr>
        <xdr:cNvPr id="69" name="直線コネクタ 68"/>
        <xdr:cNvCxnSpPr/>
      </xdr:nvCxnSpPr>
      <xdr:spPr>
        <a:xfrm flipV="1">
          <a:off x="3098800" y="639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130810</xdr:rowOff>
    </xdr:from>
    <xdr:to>
      <xdr:col>4</xdr:col>
      <xdr:colOff>346075</xdr:colOff>
      <xdr:row>38</xdr:row>
      <xdr:rowOff>104140</xdr:rowOff>
    </xdr:to>
    <xdr:cxnSp macro="">
      <xdr:nvCxnSpPr>
        <xdr:cNvPr id="72" name="直線コネクタ 71"/>
        <xdr:cNvCxnSpPr/>
      </xdr:nvCxnSpPr>
      <xdr:spPr>
        <a:xfrm flipV="1">
          <a:off x="2209800" y="6474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38</xdr:row>
      <xdr:rowOff>165100</xdr:rowOff>
    </xdr:to>
    <xdr:cxnSp macro="">
      <xdr:nvCxnSpPr>
        <xdr:cNvPr id="75" name="直線コネクタ 74"/>
        <xdr:cNvCxnSpPr/>
      </xdr:nvCxnSpPr>
      <xdr:spPr>
        <a:xfrm flipV="1">
          <a:off x="1320800" y="6619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9" name="円/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91" name="円/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物件費については、前年度から</a:t>
          </a:r>
          <a:r>
            <a:rPr lang="en-US" altLang="ja-JP" sz="1100" b="0" i="0" u="none" strike="noStrike" baseline="0" smtClean="0">
              <a:solidFill>
                <a:schemeClr val="dk1"/>
              </a:solidFill>
              <a:latin typeface="+mn-lt"/>
              <a:ea typeface="+mn-ea"/>
              <a:cs typeface="+mn-cs"/>
            </a:rPr>
            <a:t>0.4</a:t>
          </a:r>
          <a:r>
            <a:rPr lang="ja-JP" altLang="en-US" sz="1100" b="0" i="0" u="none" strike="noStrike" baseline="0" smtClean="0">
              <a:solidFill>
                <a:schemeClr val="dk1"/>
              </a:solidFill>
              <a:latin typeface="+mn-lt"/>
              <a:ea typeface="+mn-ea"/>
              <a:cs typeface="+mn-cs"/>
            </a:rPr>
            <a:t>ポイント増加したものの、類似団体平均を</a:t>
          </a:r>
          <a:r>
            <a:rPr lang="en-US" altLang="ja-JP" sz="1100" b="0" i="0" u="none" strike="noStrike" baseline="0" smtClean="0">
              <a:solidFill>
                <a:schemeClr val="dk1"/>
              </a:solidFill>
              <a:latin typeface="+mn-lt"/>
              <a:ea typeface="+mn-ea"/>
              <a:cs typeface="+mn-cs"/>
            </a:rPr>
            <a:t>1.4</a:t>
          </a:r>
          <a:r>
            <a:rPr lang="ja-JP" altLang="en-US" sz="1100" b="0" i="0" u="none" strike="noStrike" baseline="0" smtClean="0">
              <a:solidFill>
                <a:schemeClr val="dk1"/>
              </a:solidFill>
              <a:latin typeface="+mn-lt"/>
              <a:ea typeface="+mn-ea"/>
              <a:cs typeface="+mn-cs"/>
            </a:rPr>
            <a:t>ポイント下回っている。今後、臨時職員の見直しや公共施設の統廃合による管理経費の抑制など、事務事業の整理・統合等を進め、物件費全体の縮減を図る。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60053</xdr:rowOff>
    </xdr:from>
    <xdr:to>
      <xdr:col>24</xdr:col>
      <xdr:colOff>31750</xdr:colOff>
      <xdr:row>15</xdr:row>
      <xdr:rowOff>86179</xdr:rowOff>
    </xdr:to>
    <xdr:cxnSp macro="">
      <xdr:nvCxnSpPr>
        <xdr:cNvPr id="129" name="直線コネクタ 128"/>
        <xdr:cNvCxnSpPr/>
      </xdr:nvCxnSpPr>
      <xdr:spPr>
        <a:xfrm>
          <a:off x="15671800" y="263180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60053</xdr:rowOff>
    </xdr:from>
    <xdr:to>
      <xdr:col>22</xdr:col>
      <xdr:colOff>565150</xdr:colOff>
      <xdr:row>15</xdr:row>
      <xdr:rowOff>92710</xdr:rowOff>
    </xdr:to>
    <xdr:cxnSp macro="">
      <xdr:nvCxnSpPr>
        <xdr:cNvPr id="132" name="直線コネクタ 131"/>
        <xdr:cNvCxnSpPr/>
      </xdr:nvCxnSpPr>
      <xdr:spPr>
        <a:xfrm flipV="1">
          <a:off x="14782800" y="2631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92710</xdr:rowOff>
    </xdr:to>
    <xdr:cxnSp macro="">
      <xdr:nvCxnSpPr>
        <xdr:cNvPr id="135" name="直線コネクタ 134"/>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14333</xdr:rowOff>
    </xdr:from>
    <xdr:to>
      <xdr:col>20</xdr:col>
      <xdr:colOff>158750</xdr:colOff>
      <xdr:row>15</xdr:row>
      <xdr:rowOff>46990</xdr:rowOff>
    </xdr:to>
    <xdr:cxnSp macro="">
      <xdr:nvCxnSpPr>
        <xdr:cNvPr id="138" name="直線コネクタ 137"/>
        <xdr:cNvCxnSpPr/>
      </xdr:nvCxnSpPr>
      <xdr:spPr>
        <a:xfrm>
          <a:off x="13004800" y="25860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8" name="円/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9253</xdr:rowOff>
    </xdr:from>
    <xdr:to>
      <xdr:col>22</xdr:col>
      <xdr:colOff>615950</xdr:colOff>
      <xdr:row>15</xdr:row>
      <xdr:rowOff>110853</xdr:rowOff>
    </xdr:to>
    <xdr:sp macro="" textlink="">
      <xdr:nvSpPr>
        <xdr:cNvPr id="150" name="円/楕円 149"/>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121030</xdr:rowOff>
    </xdr:from>
    <xdr:ext cx="736600" cy="259045"/>
    <xdr:sp macro="" textlink="">
      <xdr:nvSpPr>
        <xdr:cNvPr id="151" name="テキスト ボックス 150"/>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2" name="円/楕円 151"/>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3" name="テキスト ボックス 15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4" name="円/楕円 153"/>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5" name="テキスト ボックス 154"/>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134983</xdr:rowOff>
    </xdr:from>
    <xdr:to>
      <xdr:col>19</xdr:col>
      <xdr:colOff>6350</xdr:colOff>
      <xdr:row>15</xdr:row>
      <xdr:rowOff>65133</xdr:rowOff>
    </xdr:to>
    <xdr:sp macro="" textlink="">
      <xdr:nvSpPr>
        <xdr:cNvPr id="156" name="円/楕円 155"/>
        <xdr:cNvSpPr/>
      </xdr:nvSpPr>
      <xdr:spPr>
        <a:xfrm>
          <a:off x="12954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75310</xdr:rowOff>
    </xdr:from>
    <xdr:ext cx="762000" cy="259045"/>
    <xdr:sp macro="" textlink="">
      <xdr:nvSpPr>
        <xdr:cNvPr id="157" name="テキスト ボックス 156"/>
        <xdr:cNvSpPr txBox="1"/>
      </xdr:nvSpPr>
      <xdr:spPr>
        <a:xfrm>
          <a:off x="12623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100" b="0" i="0" u="none" strike="noStrike" kern="0" cap="none" spc="0" normalizeH="0" baseline="0" noProof="0">
              <a:ln>
                <a:noFill/>
              </a:ln>
              <a:solidFill>
                <a:prstClr val="black"/>
              </a:solidFill>
              <a:effectLst/>
              <a:uLnTx/>
              <a:uFillTx/>
              <a:latin typeface="+mn-lt"/>
              <a:ea typeface="+mn-ea"/>
              <a:cs typeface="+mn-cs"/>
            </a:rPr>
            <a:t>扶助費については、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0.3</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ポイント増加しているが、</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1.3</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en-US" sz="1100" b="0" i="0" u="none" strike="noStrike" kern="0" cap="none" spc="0" normalizeH="0" baseline="0" noProof="0">
              <a:ln>
                <a:noFill/>
              </a:ln>
              <a:solidFill>
                <a:prstClr val="black"/>
              </a:solidFill>
              <a:effectLst/>
              <a:uLnTx/>
              <a:uFillTx/>
              <a:latin typeface="+mn-lt"/>
              <a:ea typeface="+mn-ea"/>
              <a:cs typeface="+mn-cs"/>
            </a:rPr>
            <a:t>年度以降</a:t>
          </a:r>
          <a:r>
            <a:rPr kumimoji="0" lang="ja-JP" altLang="ja-JP" sz="1100" b="0" i="0" u="none" strike="noStrike" kern="0" cap="none" spc="0" normalizeH="0" baseline="0" noProof="0">
              <a:ln>
                <a:noFill/>
              </a:ln>
              <a:solidFill>
                <a:prstClr val="black"/>
              </a:solidFill>
              <a:effectLst/>
              <a:uLnTx/>
              <a:uFillTx/>
              <a:latin typeface="+mn-lt"/>
              <a:ea typeface="+mn-ea"/>
              <a:cs typeface="+mn-cs"/>
            </a:rPr>
            <a:t>上昇傾向であ</a:t>
          </a:r>
          <a:r>
            <a:rPr kumimoji="0" lang="ja-JP" altLang="en-US" sz="1100" b="0" i="0" u="none" strike="noStrike" kern="0" cap="none" spc="0" normalizeH="0" baseline="0" noProof="0">
              <a:ln>
                <a:noFill/>
              </a:ln>
              <a:solidFill>
                <a:prstClr val="black"/>
              </a:solidFill>
              <a:effectLst/>
              <a:uLnTx/>
              <a:uFillTx/>
              <a:latin typeface="+mn-lt"/>
              <a:ea typeface="+mn-ea"/>
              <a:cs typeface="+mn-cs"/>
            </a:rPr>
            <a:t>り、</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今後も少子高齢化の進行等に伴う福祉関連経費の増加により上昇が予想される。今後は扶助費の急激な上昇を抑えるため、単独事業の見直しを行うなど財政を圧迫しないよう努める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111760</xdr:rowOff>
    </xdr:to>
    <xdr:cxnSp macro="">
      <xdr:nvCxnSpPr>
        <xdr:cNvPr id="190" name="直線コネクタ 189"/>
        <xdr:cNvCxnSpPr/>
      </xdr:nvCxnSpPr>
      <xdr:spPr>
        <a:xfrm>
          <a:off x="3987800" y="9347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88900</xdr:rowOff>
    </xdr:to>
    <xdr:cxnSp macro="">
      <xdr:nvCxnSpPr>
        <xdr:cNvPr id="193" name="直線コネクタ 192"/>
        <xdr:cNvCxnSpPr/>
      </xdr:nvCxnSpPr>
      <xdr:spPr>
        <a:xfrm>
          <a:off x="3098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138430</xdr:rowOff>
    </xdr:from>
    <xdr:to>
      <xdr:col>4</xdr:col>
      <xdr:colOff>346075</xdr:colOff>
      <xdr:row>54</xdr:row>
      <xdr:rowOff>81280</xdr:rowOff>
    </xdr:to>
    <xdr:cxnSp macro="">
      <xdr:nvCxnSpPr>
        <xdr:cNvPr id="196" name="直線コネクタ 195"/>
        <xdr:cNvCxnSpPr/>
      </xdr:nvCxnSpPr>
      <xdr:spPr>
        <a:xfrm>
          <a:off x="2209800" y="9225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138430</xdr:rowOff>
    </xdr:from>
    <xdr:to>
      <xdr:col>3</xdr:col>
      <xdr:colOff>142875</xdr:colOff>
      <xdr:row>53</xdr:row>
      <xdr:rowOff>138430</xdr:rowOff>
    </xdr:to>
    <xdr:cxnSp macro="">
      <xdr:nvCxnSpPr>
        <xdr:cNvPr id="199" name="直線コネクタ 198"/>
        <xdr:cNvCxnSpPr/>
      </xdr:nvCxnSpPr>
      <xdr:spPr>
        <a:xfrm>
          <a:off x="1320800" y="9225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60960</xdr:rowOff>
    </xdr:from>
    <xdr:to>
      <xdr:col>7</xdr:col>
      <xdr:colOff>66675</xdr:colOff>
      <xdr:row>54</xdr:row>
      <xdr:rowOff>162560</xdr:rowOff>
    </xdr:to>
    <xdr:sp macro="" textlink="">
      <xdr:nvSpPr>
        <xdr:cNvPr id="209" name="円/楕円 208"/>
        <xdr:cNvSpPr/>
      </xdr:nvSpPr>
      <xdr:spPr>
        <a:xfrm>
          <a:off x="4775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77487</xdr:rowOff>
    </xdr:from>
    <xdr:ext cx="762000" cy="259045"/>
    <xdr:sp macro="" textlink="">
      <xdr:nvSpPr>
        <xdr:cNvPr id="210" name="扶助費該当値テキスト"/>
        <xdr:cNvSpPr txBox="1"/>
      </xdr:nvSpPr>
      <xdr:spPr>
        <a:xfrm>
          <a:off x="4914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1" name="円/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13" name="円/楕円 212"/>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14" name="テキスト ボックス 213"/>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87630</xdr:rowOff>
    </xdr:from>
    <xdr:to>
      <xdr:col>3</xdr:col>
      <xdr:colOff>193675</xdr:colOff>
      <xdr:row>54</xdr:row>
      <xdr:rowOff>17780</xdr:rowOff>
    </xdr:to>
    <xdr:sp macro="" textlink="">
      <xdr:nvSpPr>
        <xdr:cNvPr id="215" name="円/楕円 214"/>
        <xdr:cNvSpPr/>
      </xdr:nvSpPr>
      <xdr:spPr>
        <a:xfrm>
          <a:off x="2159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27957</xdr:rowOff>
    </xdr:from>
    <xdr:ext cx="762000" cy="259045"/>
    <xdr:sp macro="" textlink="">
      <xdr:nvSpPr>
        <xdr:cNvPr id="216" name="テキスト ボックス 215"/>
        <xdr:cNvSpPr txBox="1"/>
      </xdr:nvSpPr>
      <xdr:spPr>
        <a:xfrm>
          <a:off x="1828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87630</xdr:rowOff>
    </xdr:from>
    <xdr:to>
      <xdr:col>1</xdr:col>
      <xdr:colOff>676275</xdr:colOff>
      <xdr:row>54</xdr:row>
      <xdr:rowOff>17780</xdr:rowOff>
    </xdr:to>
    <xdr:sp macro="" textlink="">
      <xdr:nvSpPr>
        <xdr:cNvPr id="217" name="円/楕円 216"/>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27957</xdr:rowOff>
    </xdr:from>
    <xdr:ext cx="762000" cy="259045"/>
    <xdr:sp macro="" textlink="">
      <xdr:nvSpPr>
        <xdr:cNvPr id="218" name="テキスト ボックス 217"/>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その他については、前年度から</a:t>
          </a:r>
          <a:r>
            <a:rPr lang="en-US" altLang="ja-JP" sz="1100" b="0" i="0" u="none" strike="noStrike" baseline="0" smtClean="0">
              <a:solidFill>
                <a:schemeClr val="dk1"/>
              </a:solidFill>
              <a:latin typeface="+mn-lt"/>
              <a:ea typeface="+mn-ea"/>
              <a:cs typeface="+mn-cs"/>
            </a:rPr>
            <a:t>0.4</a:t>
          </a:r>
          <a:r>
            <a:rPr lang="ja-JP" altLang="en-US" sz="1100" b="0" i="0" u="none" strike="noStrike" baseline="0" smtClean="0">
              <a:solidFill>
                <a:schemeClr val="dk1"/>
              </a:solidFill>
              <a:latin typeface="+mn-lt"/>
              <a:ea typeface="+mn-ea"/>
              <a:cs typeface="+mn-cs"/>
            </a:rPr>
            <a:t>ポイント増加したが、類似団体平均を</a:t>
          </a:r>
          <a:r>
            <a:rPr lang="en-US" altLang="ja-JP" sz="1100" b="0" i="0" u="none" strike="noStrike" baseline="0" smtClean="0">
              <a:solidFill>
                <a:schemeClr val="dk1"/>
              </a:solidFill>
              <a:latin typeface="+mn-lt"/>
              <a:ea typeface="+mn-ea"/>
              <a:cs typeface="+mn-cs"/>
            </a:rPr>
            <a:t>4.0</a:t>
          </a:r>
          <a:r>
            <a:rPr lang="ja-JP" altLang="en-US" sz="1100" b="0" i="0" u="none" strike="noStrike" baseline="0" smtClean="0">
              <a:solidFill>
                <a:schemeClr val="dk1"/>
              </a:solidFill>
              <a:latin typeface="+mn-lt"/>
              <a:ea typeface="+mn-ea"/>
              <a:cs typeface="+mn-cs"/>
            </a:rPr>
            <a:t>ポイント下回っている。特別会計や公営企業会計への繰出金について、独立採算の原則に基づき、受益者負担の適正化など各会計の財政健全化を促進し、普通会計の負担額の削減に努める。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115570</xdr:rowOff>
    </xdr:to>
    <xdr:cxnSp macro="">
      <xdr:nvCxnSpPr>
        <xdr:cNvPr id="251" name="直線コネクタ 250"/>
        <xdr:cNvCxnSpPr/>
      </xdr:nvCxnSpPr>
      <xdr:spPr>
        <a:xfrm>
          <a:off x="15671800" y="9514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85090</xdr:rowOff>
    </xdr:to>
    <xdr:cxnSp macro="">
      <xdr:nvCxnSpPr>
        <xdr:cNvPr id="254" name="直線コネクタ 253"/>
        <xdr:cNvCxnSpPr/>
      </xdr:nvCxnSpPr>
      <xdr:spPr>
        <a:xfrm>
          <a:off x="14782800" y="951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85090</xdr:rowOff>
    </xdr:to>
    <xdr:cxnSp macro="">
      <xdr:nvCxnSpPr>
        <xdr:cNvPr id="257" name="直線コネクタ 256"/>
        <xdr:cNvCxnSpPr/>
      </xdr:nvCxnSpPr>
      <xdr:spPr>
        <a:xfrm>
          <a:off x="13893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77470</xdr:rowOff>
    </xdr:to>
    <xdr:cxnSp macro="">
      <xdr:nvCxnSpPr>
        <xdr:cNvPr id="260" name="直線コネクタ 259"/>
        <xdr:cNvCxnSpPr/>
      </xdr:nvCxnSpPr>
      <xdr:spPr>
        <a:xfrm>
          <a:off x="13004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70" name="円/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2" name="円/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6" name="円/楕円 275"/>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7" name="テキスト ボックス 276"/>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8" name="円/楕円 277"/>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9" name="テキスト ボックス 278"/>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補助費等については、前年度から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ポイント増加し、類似団体平均を</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ポイント上回っている。今後も市単独補助金・交付金等の見直しにより、補助費等の適正化を図る。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24130</xdr:rowOff>
    </xdr:from>
    <xdr:to>
      <xdr:col>24</xdr:col>
      <xdr:colOff>31750</xdr:colOff>
      <xdr:row>38</xdr:row>
      <xdr:rowOff>41275</xdr:rowOff>
    </xdr:to>
    <xdr:cxnSp macro="">
      <xdr:nvCxnSpPr>
        <xdr:cNvPr id="307" name="直線コネクタ 306"/>
        <xdr:cNvCxnSpPr/>
      </xdr:nvCxnSpPr>
      <xdr:spPr>
        <a:xfrm>
          <a:off x="15671800" y="65392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24130</xdr:rowOff>
    </xdr:to>
    <xdr:cxnSp macro="">
      <xdr:nvCxnSpPr>
        <xdr:cNvPr id="310" name="直線コネクタ 309"/>
        <xdr:cNvCxnSpPr/>
      </xdr:nvCxnSpPr>
      <xdr:spPr>
        <a:xfrm>
          <a:off x="14782800" y="6527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149860</xdr:rowOff>
    </xdr:from>
    <xdr:to>
      <xdr:col>21</xdr:col>
      <xdr:colOff>361950</xdr:colOff>
      <xdr:row>38</xdr:row>
      <xdr:rowOff>12700</xdr:rowOff>
    </xdr:to>
    <xdr:cxnSp macro="">
      <xdr:nvCxnSpPr>
        <xdr:cNvPr id="313" name="直線コネクタ 312"/>
        <xdr:cNvCxnSpPr/>
      </xdr:nvCxnSpPr>
      <xdr:spPr>
        <a:xfrm>
          <a:off x="13893800" y="6493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149860</xdr:rowOff>
    </xdr:from>
    <xdr:to>
      <xdr:col>20</xdr:col>
      <xdr:colOff>158750</xdr:colOff>
      <xdr:row>37</xdr:row>
      <xdr:rowOff>149860</xdr:rowOff>
    </xdr:to>
    <xdr:cxnSp macro="">
      <xdr:nvCxnSpPr>
        <xdr:cNvPr id="316" name="直線コネクタ 315"/>
        <xdr:cNvCxnSpPr/>
      </xdr:nvCxnSpPr>
      <xdr:spPr>
        <a:xfrm>
          <a:off x="13004800" y="6493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161925</xdr:rowOff>
    </xdr:from>
    <xdr:to>
      <xdr:col>24</xdr:col>
      <xdr:colOff>82550</xdr:colOff>
      <xdr:row>38</xdr:row>
      <xdr:rowOff>92075</xdr:rowOff>
    </xdr:to>
    <xdr:sp macro="" textlink="">
      <xdr:nvSpPr>
        <xdr:cNvPr id="326" name="円/楕円 325"/>
        <xdr:cNvSpPr/>
      </xdr:nvSpPr>
      <xdr:spPr>
        <a:xfrm>
          <a:off x="16459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134002</xdr:rowOff>
    </xdr:from>
    <xdr:ext cx="762000" cy="259045"/>
    <xdr:sp macro="" textlink="">
      <xdr:nvSpPr>
        <xdr:cNvPr id="327" name="補助費等該当値テキスト"/>
        <xdr:cNvSpPr txBox="1"/>
      </xdr:nvSpPr>
      <xdr:spPr>
        <a:xfrm>
          <a:off x="16598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144780</xdr:rowOff>
    </xdr:from>
    <xdr:to>
      <xdr:col>22</xdr:col>
      <xdr:colOff>615950</xdr:colOff>
      <xdr:row>38</xdr:row>
      <xdr:rowOff>74930</xdr:rowOff>
    </xdr:to>
    <xdr:sp macro="" textlink="">
      <xdr:nvSpPr>
        <xdr:cNvPr id="328" name="円/楕円 327"/>
        <xdr:cNvSpPr/>
      </xdr:nvSpPr>
      <xdr:spPr>
        <a:xfrm>
          <a:off x="15621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59707</xdr:rowOff>
    </xdr:from>
    <xdr:ext cx="736600" cy="259045"/>
    <xdr:sp macro="" textlink="">
      <xdr:nvSpPr>
        <xdr:cNvPr id="329" name="テキスト ボックス 328"/>
        <xdr:cNvSpPr txBox="1"/>
      </xdr:nvSpPr>
      <xdr:spPr>
        <a:xfrm>
          <a:off x="15290800" y="657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30" name="円/楕円 329"/>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31" name="テキスト ボックス 330"/>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99060</xdr:rowOff>
    </xdr:from>
    <xdr:to>
      <xdr:col>20</xdr:col>
      <xdr:colOff>209550</xdr:colOff>
      <xdr:row>38</xdr:row>
      <xdr:rowOff>29210</xdr:rowOff>
    </xdr:to>
    <xdr:sp macro="" textlink="">
      <xdr:nvSpPr>
        <xdr:cNvPr id="332" name="円/楕円 331"/>
        <xdr:cNvSpPr/>
      </xdr:nvSpPr>
      <xdr:spPr>
        <a:xfrm>
          <a:off x="13843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13987</xdr:rowOff>
    </xdr:from>
    <xdr:ext cx="762000" cy="259045"/>
    <xdr:sp macro="" textlink="">
      <xdr:nvSpPr>
        <xdr:cNvPr id="333" name="テキスト ボックス 332"/>
        <xdr:cNvSpPr txBox="1"/>
      </xdr:nvSpPr>
      <xdr:spPr>
        <a:xfrm>
          <a:off x="13512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99060</xdr:rowOff>
    </xdr:from>
    <xdr:to>
      <xdr:col>19</xdr:col>
      <xdr:colOff>6350</xdr:colOff>
      <xdr:row>38</xdr:row>
      <xdr:rowOff>29210</xdr:rowOff>
    </xdr:to>
    <xdr:sp macro="" textlink="">
      <xdr:nvSpPr>
        <xdr:cNvPr id="334" name="円/楕円 333"/>
        <xdr:cNvSpPr/>
      </xdr:nvSpPr>
      <xdr:spPr>
        <a:xfrm>
          <a:off x="12954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13987</xdr:rowOff>
    </xdr:from>
    <xdr:ext cx="762000" cy="259045"/>
    <xdr:sp macro="" textlink="">
      <xdr:nvSpPr>
        <xdr:cNvPr id="335" name="テキスト ボックス 334"/>
        <xdr:cNvSpPr txBox="1"/>
      </xdr:nvSpPr>
      <xdr:spPr>
        <a:xfrm>
          <a:off x="12623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公債費については、前年度から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0.3</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し、類似団体平均を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a:t>
          </a:r>
          <a:r>
            <a:rPr kumimoji="0" lang="ja-JP" altLang="en-US" sz="1100" b="0" i="0" u="none" strike="noStrike" kern="0" cap="none" spc="0" normalizeH="0" baseline="0" noProof="0">
              <a:ln>
                <a:noFill/>
              </a:ln>
              <a:solidFill>
                <a:prstClr val="black"/>
              </a:solidFill>
              <a:effectLst/>
              <a:uLnTx/>
              <a:uFillTx/>
              <a:latin typeface="+mn-lt"/>
              <a:ea typeface="+mn-ea"/>
              <a:cs typeface="+mn-cs"/>
            </a:rPr>
            <a:t>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。今後は合併関連事業に伴う新規発行分の償還開始などにより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増加傾向が</a:t>
          </a:r>
          <a:r>
            <a:rPr kumimoji="0" lang="ja-JP" altLang="ja-JP" sz="1100" b="0" i="0" u="none" strike="noStrike" kern="0" cap="none" spc="0" normalizeH="0" baseline="0" noProof="0">
              <a:ln>
                <a:noFill/>
              </a:ln>
              <a:solidFill>
                <a:prstClr val="black"/>
              </a:solidFill>
              <a:effectLst/>
              <a:uLnTx/>
              <a:uFillTx/>
              <a:latin typeface="+mn-lt"/>
              <a:ea typeface="+mn-ea"/>
              <a:cs typeface="+mn-cs"/>
            </a:rPr>
            <a:t>見込まれる。市債の発行抑制や交付税措置の有利な起債の有効活用などにより、公債費の適正管理に努める。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130266</xdr:rowOff>
    </xdr:from>
    <xdr:to>
      <xdr:col>7</xdr:col>
      <xdr:colOff>15875</xdr:colOff>
      <xdr:row>76</xdr:row>
      <xdr:rowOff>149861</xdr:rowOff>
    </xdr:to>
    <xdr:cxnSp macro="">
      <xdr:nvCxnSpPr>
        <xdr:cNvPr id="370" name="直線コネクタ 369"/>
        <xdr:cNvCxnSpPr/>
      </xdr:nvCxnSpPr>
      <xdr:spPr>
        <a:xfrm flipV="1">
          <a:off x="3987800" y="1316046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4536</xdr:rowOff>
    </xdr:to>
    <xdr:cxnSp macro="">
      <xdr:nvCxnSpPr>
        <xdr:cNvPr id="373" name="直線コネクタ 372"/>
        <xdr:cNvCxnSpPr/>
      </xdr:nvCxnSpPr>
      <xdr:spPr>
        <a:xfrm flipV="1">
          <a:off x="3098800" y="131800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169455</xdr:rowOff>
    </xdr:from>
    <xdr:to>
      <xdr:col>4</xdr:col>
      <xdr:colOff>346075</xdr:colOff>
      <xdr:row>77</xdr:row>
      <xdr:rowOff>4536</xdr:rowOff>
    </xdr:to>
    <xdr:cxnSp macro="">
      <xdr:nvCxnSpPr>
        <xdr:cNvPr id="376" name="直線コネクタ 375"/>
        <xdr:cNvCxnSpPr/>
      </xdr:nvCxnSpPr>
      <xdr:spPr>
        <a:xfrm>
          <a:off x="2209800" y="131996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169455</xdr:rowOff>
    </xdr:from>
    <xdr:to>
      <xdr:col>3</xdr:col>
      <xdr:colOff>142875</xdr:colOff>
      <xdr:row>77</xdr:row>
      <xdr:rowOff>50256</xdr:rowOff>
    </xdr:to>
    <xdr:cxnSp macro="">
      <xdr:nvCxnSpPr>
        <xdr:cNvPr id="379" name="直線コネクタ 378"/>
        <xdr:cNvCxnSpPr/>
      </xdr:nvCxnSpPr>
      <xdr:spPr>
        <a:xfrm flipV="1">
          <a:off x="1320800" y="131996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79466</xdr:rowOff>
    </xdr:from>
    <xdr:to>
      <xdr:col>7</xdr:col>
      <xdr:colOff>66675</xdr:colOff>
      <xdr:row>77</xdr:row>
      <xdr:rowOff>9616</xdr:rowOff>
    </xdr:to>
    <xdr:sp macro="" textlink="">
      <xdr:nvSpPr>
        <xdr:cNvPr id="389" name="円/楕円 388"/>
        <xdr:cNvSpPr/>
      </xdr:nvSpPr>
      <xdr:spPr>
        <a:xfrm>
          <a:off x="47752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95993</xdr:rowOff>
    </xdr:from>
    <xdr:ext cx="762000" cy="259045"/>
    <xdr:sp macro="" textlink="">
      <xdr:nvSpPr>
        <xdr:cNvPr id="390" name="公債費該当値テキスト"/>
        <xdr:cNvSpPr txBox="1"/>
      </xdr:nvSpPr>
      <xdr:spPr>
        <a:xfrm>
          <a:off x="4914900" y="1295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1" name="円/楕円 390"/>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2" name="テキスト ボックス 391"/>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125186</xdr:rowOff>
    </xdr:from>
    <xdr:to>
      <xdr:col>4</xdr:col>
      <xdr:colOff>396875</xdr:colOff>
      <xdr:row>77</xdr:row>
      <xdr:rowOff>55336</xdr:rowOff>
    </xdr:to>
    <xdr:sp macro="" textlink="">
      <xdr:nvSpPr>
        <xdr:cNvPr id="393" name="円/楕円 392"/>
        <xdr:cNvSpPr/>
      </xdr:nvSpPr>
      <xdr:spPr>
        <a:xfrm>
          <a:off x="3048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65512</xdr:rowOff>
    </xdr:from>
    <xdr:ext cx="762000" cy="259045"/>
    <xdr:sp macro="" textlink="">
      <xdr:nvSpPr>
        <xdr:cNvPr id="394" name="テキスト ボックス 393"/>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118655</xdr:rowOff>
    </xdr:from>
    <xdr:to>
      <xdr:col>3</xdr:col>
      <xdr:colOff>193675</xdr:colOff>
      <xdr:row>77</xdr:row>
      <xdr:rowOff>48805</xdr:rowOff>
    </xdr:to>
    <xdr:sp macro="" textlink="">
      <xdr:nvSpPr>
        <xdr:cNvPr id="395" name="円/楕円 394"/>
        <xdr:cNvSpPr/>
      </xdr:nvSpPr>
      <xdr:spPr>
        <a:xfrm>
          <a:off x="2159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58981</xdr:rowOff>
    </xdr:from>
    <xdr:ext cx="762000" cy="259045"/>
    <xdr:sp macro="" textlink="">
      <xdr:nvSpPr>
        <xdr:cNvPr id="396" name="テキスト ボックス 395"/>
        <xdr:cNvSpPr txBox="1"/>
      </xdr:nvSpPr>
      <xdr:spPr>
        <a:xfrm>
          <a:off x="1828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170906</xdr:rowOff>
    </xdr:from>
    <xdr:to>
      <xdr:col>1</xdr:col>
      <xdr:colOff>676275</xdr:colOff>
      <xdr:row>77</xdr:row>
      <xdr:rowOff>101056</xdr:rowOff>
    </xdr:to>
    <xdr:sp macro="" textlink="">
      <xdr:nvSpPr>
        <xdr:cNvPr id="397" name="円/楕円 396"/>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111233</xdr:rowOff>
    </xdr:from>
    <xdr:ext cx="762000" cy="259045"/>
    <xdr:sp macro="" textlink="">
      <xdr:nvSpPr>
        <xdr:cNvPr id="398" name="テキスト ボックス 397"/>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公債費以外については、前年度から</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ここで</a:t>
          </a:r>
          <a:r>
            <a:rPr lang="ja-JP" altLang="ja-JP" sz="1100" b="0" i="0" baseline="0">
              <a:solidFill>
                <a:schemeClr val="dk1"/>
              </a:solidFill>
              <a:effectLst/>
              <a:latin typeface="+mn-lt"/>
              <a:ea typeface="+mn-ea"/>
              <a:cs typeface="+mn-cs"/>
            </a:rPr>
            <a:t>は人件費が大きな比重を占めており、人件費の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傾向が影響し、公債費以外全体でも</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今後「第３次行政改革アクションプラン」に基づく職員数の更なる削減や指定管理者制度の導入を進め、人件費の削減に努めるとともに、物件費や補助費等の縮減も図り、公債費以外全体で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76</xdr:row>
      <xdr:rowOff>30987</xdr:rowOff>
    </xdr:to>
    <xdr:cxnSp macro="">
      <xdr:nvCxnSpPr>
        <xdr:cNvPr id="429" name="直線コネクタ 428"/>
        <xdr:cNvCxnSpPr/>
      </xdr:nvCxnSpPr>
      <xdr:spPr>
        <a:xfrm>
          <a:off x="15671800" y="12960604"/>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75</xdr:row>
      <xdr:rowOff>161289</xdr:rowOff>
    </xdr:to>
    <xdr:cxnSp macro="">
      <xdr:nvCxnSpPr>
        <xdr:cNvPr id="432" name="直線コネクタ 431"/>
        <xdr:cNvCxnSpPr/>
      </xdr:nvCxnSpPr>
      <xdr:spPr>
        <a:xfrm flipV="1">
          <a:off x="14782800" y="129606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161289</xdr:rowOff>
    </xdr:to>
    <xdr:cxnSp macro="">
      <xdr:nvCxnSpPr>
        <xdr:cNvPr id="435" name="直線コネクタ 434"/>
        <xdr:cNvCxnSpPr/>
      </xdr:nvCxnSpPr>
      <xdr:spPr>
        <a:xfrm>
          <a:off x="13893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120142</xdr:rowOff>
    </xdr:to>
    <xdr:cxnSp macro="">
      <xdr:nvCxnSpPr>
        <xdr:cNvPr id="438" name="直線コネクタ 437"/>
        <xdr:cNvCxnSpPr/>
      </xdr:nvCxnSpPr>
      <xdr:spPr>
        <a:xfrm flipV="1">
          <a:off x="13004800" y="12974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48" name="円/楕円 447"/>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49"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50" name="円/楕円 449"/>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51" name="テキスト ボックス 450"/>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2" name="円/楕円 451"/>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3" name="テキスト ボックス 452"/>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4" name="円/楕円 453"/>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5" name="テキスト ボックス 454"/>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56" name="円/楕円 455"/>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9669</xdr:rowOff>
    </xdr:from>
    <xdr:ext cx="762000" cy="259045"/>
    <xdr:sp macro="" textlink="">
      <xdr:nvSpPr>
        <xdr:cNvPr id="457" name="テキスト ボックス 456"/>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92264</xdr:rowOff>
    </xdr:from>
    <xdr:to>
      <xdr:col>4</xdr:col>
      <xdr:colOff>1117600</xdr:colOff>
      <xdr:row>17</xdr:row>
      <xdr:rowOff>48193</xdr:rowOff>
    </xdr:to>
    <xdr:cxnSp macro="">
      <xdr:nvCxnSpPr>
        <xdr:cNvPr id="52" name="直線コネクタ 51"/>
        <xdr:cNvCxnSpPr/>
      </xdr:nvCxnSpPr>
      <xdr:spPr bwMode="auto">
        <a:xfrm flipV="1">
          <a:off x="5003800" y="2883089"/>
          <a:ext cx="647700" cy="12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77041</xdr:rowOff>
    </xdr:from>
    <xdr:ext cx="762000" cy="259045"/>
    <xdr:sp macro="" textlink="">
      <xdr:nvSpPr>
        <xdr:cNvPr id="53" name="人口1人当たり決算額の推移平均値テキスト130"/>
        <xdr:cNvSpPr txBox="1"/>
      </xdr:nvSpPr>
      <xdr:spPr>
        <a:xfrm>
          <a:off x="5740400" y="2867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27945</xdr:rowOff>
    </xdr:from>
    <xdr:to>
      <xdr:col>4</xdr:col>
      <xdr:colOff>469900</xdr:colOff>
      <xdr:row>17</xdr:row>
      <xdr:rowOff>48193</xdr:rowOff>
    </xdr:to>
    <xdr:cxnSp macro="">
      <xdr:nvCxnSpPr>
        <xdr:cNvPr id="55" name="直線コネクタ 54"/>
        <xdr:cNvCxnSpPr/>
      </xdr:nvCxnSpPr>
      <xdr:spPr bwMode="auto">
        <a:xfrm>
          <a:off x="4305300" y="2990220"/>
          <a:ext cx="698500" cy="20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27945</xdr:rowOff>
    </xdr:from>
    <xdr:to>
      <xdr:col>3</xdr:col>
      <xdr:colOff>904875</xdr:colOff>
      <xdr:row>17</xdr:row>
      <xdr:rowOff>34281</xdr:rowOff>
    </xdr:to>
    <xdr:cxnSp macro="">
      <xdr:nvCxnSpPr>
        <xdr:cNvPr id="58" name="直線コネクタ 57"/>
        <xdr:cNvCxnSpPr/>
      </xdr:nvCxnSpPr>
      <xdr:spPr bwMode="auto">
        <a:xfrm flipV="1">
          <a:off x="3606800" y="2990220"/>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6212</xdr:rowOff>
    </xdr:from>
    <xdr:to>
      <xdr:col>3</xdr:col>
      <xdr:colOff>206375</xdr:colOff>
      <xdr:row>17</xdr:row>
      <xdr:rowOff>34281</xdr:rowOff>
    </xdr:to>
    <xdr:cxnSp macro="">
      <xdr:nvCxnSpPr>
        <xdr:cNvPr id="61" name="直線コネクタ 60"/>
        <xdr:cNvCxnSpPr/>
      </xdr:nvCxnSpPr>
      <xdr:spPr bwMode="auto">
        <a:xfrm>
          <a:off x="2908300" y="2968487"/>
          <a:ext cx="698500" cy="2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41464</xdr:rowOff>
    </xdr:from>
    <xdr:to>
      <xdr:col>5</xdr:col>
      <xdr:colOff>34925</xdr:colOff>
      <xdr:row>16</xdr:row>
      <xdr:rowOff>143064</xdr:rowOff>
    </xdr:to>
    <xdr:sp macro="" textlink="">
      <xdr:nvSpPr>
        <xdr:cNvPr id="71" name="円/楕円 70"/>
        <xdr:cNvSpPr/>
      </xdr:nvSpPr>
      <xdr:spPr bwMode="auto">
        <a:xfrm>
          <a:off x="5600700" y="283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57991</xdr:rowOff>
    </xdr:from>
    <xdr:ext cx="762000" cy="259045"/>
    <xdr:sp macro="" textlink="">
      <xdr:nvSpPr>
        <xdr:cNvPr id="72" name="人口1人当たり決算額の推移該当値テキスト130"/>
        <xdr:cNvSpPr txBox="1"/>
      </xdr:nvSpPr>
      <xdr:spPr>
        <a:xfrm>
          <a:off x="5740400" y="267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84,544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168843</xdr:rowOff>
    </xdr:from>
    <xdr:to>
      <xdr:col>4</xdr:col>
      <xdr:colOff>520700</xdr:colOff>
      <xdr:row>17</xdr:row>
      <xdr:rowOff>98993</xdr:rowOff>
    </xdr:to>
    <xdr:sp macro="" textlink="">
      <xdr:nvSpPr>
        <xdr:cNvPr id="73" name="円/楕円 72"/>
        <xdr:cNvSpPr/>
      </xdr:nvSpPr>
      <xdr:spPr bwMode="auto">
        <a:xfrm>
          <a:off x="4953000" y="295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83770</xdr:rowOff>
    </xdr:from>
    <xdr:ext cx="736600" cy="259045"/>
    <xdr:sp macro="" textlink="">
      <xdr:nvSpPr>
        <xdr:cNvPr id="74" name="テキスト ボックス 73"/>
        <xdr:cNvSpPr txBox="1"/>
      </xdr:nvSpPr>
      <xdr:spPr>
        <a:xfrm>
          <a:off x="4622800" y="304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76,743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148595</xdr:rowOff>
    </xdr:from>
    <xdr:to>
      <xdr:col>3</xdr:col>
      <xdr:colOff>955675</xdr:colOff>
      <xdr:row>17</xdr:row>
      <xdr:rowOff>78745</xdr:rowOff>
    </xdr:to>
    <xdr:sp macro="" textlink="">
      <xdr:nvSpPr>
        <xdr:cNvPr id="75" name="円/楕円 74"/>
        <xdr:cNvSpPr/>
      </xdr:nvSpPr>
      <xdr:spPr bwMode="auto">
        <a:xfrm>
          <a:off x="4254500" y="293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88922</xdr:rowOff>
    </xdr:from>
    <xdr:ext cx="762000" cy="259045"/>
    <xdr:sp macro="" textlink="">
      <xdr:nvSpPr>
        <xdr:cNvPr id="76" name="テキスト ボックス 75"/>
        <xdr:cNvSpPr txBox="1"/>
      </xdr:nvSpPr>
      <xdr:spPr>
        <a:xfrm>
          <a:off x="3924300" y="270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154931</xdr:rowOff>
    </xdr:from>
    <xdr:to>
      <xdr:col>3</xdr:col>
      <xdr:colOff>257175</xdr:colOff>
      <xdr:row>17</xdr:row>
      <xdr:rowOff>85081</xdr:rowOff>
    </xdr:to>
    <xdr:sp macro="" textlink="">
      <xdr:nvSpPr>
        <xdr:cNvPr id="77" name="円/楕円 76"/>
        <xdr:cNvSpPr/>
      </xdr:nvSpPr>
      <xdr:spPr bwMode="auto">
        <a:xfrm>
          <a:off x="3556000" y="294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95258</xdr:rowOff>
    </xdr:from>
    <xdr:ext cx="762000" cy="259045"/>
    <xdr:sp macro="" textlink="">
      <xdr:nvSpPr>
        <xdr:cNvPr id="78" name="テキスト ボックス 77"/>
        <xdr:cNvSpPr txBox="1"/>
      </xdr:nvSpPr>
      <xdr:spPr>
        <a:xfrm>
          <a:off x="3225800" y="27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77,595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126862</xdr:rowOff>
    </xdr:from>
    <xdr:to>
      <xdr:col>2</xdr:col>
      <xdr:colOff>692150</xdr:colOff>
      <xdr:row>17</xdr:row>
      <xdr:rowOff>57012</xdr:rowOff>
    </xdr:to>
    <xdr:sp macro="" textlink="">
      <xdr:nvSpPr>
        <xdr:cNvPr id="79" name="円/楕円 78"/>
        <xdr:cNvSpPr/>
      </xdr:nvSpPr>
      <xdr:spPr bwMode="auto">
        <a:xfrm>
          <a:off x="2857500" y="291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67189</xdr:rowOff>
    </xdr:from>
    <xdr:ext cx="762000" cy="259045"/>
    <xdr:sp macro="" textlink="">
      <xdr:nvSpPr>
        <xdr:cNvPr id="80" name="テキスト ボックス 79"/>
        <xdr:cNvSpPr txBox="1"/>
      </xdr:nvSpPr>
      <xdr:spPr>
        <a:xfrm>
          <a:off x="2527300" y="268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71930</xdr:rowOff>
    </xdr:from>
    <xdr:to>
      <xdr:col>4</xdr:col>
      <xdr:colOff>1117600</xdr:colOff>
      <xdr:row>36</xdr:row>
      <xdr:rowOff>88024</xdr:rowOff>
    </xdr:to>
    <xdr:cxnSp macro="">
      <xdr:nvCxnSpPr>
        <xdr:cNvPr id="112" name="直線コネクタ 111"/>
        <xdr:cNvCxnSpPr/>
      </xdr:nvCxnSpPr>
      <xdr:spPr bwMode="auto">
        <a:xfrm>
          <a:off x="5003800" y="7025180"/>
          <a:ext cx="647700" cy="1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72801</xdr:rowOff>
    </xdr:from>
    <xdr:ext cx="762000" cy="259045"/>
    <xdr:sp macro="" textlink="">
      <xdr:nvSpPr>
        <xdr:cNvPr id="113" name="人口1人当たり決算額の推移平均値テキスト445"/>
        <xdr:cNvSpPr txBox="1"/>
      </xdr:nvSpPr>
      <xdr:spPr>
        <a:xfrm>
          <a:off x="5740400" y="702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71930</xdr:rowOff>
    </xdr:from>
    <xdr:to>
      <xdr:col>4</xdr:col>
      <xdr:colOff>469900</xdr:colOff>
      <xdr:row>36</xdr:row>
      <xdr:rowOff>91522</xdr:rowOff>
    </xdr:to>
    <xdr:cxnSp macro="">
      <xdr:nvCxnSpPr>
        <xdr:cNvPr id="115" name="直線コネクタ 114"/>
        <xdr:cNvCxnSpPr/>
      </xdr:nvCxnSpPr>
      <xdr:spPr bwMode="auto">
        <a:xfrm flipV="1">
          <a:off x="4305300" y="7025180"/>
          <a:ext cx="698500" cy="1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41687</xdr:rowOff>
    </xdr:from>
    <xdr:to>
      <xdr:col>3</xdr:col>
      <xdr:colOff>904875</xdr:colOff>
      <xdr:row>36</xdr:row>
      <xdr:rowOff>91522</xdr:rowOff>
    </xdr:to>
    <xdr:cxnSp macro="">
      <xdr:nvCxnSpPr>
        <xdr:cNvPr id="118" name="直線コネクタ 117"/>
        <xdr:cNvCxnSpPr/>
      </xdr:nvCxnSpPr>
      <xdr:spPr bwMode="auto">
        <a:xfrm>
          <a:off x="3606800" y="6994937"/>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293924</xdr:rowOff>
    </xdr:from>
    <xdr:to>
      <xdr:col>3</xdr:col>
      <xdr:colOff>206375</xdr:colOff>
      <xdr:row>36</xdr:row>
      <xdr:rowOff>41687</xdr:rowOff>
    </xdr:to>
    <xdr:cxnSp macro="">
      <xdr:nvCxnSpPr>
        <xdr:cNvPr id="121" name="直線コネクタ 120"/>
        <xdr:cNvCxnSpPr/>
      </xdr:nvCxnSpPr>
      <xdr:spPr bwMode="auto">
        <a:xfrm>
          <a:off x="2908300" y="6904274"/>
          <a:ext cx="698500" cy="90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37224</xdr:rowOff>
    </xdr:from>
    <xdr:to>
      <xdr:col>5</xdr:col>
      <xdr:colOff>34925</xdr:colOff>
      <xdr:row>36</xdr:row>
      <xdr:rowOff>138824</xdr:rowOff>
    </xdr:to>
    <xdr:sp macro="" textlink="">
      <xdr:nvSpPr>
        <xdr:cNvPr id="131" name="円/楕円 130"/>
        <xdr:cNvSpPr/>
      </xdr:nvSpPr>
      <xdr:spPr bwMode="auto">
        <a:xfrm>
          <a:off x="5600700" y="699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225201</xdr:rowOff>
    </xdr:from>
    <xdr:ext cx="762000" cy="259045"/>
    <xdr:sp macro="" textlink="">
      <xdr:nvSpPr>
        <xdr:cNvPr id="132" name="人口1人当たり決算額の推移該当値テキスト445"/>
        <xdr:cNvSpPr txBox="1"/>
      </xdr:nvSpPr>
      <xdr:spPr>
        <a:xfrm>
          <a:off x="5740400" y="683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21130</xdr:rowOff>
    </xdr:from>
    <xdr:to>
      <xdr:col>4</xdr:col>
      <xdr:colOff>520700</xdr:colOff>
      <xdr:row>36</xdr:row>
      <xdr:rowOff>122730</xdr:rowOff>
    </xdr:to>
    <xdr:sp macro="" textlink="">
      <xdr:nvSpPr>
        <xdr:cNvPr id="133" name="円/楕円 132"/>
        <xdr:cNvSpPr/>
      </xdr:nvSpPr>
      <xdr:spPr bwMode="auto">
        <a:xfrm>
          <a:off x="4953000" y="69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132907</xdr:rowOff>
    </xdr:from>
    <xdr:ext cx="736600" cy="259045"/>
    <xdr:sp macro="" textlink="">
      <xdr:nvSpPr>
        <xdr:cNvPr id="134" name="テキスト ボックス 133"/>
        <xdr:cNvSpPr txBox="1"/>
      </xdr:nvSpPr>
      <xdr:spPr>
        <a:xfrm>
          <a:off x="4622800" y="674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40722</xdr:rowOff>
    </xdr:from>
    <xdr:to>
      <xdr:col>3</xdr:col>
      <xdr:colOff>955675</xdr:colOff>
      <xdr:row>36</xdr:row>
      <xdr:rowOff>142322</xdr:rowOff>
    </xdr:to>
    <xdr:sp macro="" textlink="">
      <xdr:nvSpPr>
        <xdr:cNvPr id="135" name="円/楕円 134"/>
        <xdr:cNvSpPr/>
      </xdr:nvSpPr>
      <xdr:spPr bwMode="auto">
        <a:xfrm>
          <a:off x="4254500" y="6993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152499</xdr:rowOff>
    </xdr:from>
    <xdr:ext cx="762000" cy="259045"/>
    <xdr:sp macro="" textlink="">
      <xdr:nvSpPr>
        <xdr:cNvPr id="136" name="テキスト ボックス 135"/>
        <xdr:cNvSpPr txBox="1"/>
      </xdr:nvSpPr>
      <xdr:spPr>
        <a:xfrm>
          <a:off x="3924300" y="67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333787</xdr:rowOff>
    </xdr:from>
    <xdr:to>
      <xdr:col>3</xdr:col>
      <xdr:colOff>257175</xdr:colOff>
      <xdr:row>36</xdr:row>
      <xdr:rowOff>92487</xdr:rowOff>
    </xdr:to>
    <xdr:sp macro="" textlink="">
      <xdr:nvSpPr>
        <xdr:cNvPr id="137" name="円/楕円 136"/>
        <xdr:cNvSpPr/>
      </xdr:nvSpPr>
      <xdr:spPr bwMode="auto">
        <a:xfrm>
          <a:off x="3556000" y="694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102664</xdr:rowOff>
    </xdr:from>
    <xdr:ext cx="762000" cy="259045"/>
    <xdr:sp macro="" textlink="">
      <xdr:nvSpPr>
        <xdr:cNvPr id="138" name="テキスト ボックス 137"/>
        <xdr:cNvSpPr txBox="1"/>
      </xdr:nvSpPr>
      <xdr:spPr>
        <a:xfrm>
          <a:off x="3225800" y="671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243124</xdr:rowOff>
    </xdr:from>
    <xdr:to>
      <xdr:col>2</xdr:col>
      <xdr:colOff>692150</xdr:colOff>
      <xdr:row>36</xdr:row>
      <xdr:rowOff>1824</xdr:rowOff>
    </xdr:to>
    <xdr:sp macro="" textlink="">
      <xdr:nvSpPr>
        <xdr:cNvPr id="139" name="円/楕円 138"/>
        <xdr:cNvSpPr/>
      </xdr:nvSpPr>
      <xdr:spPr bwMode="auto">
        <a:xfrm>
          <a:off x="2857500" y="685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12001</xdr:rowOff>
    </xdr:from>
    <xdr:ext cx="762000" cy="259045"/>
    <xdr:sp macro="" textlink="">
      <xdr:nvSpPr>
        <xdr:cNvPr id="140" name="テキスト ボックス 139"/>
        <xdr:cNvSpPr txBox="1"/>
      </xdr:nvSpPr>
      <xdr:spPr>
        <a:xfrm>
          <a:off x="2527300" y="662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67,267
65,926
130.45
33,351,721
31,691,129
1,572,054
18,007,081
28,202,252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113144</xdr:rowOff>
    </xdr:from>
    <xdr:to>
      <xdr:col>6</xdr:col>
      <xdr:colOff>511175</xdr:colOff>
      <xdr:row>35</xdr:row>
      <xdr:rowOff>122707</xdr:rowOff>
    </xdr:to>
    <xdr:cxnSp macro="">
      <xdr:nvCxnSpPr>
        <xdr:cNvPr id="61" name="直線コネクタ 60"/>
        <xdr:cNvCxnSpPr/>
      </xdr:nvCxnSpPr>
      <xdr:spPr>
        <a:xfrm flipV="1">
          <a:off x="3797300" y="5942444"/>
          <a:ext cx="838200" cy="1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103619</xdr:rowOff>
    </xdr:from>
    <xdr:to>
      <xdr:col>5</xdr:col>
      <xdr:colOff>358775</xdr:colOff>
      <xdr:row>35</xdr:row>
      <xdr:rowOff>122707</xdr:rowOff>
    </xdr:to>
    <xdr:cxnSp macro="">
      <xdr:nvCxnSpPr>
        <xdr:cNvPr id="64" name="直線コネクタ 63"/>
        <xdr:cNvCxnSpPr/>
      </xdr:nvCxnSpPr>
      <xdr:spPr>
        <a:xfrm>
          <a:off x="2908300" y="6104369"/>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60242</xdr:rowOff>
    </xdr:from>
    <xdr:to>
      <xdr:col>4</xdr:col>
      <xdr:colOff>155575</xdr:colOff>
      <xdr:row>35</xdr:row>
      <xdr:rowOff>103619</xdr:rowOff>
    </xdr:to>
    <xdr:cxnSp macro="">
      <xdr:nvCxnSpPr>
        <xdr:cNvPr id="67" name="直線コネクタ 66"/>
        <xdr:cNvCxnSpPr/>
      </xdr:nvCxnSpPr>
      <xdr:spPr>
        <a:xfrm>
          <a:off x="2019300" y="6060992"/>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37935</xdr:rowOff>
    </xdr:from>
    <xdr:to>
      <xdr:col>2</xdr:col>
      <xdr:colOff>638175</xdr:colOff>
      <xdr:row>35</xdr:row>
      <xdr:rowOff>60242</xdr:rowOff>
    </xdr:to>
    <xdr:cxnSp macro="">
      <xdr:nvCxnSpPr>
        <xdr:cNvPr id="70" name="直線コネクタ 69"/>
        <xdr:cNvCxnSpPr/>
      </xdr:nvCxnSpPr>
      <xdr:spPr>
        <a:xfrm>
          <a:off x="1130300" y="6038685"/>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62344</xdr:rowOff>
    </xdr:from>
    <xdr:to>
      <xdr:col>6</xdr:col>
      <xdr:colOff>561975</xdr:colOff>
      <xdr:row>34</xdr:row>
      <xdr:rowOff>163944</xdr:rowOff>
    </xdr:to>
    <xdr:sp macro="" textlink="">
      <xdr:nvSpPr>
        <xdr:cNvPr id="80" name="円/楕円 79"/>
        <xdr:cNvSpPr/>
      </xdr:nvSpPr>
      <xdr:spPr>
        <a:xfrm>
          <a:off x="4584700" y="58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85221</xdr:rowOff>
    </xdr:from>
    <xdr:ext cx="534377" cy="259045"/>
    <xdr:sp macro="" textlink="">
      <xdr:nvSpPr>
        <xdr:cNvPr id="81" name="人件費該当値テキスト"/>
        <xdr:cNvSpPr txBox="1"/>
      </xdr:nvSpPr>
      <xdr:spPr>
        <a:xfrm>
          <a:off x="4686300" y="57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71907</xdr:rowOff>
    </xdr:from>
    <xdr:to>
      <xdr:col>5</xdr:col>
      <xdr:colOff>409575</xdr:colOff>
      <xdr:row>36</xdr:row>
      <xdr:rowOff>2057</xdr:rowOff>
    </xdr:to>
    <xdr:sp macro="" textlink="">
      <xdr:nvSpPr>
        <xdr:cNvPr id="82" name="円/楕円 81"/>
        <xdr:cNvSpPr/>
      </xdr:nvSpPr>
      <xdr:spPr>
        <a:xfrm>
          <a:off x="3746500" y="60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164634</xdr:rowOff>
    </xdr:from>
    <xdr:ext cx="534377" cy="259045"/>
    <xdr:sp macro="" textlink="">
      <xdr:nvSpPr>
        <xdr:cNvPr id="83" name="テキスト ボックス 82"/>
        <xdr:cNvSpPr txBox="1"/>
      </xdr:nvSpPr>
      <xdr:spPr>
        <a:xfrm>
          <a:off x="3530111" y="61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52819</xdr:rowOff>
    </xdr:from>
    <xdr:to>
      <xdr:col>4</xdr:col>
      <xdr:colOff>206375</xdr:colOff>
      <xdr:row>35</xdr:row>
      <xdr:rowOff>154419</xdr:rowOff>
    </xdr:to>
    <xdr:sp macro="" textlink="">
      <xdr:nvSpPr>
        <xdr:cNvPr id="84" name="円/楕円 83"/>
        <xdr:cNvSpPr/>
      </xdr:nvSpPr>
      <xdr:spPr>
        <a:xfrm>
          <a:off x="2857500" y="60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170946</xdr:rowOff>
    </xdr:from>
    <xdr:ext cx="534377" cy="259045"/>
    <xdr:sp macro="" textlink="">
      <xdr:nvSpPr>
        <xdr:cNvPr id="85" name="テキスト ボックス 84"/>
        <xdr:cNvSpPr txBox="1"/>
      </xdr:nvSpPr>
      <xdr:spPr>
        <a:xfrm>
          <a:off x="2641111" y="58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9442</xdr:rowOff>
    </xdr:from>
    <xdr:to>
      <xdr:col>3</xdr:col>
      <xdr:colOff>3175</xdr:colOff>
      <xdr:row>35</xdr:row>
      <xdr:rowOff>111042</xdr:rowOff>
    </xdr:to>
    <xdr:sp macro="" textlink="">
      <xdr:nvSpPr>
        <xdr:cNvPr id="86" name="円/楕円 85"/>
        <xdr:cNvSpPr/>
      </xdr:nvSpPr>
      <xdr:spPr>
        <a:xfrm>
          <a:off x="1968500" y="60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127569</xdr:rowOff>
    </xdr:from>
    <xdr:ext cx="534377" cy="259045"/>
    <xdr:sp macro="" textlink="">
      <xdr:nvSpPr>
        <xdr:cNvPr id="87" name="テキスト ボックス 86"/>
        <xdr:cNvSpPr txBox="1"/>
      </xdr:nvSpPr>
      <xdr:spPr>
        <a:xfrm>
          <a:off x="1752111" y="57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158585</xdr:rowOff>
    </xdr:from>
    <xdr:to>
      <xdr:col>1</xdr:col>
      <xdr:colOff>485775</xdr:colOff>
      <xdr:row>35</xdr:row>
      <xdr:rowOff>88735</xdr:rowOff>
    </xdr:to>
    <xdr:sp macro="" textlink="">
      <xdr:nvSpPr>
        <xdr:cNvPr id="88" name="円/楕円 87"/>
        <xdr:cNvSpPr/>
      </xdr:nvSpPr>
      <xdr:spPr>
        <a:xfrm>
          <a:off x="1079500" y="59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105262</xdr:rowOff>
    </xdr:from>
    <xdr:ext cx="534377" cy="259045"/>
    <xdr:sp macro="" textlink="">
      <xdr:nvSpPr>
        <xdr:cNvPr id="89" name="テキスト ボックス 88"/>
        <xdr:cNvSpPr txBox="1"/>
      </xdr:nvSpPr>
      <xdr:spPr>
        <a:xfrm>
          <a:off x="863111" y="576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116024</xdr:rowOff>
    </xdr:from>
    <xdr:to>
      <xdr:col>6</xdr:col>
      <xdr:colOff>511175</xdr:colOff>
      <xdr:row>56</xdr:row>
      <xdr:rowOff>118211</xdr:rowOff>
    </xdr:to>
    <xdr:cxnSp macro="">
      <xdr:nvCxnSpPr>
        <xdr:cNvPr id="121" name="直線コネクタ 120"/>
        <xdr:cNvCxnSpPr/>
      </xdr:nvCxnSpPr>
      <xdr:spPr>
        <a:xfrm>
          <a:off x="3797300" y="9717224"/>
          <a:ext cx="8382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116024</xdr:rowOff>
    </xdr:from>
    <xdr:to>
      <xdr:col>5</xdr:col>
      <xdr:colOff>358775</xdr:colOff>
      <xdr:row>56</xdr:row>
      <xdr:rowOff>140043</xdr:rowOff>
    </xdr:to>
    <xdr:cxnSp macro="">
      <xdr:nvCxnSpPr>
        <xdr:cNvPr id="124" name="直線コネクタ 123"/>
        <xdr:cNvCxnSpPr/>
      </xdr:nvCxnSpPr>
      <xdr:spPr>
        <a:xfrm flipV="1">
          <a:off x="2908300" y="9717224"/>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140043</xdr:rowOff>
    </xdr:from>
    <xdr:to>
      <xdr:col>4</xdr:col>
      <xdr:colOff>155575</xdr:colOff>
      <xdr:row>57</xdr:row>
      <xdr:rowOff>5577</xdr:rowOff>
    </xdr:to>
    <xdr:cxnSp macro="">
      <xdr:nvCxnSpPr>
        <xdr:cNvPr id="127" name="直線コネクタ 126"/>
        <xdr:cNvCxnSpPr/>
      </xdr:nvCxnSpPr>
      <xdr:spPr>
        <a:xfrm flipV="1">
          <a:off x="2019300" y="9741243"/>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66695</xdr:rowOff>
    </xdr:from>
    <xdr:to>
      <xdr:col>2</xdr:col>
      <xdr:colOff>638175</xdr:colOff>
      <xdr:row>57</xdr:row>
      <xdr:rowOff>5577</xdr:rowOff>
    </xdr:to>
    <xdr:cxnSp macro="">
      <xdr:nvCxnSpPr>
        <xdr:cNvPr id="130" name="直線コネクタ 129"/>
        <xdr:cNvCxnSpPr/>
      </xdr:nvCxnSpPr>
      <xdr:spPr>
        <a:xfrm>
          <a:off x="1130300" y="9667895"/>
          <a:ext cx="889000" cy="1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67411</xdr:rowOff>
    </xdr:from>
    <xdr:to>
      <xdr:col>6</xdr:col>
      <xdr:colOff>561975</xdr:colOff>
      <xdr:row>56</xdr:row>
      <xdr:rowOff>169011</xdr:rowOff>
    </xdr:to>
    <xdr:sp macro="" textlink="">
      <xdr:nvSpPr>
        <xdr:cNvPr id="140" name="円/楕円 139"/>
        <xdr:cNvSpPr/>
      </xdr:nvSpPr>
      <xdr:spPr>
        <a:xfrm>
          <a:off x="4584700" y="96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45838</xdr:rowOff>
    </xdr:from>
    <xdr:ext cx="534377" cy="259045"/>
    <xdr:sp macro="" textlink="">
      <xdr:nvSpPr>
        <xdr:cNvPr id="141" name="物件費該当値テキスト"/>
        <xdr:cNvSpPr txBox="1"/>
      </xdr:nvSpPr>
      <xdr:spPr>
        <a:xfrm>
          <a:off x="4686300" y="96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65224</xdr:rowOff>
    </xdr:from>
    <xdr:to>
      <xdr:col>5</xdr:col>
      <xdr:colOff>409575</xdr:colOff>
      <xdr:row>56</xdr:row>
      <xdr:rowOff>166824</xdr:rowOff>
    </xdr:to>
    <xdr:sp macro="" textlink="">
      <xdr:nvSpPr>
        <xdr:cNvPr id="142" name="円/楕円 141"/>
        <xdr:cNvSpPr/>
      </xdr:nvSpPr>
      <xdr:spPr>
        <a:xfrm>
          <a:off x="3746500" y="96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157951</xdr:rowOff>
    </xdr:from>
    <xdr:ext cx="534377" cy="259045"/>
    <xdr:sp macro="" textlink="">
      <xdr:nvSpPr>
        <xdr:cNvPr id="143" name="テキスト ボックス 142"/>
        <xdr:cNvSpPr txBox="1"/>
      </xdr:nvSpPr>
      <xdr:spPr>
        <a:xfrm>
          <a:off x="3530111" y="975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89243</xdr:rowOff>
    </xdr:from>
    <xdr:to>
      <xdr:col>4</xdr:col>
      <xdr:colOff>206375</xdr:colOff>
      <xdr:row>57</xdr:row>
      <xdr:rowOff>19393</xdr:rowOff>
    </xdr:to>
    <xdr:sp macro="" textlink="">
      <xdr:nvSpPr>
        <xdr:cNvPr id="144" name="円/楕円 143"/>
        <xdr:cNvSpPr/>
      </xdr:nvSpPr>
      <xdr:spPr>
        <a:xfrm>
          <a:off x="2857500" y="9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10520</xdr:rowOff>
    </xdr:from>
    <xdr:ext cx="534377" cy="259045"/>
    <xdr:sp macro="" textlink="">
      <xdr:nvSpPr>
        <xdr:cNvPr id="145" name="テキスト ボックス 144"/>
        <xdr:cNvSpPr txBox="1"/>
      </xdr:nvSpPr>
      <xdr:spPr>
        <a:xfrm>
          <a:off x="2641111" y="97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126227</xdr:rowOff>
    </xdr:from>
    <xdr:to>
      <xdr:col>3</xdr:col>
      <xdr:colOff>3175</xdr:colOff>
      <xdr:row>57</xdr:row>
      <xdr:rowOff>56377</xdr:rowOff>
    </xdr:to>
    <xdr:sp macro="" textlink="">
      <xdr:nvSpPr>
        <xdr:cNvPr id="146" name="円/楕円 145"/>
        <xdr:cNvSpPr/>
      </xdr:nvSpPr>
      <xdr:spPr>
        <a:xfrm>
          <a:off x="1968500" y="97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47504</xdr:rowOff>
    </xdr:from>
    <xdr:ext cx="534377" cy="259045"/>
    <xdr:sp macro="" textlink="">
      <xdr:nvSpPr>
        <xdr:cNvPr id="147" name="テキスト ボックス 146"/>
        <xdr:cNvSpPr txBox="1"/>
      </xdr:nvSpPr>
      <xdr:spPr>
        <a:xfrm>
          <a:off x="1752111" y="982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15895</xdr:rowOff>
    </xdr:from>
    <xdr:to>
      <xdr:col>1</xdr:col>
      <xdr:colOff>485775</xdr:colOff>
      <xdr:row>56</xdr:row>
      <xdr:rowOff>117495</xdr:rowOff>
    </xdr:to>
    <xdr:sp macro="" textlink="">
      <xdr:nvSpPr>
        <xdr:cNvPr id="148" name="円/楕円 147"/>
        <xdr:cNvSpPr/>
      </xdr:nvSpPr>
      <xdr:spPr>
        <a:xfrm>
          <a:off x="1079500" y="961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108622</xdr:rowOff>
    </xdr:from>
    <xdr:ext cx="534377" cy="259045"/>
    <xdr:sp macro="" textlink="">
      <xdr:nvSpPr>
        <xdr:cNvPr id="149" name="テキスト ボックス 148"/>
        <xdr:cNvSpPr txBox="1"/>
      </xdr:nvSpPr>
      <xdr:spPr>
        <a:xfrm>
          <a:off x="863111" y="970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10378</xdr:rowOff>
    </xdr:from>
    <xdr:to>
      <xdr:col>6</xdr:col>
      <xdr:colOff>511175</xdr:colOff>
      <xdr:row>79</xdr:row>
      <xdr:rowOff>24747</xdr:rowOff>
    </xdr:to>
    <xdr:cxnSp macro="">
      <xdr:nvCxnSpPr>
        <xdr:cNvPr id="180" name="直線コネクタ 179"/>
        <xdr:cNvCxnSpPr/>
      </xdr:nvCxnSpPr>
      <xdr:spPr>
        <a:xfrm flipV="1">
          <a:off x="3797300" y="13554928"/>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24747</xdr:rowOff>
    </xdr:from>
    <xdr:to>
      <xdr:col>5</xdr:col>
      <xdr:colOff>358775</xdr:colOff>
      <xdr:row>79</xdr:row>
      <xdr:rowOff>34021</xdr:rowOff>
    </xdr:to>
    <xdr:cxnSp macro="">
      <xdr:nvCxnSpPr>
        <xdr:cNvPr id="183" name="直線コネクタ 182"/>
        <xdr:cNvCxnSpPr/>
      </xdr:nvCxnSpPr>
      <xdr:spPr>
        <a:xfrm flipV="1">
          <a:off x="2908300" y="13569297"/>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33303</xdr:rowOff>
    </xdr:from>
    <xdr:to>
      <xdr:col>4</xdr:col>
      <xdr:colOff>155575</xdr:colOff>
      <xdr:row>79</xdr:row>
      <xdr:rowOff>34021</xdr:rowOff>
    </xdr:to>
    <xdr:cxnSp macro="">
      <xdr:nvCxnSpPr>
        <xdr:cNvPr id="186" name="直線コネクタ 185"/>
        <xdr:cNvCxnSpPr/>
      </xdr:nvCxnSpPr>
      <xdr:spPr>
        <a:xfrm>
          <a:off x="2019300" y="13577853"/>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32748</xdr:rowOff>
    </xdr:from>
    <xdr:to>
      <xdr:col>2</xdr:col>
      <xdr:colOff>638175</xdr:colOff>
      <xdr:row>79</xdr:row>
      <xdr:rowOff>33303</xdr:rowOff>
    </xdr:to>
    <xdr:cxnSp macro="">
      <xdr:nvCxnSpPr>
        <xdr:cNvPr id="189" name="直線コネクタ 188"/>
        <xdr:cNvCxnSpPr/>
      </xdr:nvCxnSpPr>
      <xdr:spPr>
        <a:xfrm>
          <a:off x="1130300" y="13577298"/>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131028</xdr:rowOff>
    </xdr:from>
    <xdr:to>
      <xdr:col>6</xdr:col>
      <xdr:colOff>561975</xdr:colOff>
      <xdr:row>79</xdr:row>
      <xdr:rowOff>61178</xdr:rowOff>
    </xdr:to>
    <xdr:sp macro="" textlink="">
      <xdr:nvSpPr>
        <xdr:cNvPr id="199" name="円/楕円 198"/>
        <xdr:cNvSpPr/>
      </xdr:nvSpPr>
      <xdr:spPr>
        <a:xfrm>
          <a:off x="4584700" y="135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45955</xdr:rowOff>
    </xdr:from>
    <xdr:ext cx="469744" cy="259045"/>
    <xdr:sp macro="" textlink="">
      <xdr:nvSpPr>
        <xdr:cNvPr id="200" name="維持補修費該当値テキスト"/>
        <xdr:cNvSpPr txBox="1"/>
      </xdr:nvSpPr>
      <xdr:spPr>
        <a:xfrm>
          <a:off x="4686300" y="1341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145397</xdr:rowOff>
    </xdr:from>
    <xdr:to>
      <xdr:col>5</xdr:col>
      <xdr:colOff>409575</xdr:colOff>
      <xdr:row>79</xdr:row>
      <xdr:rowOff>75547</xdr:rowOff>
    </xdr:to>
    <xdr:sp macro="" textlink="">
      <xdr:nvSpPr>
        <xdr:cNvPr id="201" name="円/楕円 200"/>
        <xdr:cNvSpPr/>
      </xdr:nvSpPr>
      <xdr:spPr>
        <a:xfrm>
          <a:off x="3746500" y="135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66674</xdr:rowOff>
    </xdr:from>
    <xdr:ext cx="469744" cy="259045"/>
    <xdr:sp macro="" textlink="">
      <xdr:nvSpPr>
        <xdr:cNvPr id="202" name="テキスト ボックス 201"/>
        <xdr:cNvSpPr txBox="1"/>
      </xdr:nvSpPr>
      <xdr:spPr>
        <a:xfrm>
          <a:off x="3562427" y="136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154671</xdr:rowOff>
    </xdr:from>
    <xdr:to>
      <xdr:col>4</xdr:col>
      <xdr:colOff>206375</xdr:colOff>
      <xdr:row>79</xdr:row>
      <xdr:rowOff>84821</xdr:rowOff>
    </xdr:to>
    <xdr:sp macro="" textlink="">
      <xdr:nvSpPr>
        <xdr:cNvPr id="203" name="円/楕円 202"/>
        <xdr:cNvSpPr/>
      </xdr:nvSpPr>
      <xdr:spPr>
        <a:xfrm>
          <a:off x="2857500" y="135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75948</xdr:rowOff>
    </xdr:from>
    <xdr:ext cx="469744" cy="259045"/>
    <xdr:sp macro="" textlink="">
      <xdr:nvSpPr>
        <xdr:cNvPr id="204" name="テキスト ボックス 203"/>
        <xdr:cNvSpPr txBox="1"/>
      </xdr:nvSpPr>
      <xdr:spPr>
        <a:xfrm>
          <a:off x="2673427" y="136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153953</xdr:rowOff>
    </xdr:from>
    <xdr:to>
      <xdr:col>3</xdr:col>
      <xdr:colOff>3175</xdr:colOff>
      <xdr:row>79</xdr:row>
      <xdr:rowOff>84103</xdr:rowOff>
    </xdr:to>
    <xdr:sp macro="" textlink="">
      <xdr:nvSpPr>
        <xdr:cNvPr id="205" name="円/楕円 204"/>
        <xdr:cNvSpPr/>
      </xdr:nvSpPr>
      <xdr:spPr>
        <a:xfrm>
          <a:off x="1968500" y="135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75230</xdr:rowOff>
    </xdr:from>
    <xdr:ext cx="469744" cy="259045"/>
    <xdr:sp macro="" textlink="">
      <xdr:nvSpPr>
        <xdr:cNvPr id="206" name="テキスト ボックス 205"/>
        <xdr:cNvSpPr txBox="1"/>
      </xdr:nvSpPr>
      <xdr:spPr>
        <a:xfrm>
          <a:off x="1784427" y="1361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153398</xdr:rowOff>
    </xdr:from>
    <xdr:to>
      <xdr:col>1</xdr:col>
      <xdr:colOff>485775</xdr:colOff>
      <xdr:row>79</xdr:row>
      <xdr:rowOff>83548</xdr:rowOff>
    </xdr:to>
    <xdr:sp macro="" textlink="">
      <xdr:nvSpPr>
        <xdr:cNvPr id="207" name="円/楕円 206"/>
        <xdr:cNvSpPr/>
      </xdr:nvSpPr>
      <xdr:spPr>
        <a:xfrm>
          <a:off x="1079500" y="135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74675</xdr:rowOff>
    </xdr:from>
    <xdr:ext cx="469744" cy="259045"/>
    <xdr:sp macro="" textlink="">
      <xdr:nvSpPr>
        <xdr:cNvPr id="208" name="テキスト ボックス 207"/>
        <xdr:cNvSpPr txBox="1"/>
      </xdr:nvSpPr>
      <xdr:spPr>
        <a:xfrm>
          <a:off x="895427" y="1361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10606</xdr:rowOff>
    </xdr:from>
    <xdr:to>
      <xdr:col>6</xdr:col>
      <xdr:colOff>511175</xdr:colOff>
      <xdr:row>98</xdr:row>
      <xdr:rowOff>96642</xdr:rowOff>
    </xdr:to>
    <xdr:cxnSp macro="">
      <xdr:nvCxnSpPr>
        <xdr:cNvPr id="240" name="直線コネクタ 239"/>
        <xdr:cNvCxnSpPr/>
      </xdr:nvCxnSpPr>
      <xdr:spPr>
        <a:xfrm flipV="1">
          <a:off x="3797300" y="16812706"/>
          <a:ext cx="838200" cy="8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96642</xdr:rowOff>
    </xdr:from>
    <xdr:to>
      <xdr:col>5</xdr:col>
      <xdr:colOff>358775</xdr:colOff>
      <xdr:row>98</xdr:row>
      <xdr:rowOff>124563</xdr:rowOff>
    </xdr:to>
    <xdr:cxnSp macro="">
      <xdr:nvCxnSpPr>
        <xdr:cNvPr id="243" name="直線コネクタ 242"/>
        <xdr:cNvCxnSpPr/>
      </xdr:nvCxnSpPr>
      <xdr:spPr>
        <a:xfrm flipV="1">
          <a:off x="2908300" y="16898742"/>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124563</xdr:rowOff>
    </xdr:from>
    <xdr:to>
      <xdr:col>4</xdr:col>
      <xdr:colOff>155575</xdr:colOff>
      <xdr:row>99</xdr:row>
      <xdr:rowOff>50791</xdr:rowOff>
    </xdr:to>
    <xdr:cxnSp macro="">
      <xdr:nvCxnSpPr>
        <xdr:cNvPr id="246" name="直線コネクタ 245"/>
        <xdr:cNvCxnSpPr/>
      </xdr:nvCxnSpPr>
      <xdr:spPr>
        <a:xfrm flipV="1">
          <a:off x="2019300" y="16926663"/>
          <a:ext cx="889000" cy="9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50791</xdr:rowOff>
    </xdr:from>
    <xdr:to>
      <xdr:col>2</xdr:col>
      <xdr:colOff>638175</xdr:colOff>
      <xdr:row>99</xdr:row>
      <xdr:rowOff>90404</xdr:rowOff>
    </xdr:to>
    <xdr:cxnSp macro="">
      <xdr:nvCxnSpPr>
        <xdr:cNvPr id="249" name="直線コネクタ 248"/>
        <xdr:cNvCxnSpPr/>
      </xdr:nvCxnSpPr>
      <xdr:spPr>
        <a:xfrm flipV="1">
          <a:off x="1130300" y="17024341"/>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131256</xdr:rowOff>
    </xdr:from>
    <xdr:to>
      <xdr:col>6</xdr:col>
      <xdr:colOff>561975</xdr:colOff>
      <xdr:row>98</xdr:row>
      <xdr:rowOff>61406</xdr:rowOff>
    </xdr:to>
    <xdr:sp macro="" textlink="">
      <xdr:nvSpPr>
        <xdr:cNvPr id="259" name="円/楕円 258"/>
        <xdr:cNvSpPr/>
      </xdr:nvSpPr>
      <xdr:spPr>
        <a:xfrm>
          <a:off x="4584700" y="167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109683</xdr:rowOff>
    </xdr:from>
    <xdr:ext cx="534377" cy="259045"/>
    <xdr:sp macro="" textlink="">
      <xdr:nvSpPr>
        <xdr:cNvPr id="260" name="扶助費該当値テキスト"/>
        <xdr:cNvSpPr txBox="1"/>
      </xdr:nvSpPr>
      <xdr:spPr>
        <a:xfrm>
          <a:off x="4686300" y="1674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45842</xdr:rowOff>
    </xdr:from>
    <xdr:to>
      <xdr:col>5</xdr:col>
      <xdr:colOff>409575</xdr:colOff>
      <xdr:row>98</xdr:row>
      <xdr:rowOff>147442</xdr:rowOff>
    </xdr:to>
    <xdr:sp macro="" textlink="">
      <xdr:nvSpPr>
        <xdr:cNvPr id="261" name="円/楕円 260"/>
        <xdr:cNvSpPr/>
      </xdr:nvSpPr>
      <xdr:spPr>
        <a:xfrm>
          <a:off x="3746500" y="16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138569</xdr:rowOff>
    </xdr:from>
    <xdr:ext cx="534377" cy="259045"/>
    <xdr:sp macro="" textlink="">
      <xdr:nvSpPr>
        <xdr:cNvPr id="262" name="テキスト ボックス 261"/>
        <xdr:cNvSpPr txBox="1"/>
      </xdr:nvSpPr>
      <xdr:spPr>
        <a:xfrm>
          <a:off x="3530111" y="169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73763</xdr:rowOff>
    </xdr:from>
    <xdr:to>
      <xdr:col>4</xdr:col>
      <xdr:colOff>206375</xdr:colOff>
      <xdr:row>99</xdr:row>
      <xdr:rowOff>3913</xdr:rowOff>
    </xdr:to>
    <xdr:sp macro="" textlink="">
      <xdr:nvSpPr>
        <xdr:cNvPr id="263" name="円/楕円 262"/>
        <xdr:cNvSpPr/>
      </xdr:nvSpPr>
      <xdr:spPr>
        <a:xfrm>
          <a:off x="2857500" y="168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166490</xdr:rowOff>
    </xdr:from>
    <xdr:ext cx="534377" cy="259045"/>
    <xdr:sp macro="" textlink="">
      <xdr:nvSpPr>
        <xdr:cNvPr id="264" name="テキスト ボックス 263"/>
        <xdr:cNvSpPr txBox="1"/>
      </xdr:nvSpPr>
      <xdr:spPr>
        <a:xfrm>
          <a:off x="2641111" y="169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171441</xdr:rowOff>
    </xdr:from>
    <xdr:to>
      <xdr:col>3</xdr:col>
      <xdr:colOff>3175</xdr:colOff>
      <xdr:row>99</xdr:row>
      <xdr:rowOff>101591</xdr:rowOff>
    </xdr:to>
    <xdr:sp macro="" textlink="">
      <xdr:nvSpPr>
        <xdr:cNvPr id="265" name="円/楕円 264"/>
        <xdr:cNvSpPr/>
      </xdr:nvSpPr>
      <xdr:spPr>
        <a:xfrm>
          <a:off x="1968500" y="169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92718</xdr:rowOff>
    </xdr:from>
    <xdr:ext cx="534377" cy="259045"/>
    <xdr:sp macro="" textlink="">
      <xdr:nvSpPr>
        <xdr:cNvPr id="266" name="テキスト ボックス 265"/>
        <xdr:cNvSpPr txBox="1"/>
      </xdr:nvSpPr>
      <xdr:spPr>
        <a:xfrm>
          <a:off x="1752111" y="170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39604</xdr:rowOff>
    </xdr:from>
    <xdr:to>
      <xdr:col>1</xdr:col>
      <xdr:colOff>485775</xdr:colOff>
      <xdr:row>99</xdr:row>
      <xdr:rowOff>141204</xdr:rowOff>
    </xdr:to>
    <xdr:sp macro="" textlink="">
      <xdr:nvSpPr>
        <xdr:cNvPr id="267" name="円/楕円 266"/>
        <xdr:cNvSpPr/>
      </xdr:nvSpPr>
      <xdr:spPr>
        <a:xfrm>
          <a:off x="1079500" y="1701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132331</xdr:rowOff>
    </xdr:from>
    <xdr:ext cx="534377" cy="259045"/>
    <xdr:sp macro="" textlink="">
      <xdr:nvSpPr>
        <xdr:cNvPr id="268" name="テキスト ボックス 267"/>
        <xdr:cNvSpPr txBox="1"/>
      </xdr:nvSpPr>
      <xdr:spPr>
        <a:xfrm>
          <a:off x="863111" y="1710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14034</xdr:rowOff>
    </xdr:from>
    <xdr:to>
      <xdr:col>15</xdr:col>
      <xdr:colOff>180975</xdr:colOff>
      <xdr:row>35</xdr:row>
      <xdr:rowOff>67069</xdr:rowOff>
    </xdr:to>
    <xdr:cxnSp macro="">
      <xdr:nvCxnSpPr>
        <xdr:cNvPr id="297" name="直線コネクタ 296"/>
        <xdr:cNvCxnSpPr/>
      </xdr:nvCxnSpPr>
      <xdr:spPr>
        <a:xfrm flipV="1">
          <a:off x="9639300" y="5671884"/>
          <a:ext cx="838200" cy="3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67069</xdr:rowOff>
    </xdr:from>
    <xdr:to>
      <xdr:col>14</xdr:col>
      <xdr:colOff>28575</xdr:colOff>
      <xdr:row>35</xdr:row>
      <xdr:rowOff>122326</xdr:rowOff>
    </xdr:to>
    <xdr:cxnSp macro="">
      <xdr:nvCxnSpPr>
        <xdr:cNvPr id="300" name="直線コネクタ 299"/>
        <xdr:cNvCxnSpPr/>
      </xdr:nvCxnSpPr>
      <xdr:spPr>
        <a:xfrm flipV="1">
          <a:off x="8750300" y="6067819"/>
          <a:ext cx="8890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122326</xdr:rowOff>
    </xdr:from>
    <xdr:to>
      <xdr:col>12</xdr:col>
      <xdr:colOff>511175</xdr:colOff>
      <xdr:row>35</xdr:row>
      <xdr:rowOff>151587</xdr:rowOff>
    </xdr:to>
    <xdr:cxnSp macro="">
      <xdr:nvCxnSpPr>
        <xdr:cNvPr id="303" name="直線コネクタ 302"/>
        <xdr:cNvCxnSpPr/>
      </xdr:nvCxnSpPr>
      <xdr:spPr>
        <a:xfrm flipV="1">
          <a:off x="7861300" y="6123076"/>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151587</xdr:rowOff>
    </xdr:from>
    <xdr:to>
      <xdr:col>11</xdr:col>
      <xdr:colOff>307975</xdr:colOff>
      <xdr:row>35</xdr:row>
      <xdr:rowOff>170421</xdr:rowOff>
    </xdr:to>
    <xdr:cxnSp macro="">
      <xdr:nvCxnSpPr>
        <xdr:cNvPr id="306" name="直線コネクタ 305"/>
        <xdr:cNvCxnSpPr/>
      </xdr:nvCxnSpPr>
      <xdr:spPr>
        <a:xfrm flipV="1">
          <a:off x="6972300" y="6152337"/>
          <a:ext cx="889000" cy="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134684</xdr:rowOff>
    </xdr:from>
    <xdr:to>
      <xdr:col>15</xdr:col>
      <xdr:colOff>231775</xdr:colOff>
      <xdr:row>33</xdr:row>
      <xdr:rowOff>64834</xdr:rowOff>
    </xdr:to>
    <xdr:sp macro="" textlink="">
      <xdr:nvSpPr>
        <xdr:cNvPr id="316" name="円/楕円 315"/>
        <xdr:cNvSpPr/>
      </xdr:nvSpPr>
      <xdr:spPr>
        <a:xfrm>
          <a:off x="10426700" y="56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157561</xdr:rowOff>
    </xdr:from>
    <xdr:ext cx="534377" cy="259045"/>
    <xdr:sp macro="" textlink="">
      <xdr:nvSpPr>
        <xdr:cNvPr id="317" name="補助費等該当値テキスト"/>
        <xdr:cNvSpPr txBox="1"/>
      </xdr:nvSpPr>
      <xdr:spPr>
        <a:xfrm>
          <a:off x="10528300" y="54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83,395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16269</xdr:rowOff>
    </xdr:from>
    <xdr:to>
      <xdr:col>14</xdr:col>
      <xdr:colOff>79375</xdr:colOff>
      <xdr:row>35</xdr:row>
      <xdr:rowOff>117869</xdr:rowOff>
    </xdr:to>
    <xdr:sp macro="" textlink="">
      <xdr:nvSpPr>
        <xdr:cNvPr id="318" name="円/楕円 317"/>
        <xdr:cNvSpPr/>
      </xdr:nvSpPr>
      <xdr:spPr>
        <a:xfrm>
          <a:off x="9588500" y="60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134396</xdr:rowOff>
    </xdr:from>
    <xdr:ext cx="534377" cy="259045"/>
    <xdr:sp macro="" textlink="">
      <xdr:nvSpPr>
        <xdr:cNvPr id="319" name="テキスト ボックス 318"/>
        <xdr:cNvSpPr txBox="1"/>
      </xdr:nvSpPr>
      <xdr:spPr>
        <a:xfrm>
          <a:off x="9372111" y="57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71526</xdr:rowOff>
    </xdr:from>
    <xdr:to>
      <xdr:col>12</xdr:col>
      <xdr:colOff>561975</xdr:colOff>
      <xdr:row>36</xdr:row>
      <xdr:rowOff>1676</xdr:rowOff>
    </xdr:to>
    <xdr:sp macro="" textlink="">
      <xdr:nvSpPr>
        <xdr:cNvPr id="320" name="円/楕円 319"/>
        <xdr:cNvSpPr/>
      </xdr:nvSpPr>
      <xdr:spPr>
        <a:xfrm>
          <a:off x="86995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18203</xdr:rowOff>
    </xdr:from>
    <xdr:ext cx="534377" cy="259045"/>
    <xdr:sp macro="" textlink="">
      <xdr:nvSpPr>
        <xdr:cNvPr id="321" name="テキスト ボックス 320"/>
        <xdr:cNvSpPr txBox="1"/>
      </xdr:nvSpPr>
      <xdr:spPr>
        <a:xfrm>
          <a:off x="8483111" y="58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100787</xdr:rowOff>
    </xdr:from>
    <xdr:to>
      <xdr:col>11</xdr:col>
      <xdr:colOff>358775</xdr:colOff>
      <xdr:row>36</xdr:row>
      <xdr:rowOff>30937</xdr:rowOff>
    </xdr:to>
    <xdr:sp macro="" textlink="">
      <xdr:nvSpPr>
        <xdr:cNvPr id="322" name="円/楕円 321"/>
        <xdr:cNvSpPr/>
      </xdr:nvSpPr>
      <xdr:spPr>
        <a:xfrm>
          <a:off x="7810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47464</xdr:rowOff>
    </xdr:from>
    <xdr:ext cx="534377" cy="259045"/>
    <xdr:sp macro="" textlink="">
      <xdr:nvSpPr>
        <xdr:cNvPr id="323" name="テキスト ボックス 322"/>
        <xdr:cNvSpPr txBox="1"/>
      </xdr:nvSpPr>
      <xdr:spPr>
        <a:xfrm>
          <a:off x="7594111" y="58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119621</xdr:rowOff>
    </xdr:from>
    <xdr:to>
      <xdr:col>10</xdr:col>
      <xdr:colOff>155575</xdr:colOff>
      <xdr:row>36</xdr:row>
      <xdr:rowOff>49771</xdr:rowOff>
    </xdr:to>
    <xdr:sp macro="" textlink="">
      <xdr:nvSpPr>
        <xdr:cNvPr id="324" name="円/楕円 323"/>
        <xdr:cNvSpPr/>
      </xdr:nvSpPr>
      <xdr:spPr>
        <a:xfrm>
          <a:off x="6921500" y="61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66298</xdr:rowOff>
    </xdr:from>
    <xdr:ext cx="534377" cy="259045"/>
    <xdr:sp macro="" textlink="">
      <xdr:nvSpPr>
        <xdr:cNvPr id="325" name="テキスト ボックス 324"/>
        <xdr:cNvSpPr txBox="1"/>
      </xdr:nvSpPr>
      <xdr:spPr>
        <a:xfrm>
          <a:off x="6705111" y="589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56193</xdr:rowOff>
    </xdr:from>
    <xdr:to>
      <xdr:col>15</xdr:col>
      <xdr:colOff>180975</xdr:colOff>
      <xdr:row>57</xdr:row>
      <xdr:rowOff>25202</xdr:rowOff>
    </xdr:to>
    <xdr:cxnSp macro="">
      <xdr:nvCxnSpPr>
        <xdr:cNvPr id="354" name="直線コネクタ 353"/>
        <xdr:cNvCxnSpPr/>
      </xdr:nvCxnSpPr>
      <xdr:spPr>
        <a:xfrm>
          <a:off x="9639300" y="9657393"/>
          <a:ext cx="838200" cy="14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56193</xdr:rowOff>
    </xdr:from>
    <xdr:to>
      <xdr:col>14</xdr:col>
      <xdr:colOff>28575</xdr:colOff>
      <xdr:row>56</xdr:row>
      <xdr:rowOff>61785</xdr:rowOff>
    </xdr:to>
    <xdr:cxnSp macro="">
      <xdr:nvCxnSpPr>
        <xdr:cNvPr id="357" name="直線コネクタ 356"/>
        <xdr:cNvCxnSpPr/>
      </xdr:nvCxnSpPr>
      <xdr:spPr>
        <a:xfrm flipV="1">
          <a:off x="8750300" y="9657393"/>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61785</xdr:rowOff>
    </xdr:from>
    <xdr:to>
      <xdr:col>12</xdr:col>
      <xdr:colOff>511175</xdr:colOff>
      <xdr:row>56</xdr:row>
      <xdr:rowOff>149880</xdr:rowOff>
    </xdr:to>
    <xdr:cxnSp macro="">
      <xdr:nvCxnSpPr>
        <xdr:cNvPr id="360" name="直線コネクタ 359"/>
        <xdr:cNvCxnSpPr/>
      </xdr:nvCxnSpPr>
      <xdr:spPr>
        <a:xfrm flipV="1">
          <a:off x="7861300" y="9662985"/>
          <a:ext cx="889000" cy="8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126205</xdr:rowOff>
    </xdr:from>
    <xdr:to>
      <xdr:col>11</xdr:col>
      <xdr:colOff>307975</xdr:colOff>
      <xdr:row>56</xdr:row>
      <xdr:rowOff>149880</xdr:rowOff>
    </xdr:to>
    <xdr:cxnSp macro="">
      <xdr:nvCxnSpPr>
        <xdr:cNvPr id="363" name="直線コネクタ 362"/>
        <xdr:cNvCxnSpPr/>
      </xdr:nvCxnSpPr>
      <xdr:spPr>
        <a:xfrm>
          <a:off x="6972300" y="9727405"/>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145852</xdr:rowOff>
    </xdr:from>
    <xdr:to>
      <xdr:col>15</xdr:col>
      <xdr:colOff>231775</xdr:colOff>
      <xdr:row>57</xdr:row>
      <xdr:rowOff>76002</xdr:rowOff>
    </xdr:to>
    <xdr:sp macro="" textlink="">
      <xdr:nvSpPr>
        <xdr:cNvPr id="373" name="円/楕円 372"/>
        <xdr:cNvSpPr/>
      </xdr:nvSpPr>
      <xdr:spPr>
        <a:xfrm>
          <a:off x="10426700" y="97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124279</xdr:rowOff>
    </xdr:from>
    <xdr:ext cx="534377" cy="259045"/>
    <xdr:sp macro="" textlink="">
      <xdr:nvSpPr>
        <xdr:cNvPr id="374" name="普通建設事業費該当値テキスト"/>
        <xdr:cNvSpPr txBox="1"/>
      </xdr:nvSpPr>
      <xdr:spPr>
        <a:xfrm>
          <a:off x="10528300" y="97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5393</xdr:rowOff>
    </xdr:from>
    <xdr:to>
      <xdr:col>14</xdr:col>
      <xdr:colOff>79375</xdr:colOff>
      <xdr:row>56</xdr:row>
      <xdr:rowOff>106993</xdr:rowOff>
    </xdr:to>
    <xdr:sp macro="" textlink="">
      <xdr:nvSpPr>
        <xdr:cNvPr id="375" name="円/楕円 374"/>
        <xdr:cNvSpPr/>
      </xdr:nvSpPr>
      <xdr:spPr>
        <a:xfrm>
          <a:off x="9588500" y="96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98120</xdr:rowOff>
    </xdr:from>
    <xdr:ext cx="534377" cy="259045"/>
    <xdr:sp macro="" textlink="">
      <xdr:nvSpPr>
        <xdr:cNvPr id="376" name="テキスト ボックス 375"/>
        <xdr:cNvSpPr txBox="1"/>
      </xdr:nvSpPr>
      <xdr:spPr>
        <a:xfrm>
          <a:off x="9372111" y="96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10985</xdr:rowOff>
    </xdr:from>
    <xdr:to>
      <xdr:col>12</xdr:col>
      <xdr:colOff>561975</xdr:colOff>
      <xdr:row>56</xdr:row>
      <xdr:rowOff>112585</xdr:rowOff>
    </xdr:to>
    <xdr:sp macro="" textlink="">
      <xdr:nvSpPr>
        <xdr:cNvPr id="377" name="円/楕円 376"/>
        <xdr:cNvSpPr/>
      </xdr:nvSpPr>
      <xdr:spPr>
        <a:xfrm>
          <a:off x="8699500" y="96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103712</xdr:rowOff>
    </xdr:from>
    <xdr:ext cx="534377" cy="259045"/>
    <xdr:sp macro="" textlink="">
      <xdr:nvSpPr>
        <xdr:cNvPr id="378" name="テキスト ボックス 377"/>
        <xdr:cNvSpPr txBox="1"/>
      </xdr:nvSpPr>
      <xdr:spPr>
        <a:xfrm>
          <a:off x="8483111" y="970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99080</xdr:rowOff>
    </xdr:from>
    <xdr:to>
      <xdr:col>11</xdr:col>
      <xdr:colOff>358775</xdr:colOff>
      <xdr:row>57</xdr:row>
      <xdr:rowOff>29230</xdr:rowOff>
    </xdr:to>
    <xdr:sp macro="" textlink="">
      <xdr:nvSpPr>
        <xdr:cNvPr id="379" name="円/楕円 378"/>
        <xdr:cNvSpPr/>
      </xdr:nvSpPr>
      <xdr:spPr>
        <a:xfrm>
          <a:off x="7810500" y="97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20357</xdr:rowOff>
    </xdr:from>
    <xdr:ext cx="534377" cy="259045"/>
    <xdr:sp macro="" textlink="">
      <xdr:nvSpPr>
        <xdr:cNvPr id="380" name="テキスト ボックス 379"/>
        <xdr:cNvSpPr txBox="1"/>
      </xdr:nvSpPr>
      <xdr:spPr>
        <a:xfrm>
          <a:off x="7594111" y="97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75405</xdr:rowOff>
    </xdr:from>
    <xdr:to>
      <xdr:col>10</xdr:col>
      <xdr:colOff>155575</xdr:colOff>
      <xdr:row>57</xdr:row>
      <xdr:rowOff>5555</xdr:rowOff>
    </xdr:to>
    <xdr:sp macro="" textlink="">
      <xdr:nvSpPr>
        <xdr:cNvPr id="381" name="円/楕円 380"/>
        <xdr:cNvSpPr/>
      </xdr:nvSpPr>
      <xdr:spPr>
        <a:xfrm>
          <a:off x="6921500" y="96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22082</xdr:rowOff>
    </xdr:from>
    <xdr:ext cx="534377" cy="259045"/>
    <xdr:sp macro="" textlink="">
      <xdr:nvSpPr>
        <xdr:cNvPr id="382" name="テキスト ボックス 381"/>
        <xdr:cNvSpPr txBox="1"/>
      </xdr:nvSpPr>
      <xdr:spPr>
        <a:xfrm>
          <a:off x="6705111" y="94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123927</xdr:rowOff>
    </xdr:from>
    <xdr:to>
      <xdr:col>15</xdr:col>
      <xdr:colOff>180975</xdr:colOff>
      <xdr:row>77</xdr:row>
      <xdr:rowOff>7683</xdr:rowOff>
    </xdr:to>
    <xdr:cxnSp macro="">
      <xdr:nvCxnSpPr>
        <xdr:cNvPr id="411" name="直線コネクタ 410"/>
        <xdr:cNvCxnSpPr/>
      </xdr:nvCxnSpPr>
      <xdr:spPr>
        <a:xfrm>
          <a:off x="9639300" y="12639777"/>
          <a:ext cx="838200" cy="56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123927</xdr:rowOff>
    </xdr:from>
    <xdr:to>
      <xdr:col>14</xdr:col>
      <xdr:colOff>28575</xdr:colOff>
      <xdr:row>73</xdr:row>
      <xdr:rowOff>166770</xdr:rowOff>
    </xdr:to>
    <xdr:cxnSp macro="">
      <xdr:nvCxnSpPr>
        <xdr:cNvPr id="414" name="直線コネクタ 413"/>
        <xdr:cNvCxnSpPr/>
      </xdr:nvCxnSpPr>
      <xdr:spPr>
        <a:xfrm flipV="1">
          <a:off x="8750300" y="12639777"/>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6" name="テキスト ボックス 415"/>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128333</xdr:rowOff>
    </xdr:from>
    <xdr:to>
      <xdr:col>15</xdr:col>
      <xdr:colOff>231775</xdr:colOff>
      <xdr:row>77</xdr:row>
      <xdr:rowOff>58483</xdr:rowOff>
    </xdr:to>
    <xdr:sp macro="" textlink="">
      <xdr:nvSpPr>
        <xdr:cNvPr id="424" name="円/楕円 423"/>
        <xdr:cNvSpPr/>
      </xdr:nvSpPr>
      <xdr:spPr>
        <a:xfrm>
          <a:off x="10426700" y="131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106760</xdr:rowOff>
    </xdr:from>
    <xdr:ext cx="534377" cy="259045"/>
    <xdr:sp macro="" textlink="">
      <xdr:nvSpPr>
        <xdr:cNvPr id="425" name="普通建設事業費 （ うち新規整備　）該当値テキスト"/>
        <xdr:cNvSpPr txBox="1"/>
      </xdr:nvSpPr>
      <xdr:spPr>
        <a:xfrm>
          <a:off x="10528300" y="131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73127</xdr:rowOff>
    </xdr:from>
    <xdr:to>
      <xdr:col>14</xdr:col>
      <xdr:colOff>79375</xdr:colOff>
      <xdr:row>74</xdr:row>
      <xdr:rowOff>3277</xdr:rowOff>
    </xdr:to>
    <xdr:sp macro="" textlink="">
      <xdr:nvSpPr>
        <xdr:cNvPr id="426" name="円/楕円 425"/>
        <xdr:cNvSpPr/>
      </xdr:nvSpPr>
      <xdr:spPr>
        <a:xfrm>
          <a:off x="9588500" y="125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19804</xdr:rowOff>
    </xdr:from>
    <xdr:ext cx="534377" cy="259045"/>
    <xdr:sp macro="" textlink="">
      <xdr:nvSpPr>
        <xdr:cNvPr id="427" name="テキスト ボックス 426"/>
        <xdr:cNvSpPr txBox="1"/>
      </xdr:nvSpPr>
      <xdr:spPr>
        <a:xfrm>
          <a:off x="9372111" y="123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115970</xdr:rowOff>
    </xdr:from>
    <xdr:to>
      <xdr:col>12</xdr:col>
      <xdr:colOff>561975</xdr:colOff>
      <xdr:row>74</xdr:row>
      <xdr:rowOff>46120</xdr:rowOff>
    </xdr:to>
    <xdr:sp macro="" textlink="">
      <xdr:nvSpPr>
        <xdr:cNvPr id="428" name="円/楕円 427"/>
        <xdr:cNvSpPr/>
      </xdr:nvSpPr>
      <xdr:spPr>
        <a:xfrm>
          <a:off x="8699500" y="126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62647</xdr:rowOff>
    </xdr:from>
    <xdr:ext cx="534377" cy="259045"/>
    <xdr:sp macro="" textlink="">
      <xdr:nvSpPr>
        <xdr:cNvPr id="429" name="テキスト ボックス 428"/>
        <xdr:cNvSpPr txBox="1"/>
      </xdr:nvSpPr>
      <xdr:spPr>
        <a:xfrm>
          <a:off x="8483111" y="124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20129</xdr:rowOff>
    </xdr:from>
    <xdr:to>
      <xdr:col>15</xdr:col>
      <xdr:colOff>180975</xdr:colOff>
      <xdr:row>98</xdr:row>
      <xdr:rowOff>64719</xdr:rowOff>
    </xdr:to>
    <xdr:cxnSp macro="">
      <xdr:nvCxnSpPr>
        <xdr:cNvPr id="458" name="直線コネクタ 457"/>
        <xdr:cNvCxnSpPr/>
      </xdr:nvCxnSpPr>
      <xdr:spPr>
        <a:xfrm flipV="1">
          <a:off x="9639300" y="16822229"/>
          <a:ext cx="8382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61937</xdr:rowOff>
    </xdr:from>
    <xdr:to>
      <xdr:col>14</xdr:col>
      <xdr:colOff>28575</xdr:colOff>
      <xdr:row>98</xdr:row>
      <xdr:rowOff>64719</xdr:rowOff>
    </xdr:to>
    <xdr:cxnSp macro="">
      <xdr:nvCxnSpPr>
        <xdr:cNvPr id="461" name="直線コネクタ 460"/>
        <xdr:cNvCxnSpPr/>
      </xdr:nvCxnSpPr>
      <xdr:spPr>
        <a:xfrm>
          <a:off x="8750300" y="1686403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140779</xdr:rowOff>
    </xdr:from>
    <xdr:to>
      <xdr:col>15</xdr:col>
      <xdr:colOff>231775</xdr:colOff>
      <xdr:row>98</xdr:row>
      <xdr:rowOff>70929</xdr:rowOff>
    </xdr:to>
    <xdr:sp macro="" textlink="">
      <xdr:nvSpPr>
        <xdr:cNvPr id="471" name="円/楕円 470"/>
        <xdr:cNvSpPr/>
      </xdr:nvSpPr>
      <xdr:spPr>
        <a:xfrm>
          <a:off x="10426700" y="167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119206</xdr:rowOff>
    </xdr:from>
    <xdr:ext cx="534377" cy="259045"/>
    <xdr:sp macro="" textlink="">
      <xdr:nvSpPr>
        <xdr:cNvPr id="472" name="普通建設事業費 （ うち更新整備　）該当値テキスト"/>
        <xdr:cNvSpPr txBox="1"/>
      </xdr:nvSpPr>
      <xdr:spPr>
        <a:xfrm>
          <a:off x="10528300" y="167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13919</xdr:rowOff>
    </xdr:from>
    <xdr:to>
      <xdr:col>14</xdr:col>
      <xdr:colOff>79375</xdr:colOff>
      <xdr:row>98</xdr:row>
      <xdr:rowOff>115519</xdr:rowOff>
    </xdr:to>
    <xdr:sp macro="" textlink="">
      <xdr:nvSpPr>
        <xdr:cNvPr id="473" name="円/楕円 472"/>
        <xdr:cNvSpPr/>
      </xdr:nvSpPr>
      <xdr:spPr>
        <a:xfrm>
          <a:off x="9588500" y="168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106646</xdr:rowOff>
    </xdr:from>
    <xdr:ext cx="534377" cy="259045"/>
    <xdr:sp macro="" textlink="">
      <xdr:nvSpPr>
        <xdr:cNvPr id="474" name="テキスト ボックス 473"/>
        <xdr:cNvSpPr txBox="1"/>
      </xdr:nvSpPr>
      <xdr:spPr>
        <a:xfrm>
          <a:off x="9372111" y="1690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11137</xdr:rowOff>
    </xdr:from>
    <xdr:to>
      <xdr:col>12</xdr:col>
      <xdr:colOff>561975</xdr:colOff>
      <xdr:row>98</xdr:row>
      <xdr:rowOff>112737</xdr:rowOff>
    </xdr:to>
    <xdr:sp macro="" textlink="">
      <xdr:nvSpPr>
        <xdr:cNvPr id="475" name="円/楕円 474"/>
        <xdr:cNvSpPr/>
      </xdr:nvSpPr>
      <xdr:spPr>
        <a:xfrm>
          <a:off x="8699500" y="168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103864</xdr:rowOff>
    </xdr:from>
    <xdr:ext cx="534377" cy="259045"/>
    <xdr:sp macro="" textlink="">
      <xdr:nvSpPr>
        <xdr:cNvPr id="476" name="テキスト ボックス 475"/>
        <xdr:cNvSpPr txBox="1"/>
      </xdr:nvSpPr>
      <xdr:spPr>
        <a:xfrm>
          <a:off x="8483111" y="169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135974</xdr:rowOff>
    </xdr:from>
    <xdr:to>
      <xdr:col>23</xdr:col>
      <xdr:colOff>517525</xdr:colOff>
      <xdr:row>38</xdr:row>
      <xdr:rowOff>139700</xdr:rowOff>
    </xdr:to>
    <xdr:cxnSp macro="">
      <xdr:nvCxnSpPr>
        <xdr:cNvPr id="503" name="直線コネクタ 502"/>
        <xdr:cNvCxnSpPr/>
      </xdr:nvCxnSpPr>
      <xdr:spPr>
        <a:xfrm flipV="1">
          <a:off x="15481300" y="6651074"/>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130167</xdr:rowOff>
    </xdr:from>
    <xdr:to>
      <xdr:col>22</xdr:col>
      <xdr:colOff>365125</xdr:colOff>
      <xdr:row>38</xdr:row>
      <xdr:rowOff>139700</xdr:rowOff>
    </xdr:to>
    <xdr:cxnSp macro="">
      <xdr:nvCxnSpPr>
        <xdr:cNvPr id="506" name="直線コネクタ 505"/>
        <xdr:cNvCxnSpPr/>
      </xdr:nvCxnSpPr>
      <xdr:spPr>
        <a:xfrm>
          <a:off x="14592300" y="6645267"/>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125230</xdr:rowOff>
    </xdr:from>
    <xdr:to>
      <xdr:col>21</xdr:col>
      <xdr:colOff>161925</xdr:colOff>
      <xdr:row>38</xdr:row>
      <xdr:rowOff>130167</xdr:rowOff>
    </xdr:to>
    <xdr:cxnSp macro="">
      <xdr:nvCxnSpPr>
        <xdr:cNvPr id="509" name="直線コネクタ 508"/>
        <xdr:cNvCxnSpPr/>
      </xdr:nvCxnSpPr>
      <xdr:spPr>
        <a:xfrm>
          <a:off x="13703300" y="664033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166218</xdr:rowOff>
    </xdr:from>
    <xdr:to>
      <xdr:col>19</xdr:col>
      <xdr:colOff>644525</xdr:colOff>
      <xdr:row>38</xdr:row>
      <xdr:rowOff>125230</xdr:rowOff>
    </xdr:to>
    <xdr:cxnSp macro="">
      <xdr:nvCxnSpPr>
        <xdr:cNvPr id="512" name="直線コネクタ 511"/>
        <xdr:cNvCxnSpPr/>
      </xdr:nvCxnSpPr>
      <xdr:spPr>
        <a:xfrm>
          <a:off x="12814300" y="6509868"/>
          <a:ext cx="889000" cy="1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6" name="テキスト ボックス 515"/>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85174</xdr:rowOff>
    </xdr:from>
    <xdr:to>
      <xdr:col>23</xdr:col>
      <xdr:colOff>568325</xdr:colOff>
      <xdr:row>39</xdr:row>
      <xdr:rowOff>15324</xdr:rowOff>
    </xdr:to>
    <xdr:sp macro="" textlink="">
      <xdr:nvSpPr>
        <xdr:cNvPr id="522" name="円/楕円 521"/>
        <xdr:cNvSpPr/>
      </xdr:nvSpPr>
      <xdr:spPr>
        <a:xfrm>
          <a:off x="16268700" y="66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78565" cy="259045"/>
    <xdr:sp macro="" textlink="">
      <xdr:nvSpPr>
        <xdr:cNvPr id="523" name="災害復旧事業費該当値テキスト"/>
        <xdr:cNvSpPr txBox="1"/>
      </xdr:nvSpPr>
      <xdr:spPr>
        <a:xfrm>
          <a:off x="16370300" y="65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79367</xdr:rowOff>
    </xdr:from>
    <xdr:to>
      <xdr:col>21</xdr:col>
      <xdr:colOff>212725</xdr:colOff>
      <xdr:row>39</xdr:row>
      <xdr:rowOff>9517</xdr:rowOff>
    </xdr:to>
    <xdr:sp macro="" textlink="">
      <xdr:nvSpPr>
        <xdr:cNvPr id="526" name="円/楕円 525"/>
        <xdr:cNvSpPr/>
      </xdr:nvSpPr>
      <xdr:spPr>
        <a:xfrm>
          <a:off x="14541500" y="659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644</xdr:rowOff>
    </xdr:from>
    <xdr:ext cx="378565" cy="259045"/>
    <xdr:sp macro="" textlink="">
      <xdr:nvSpPr>
        <xdr:cNvPr id="527" name="テキスト ボックス 526"/>
        <xdr:cNvSpPr txBox="1"/>
      </xdr:nvSpPr>
      <xdr:spPr>
        <a:xfrm>
          <a:off x="14403017" y="668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74430</xdr:rowOff>
    </xdr:from>
    <xdr:to>
      <xdr:col>20</xdr:col>
      <xdr:colOff>9525</xdr:colOff>
      <xdr:row>39</xdr:row>
      <xdr:rowOff>4580</xdr:rowOff>
    </xdr:to>
    <xdr:sp macro="" textlink="">
      <xdr:nvSpPr>
        <xdr:cNvPr id="528" name="円/楕円 527"/>
        <xdr:cNvSpPr/>
      </xdr:nvSpPr>
      <xdr:spPr>
        <a:xfrm>
          <a:off x="13652500" y="65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167157</xdr:rowOff>
    </xdr:from>
    <xdr:ext cx="378565" cy="259045"/>
    <xdr:sp macro="" textlink="">
      <xdr:nvSpPr>
        <xdr:cNvPr id="529" name="テキスト ボックス 528"/>
        <xdr:cNvSpPr txBox="1"/>
      </xdr:nvSpPr>
      <xdr:spPr>
        <a:xfrm>
          <a:off x="13514017" y="668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115418</xdr:rowOff>
    </xdr:from>
    <xdr:to>
      <xdr:col>18</xdr:col>
      <xdr:colOff>492125</xdr:colOff>
      <xdr:row>38</xdr:row>
      <xdr:rowOff>45568</xdr:rowOff>
    </xdr:to>
    <xdr:sp macro="" textlink="">
      <xdr:nvSpPr>
        <xdr:cNvPr id="530" name="円/楕円 529"/>
        <xdr:cNvSpPr/>
      </xdr:nvSpPr>
      <xdr:spPr>
        <a:xfrm>
          <a:off x="12763500" y="64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62095</xdr:rowOff>
    </xdr:from>
    <xdr:ext cx="469744" cy="259045"/>
    <xdr:sp macro="" textlink="">
      <xdr:nvSpPr>
        <xdr:cNvPr id="531" name="テキスト ボックス 530"/>
        <xdr:cNvSpPr txBox="1"/>
      </xdr:nvSpPr>
      <xdr:spPr>
        <a:xfrm>
          <a:off x="12579427" y="623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2311</xdr:rowOff>
    </xdr:from>
    <xdr:to>
      <xdr:col>23</xdr:col>
      <xdr:colOff>517525</xdr:colOff>
      <xdr:row>76</xdr:row>
      <xdr:rowOff>17120</xdr:rowOff>
    </xdr:to>
    <xdr:cxnSp macro="">
      <xdr:nvCxnSpPr>
        <xdr:cNvPr id="609" name="直線コネクタ 608"/>
        <xdr:cNvCxnSpPr/>
      </xdr:nvCxnSpPr>
      <xdr:spPr>
        <a:xfrm>
          <a:off x="15481300" y="13032511"/>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2311</xdr:rowOff>
    </xdr:from>
    <xdr:to>
      <xdr:col>22</xdr:col>
      <xdr:colOff>365125</xdr:colOff>
      <xdr:row>76</xdr:row>
      <xdr:rowOff>6565</xdr:rowOff>
    </xdr:to>
    <xdr:cxnSp macro="">
      <xdr:nvCxnSpPr>
        <xdr:cNvPr id="612" name="直線コネクタ 611"/>
        <xdr:cNvCxnSpPr/>
      </xdr:nvCxnSpPr>
      <xdr:spPr>
        <a:xfrm flipV="1">
          <a:off x="14592300" y="13032511"/>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6565</xdr:rowOff>
    </xdr:from>
    <xdr:to>
      <xdr:col>21</xdr:col>
      <xdr:colOff>161925</xdr:colOff>
      <xdr:row>76</xdr:row>
      <xdr:rowOff>7505</xdr:rowOff>
    </xdr:to>
    <xdr:cxnSp macro="">
      <xdr:nvCxnSpPr>
        <xdr:cNvPr id="615" name="直線コネクタ 614"/>
        <xdr:cNvCxnSpPr/>
      </xdr:nvCxnSpPr>
      <xdr:spPr>
        <a:xfrm flipV="1">
          <a:off x="13703300" y="13036765"/>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170281</xdr:rowOff>
    </xdr:from>
    <xdr:to>
      <xdr:col>19</xdr:col>
      <xdr:colOff>644525</xdr:colOff>
      <xdr:row>76</xdr:row>
      <xdr:rowOff>7505</xdr:rowOff>
    </xdr:to>
    <xdr:cxnSp macro="">
      <xdr:nvCxnSpPr>
        <xdr:cNvPr id="618" name="直線コネクタ 617"/>
        <xdr:cNvCxnSpPr/>
      </xdr:nvCxnSpPr>
      <xdr:spPr>
        <a:xfrm>
          <a:off x="12814300" y="1302903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137770</xdr:rowOff>
    </xdr:from>
    <xdr:to>
      <xdr:col>23</xdr:col>
      <xdr:colOff>568325</xdr:colOff>
      <xdr:row>76</xdr:row>
      <xdr:rowOff>67920</xdr:rowOff>
    </xdr:to>
    <xdr:sp macro="" textlink="">
      <xdr:nvSpPr>
        <xdr:cNvPr id="628" name="円/楕円 627"/>
        <xdr:cNvSpPr/>
      </xdr:nvSpPr>
      <xdr:spPr>
        <a:xfrm>
          <a:off x="16268700" y="129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116197</xdr:rowOff>
    </xdr:from>
    <xdr:ext cx="534377" cy="259045"/>
    <xdr:sp macro="" textlink="">
      <xdr:nvSpPr>
        <xdr:cNvPr id="629" name="公債費該当値テキスト"/>
        <xdr:cNvSpPr txBox="1"/>
      </xdr:nvSpPr>
      <xdr:spPr>
        <a:xfrm>
          <a:off x="16370300" y="129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122961</xdr:rowOff>
    </xdr:from>
    <xdr:to>
      <xdr:col>22</xdr:col>
      <xdr:colOff>415925</xdr:colOff>
      <xdr:row>76</xdr:row>
      <xdr:rowOff>53111</xdr:rowOff>
    </xdr:to>
    <xdr:sp macro="" textlink="">
      <xdr:nvSpPr>
        <xdr:cNvPr id="630" name="円/楕円 629"/>
        <xdr:cNvSpPr/>
      </xdr:nvSpPr>
      <xdr:spPr>
        <a:xfrm>
          <a:off x="15430500" y="129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44238</xdr:rowOff>
    </xdr:from>
    <xdr:ext cx="534377" cy="259045"/>
    <xdr:sp macro="" textlink="">
      <xdr:nvSpPr>
        <xdr:cNvPr id="631" name="テキスト ボックス 630"/>
        <xdr:cNvSpPr txBox="1"/>
      </xdr:nvSpPr>
      <xdr:spPr>
        <a:xfrm>
          <a:off x="15214111" y="130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127216</xdr:rowOff>
    </xdr:from>
    <xdr:to>
      <xdr:col>21</xdr:col>
      <xdr:colOff>212725</xdr:colOff>
      <xdr:row>76</xdr:row>
      <xdr:rowOff>57367</xdr:rowOff>
    </xdr:to>
    <xdr:sp macro="" textlink="">
      <xdr:nvSpPr>
        <xdr:cNvPr id="632" name="円/楕円 631"/>
        <xdr:cNvSpPr/>
      </xdr:nvSpPr>
      <xdr:spPr>
        <a:xfrm>
          <a:off x="14541500" y="12985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48492</xdr:rowOff>
    </xdr:from>
    <xdr:ext cx="534377" cy="259045"/>
    <xdr:sp macro="" textlink="">
      <xdr:nvSpPr>
        <xdr:cNvPr id="633" name="テキスト ボックス 632"/>
        <xdr:cNvSpPr txBox="1"/>
      </xdr:nvSpPr>
      <xdr:spPr>
        <a:xfrm>
          <a:off x="14325111" y="130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128156</xdr:rowOff>
    </xdr:from>
    <xdr:to>
      <xdr:col>20</xdr:col>
      <xdr:colOff>9525</xdr:colOff>
      <xdr:row>76</xdr:row>
      <xdr:rowOff>58307</xdr:rowOff>
    </xdr:to>
    <xdr:sp macro="" textlink="">
      <xdr:nvSpPr>
        <xdr:cNvPr id="634" name="円/楕円 633"/>
        <xdr:cNvSpPr/>
      </xdr:nvSpPr>
      <xdr:spPr>
        <a:xfrm>
          <a:off x="13652500" y="12986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49432</xdr:rowOff>
    </xdr:from>
    <xdr:ext cx="534377" cy="259045"/>
    <xdr:sp macro="" textlink="">
      <xdr:nvSpPr>
        <xdr:cNvPr id="635" name="テキスト ボックス 634"/>
        <xdr:cNvSpPr txBox="1"/>
      </xdr:nvSpPr>
      <xdr:spPr>
        <a:xfrm>
          <a:off x="13436111" y="130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119482</xdr:rowOff>
    </xdr:from>
    <xdr:to>
      <xdr:col>18</xdr:col>
      <xdr:colOff>492125</xdr:colOff>
      <xdr:row>76</xdr:row>
      <xdr:rowOff>49631</xdr:rowOff>
    </xdr:to>
    <xdr:sp macro="" textlink="">
      <xdr:nvSpPr>
        <xdr:cNvPr id="636" name="円/楕円 635"/>
        <xdr:cNvSpPr/>
      </xdr:nvSpPr>
      <xdr:spPr>
        <a:xfrm>
          <a:off x="12763500" y="12978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40758</xdr:rowOff>
    </xdr:from>
    <xdr:ext cx="534377" cy="259045"/>
    <xdr:sp macro="" textlink="">
      <xdr:nvSpPr>
        <xdr:cNvPr id="637" name="テキスト ボックス 636"/>
        <xdr:cNvSpPr txBox="1"/>
      </xdr:nvSpPr>
      <xdr:spPr>
        <a:xfrm>
          <a:off x="12547111" y="130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113537</xdr:rowOff>
    </xdr:from>
    <xdr:to>
      <xdr:col>23</xdr:col>
      <xdr:colOff>517525</xdr:colOff>
      <xdr:row>97</xdr:row>
      <xdr:rowOff>73724</xdr:rowOff>
    </xdr:to>
    <xdr:cxnSp macro="">
      <xdr:nvCxnSpPr>
        <xdr:cNvPr id="666" name="直線コネクタ 665"/>
        <xdr:cNvCxnSpPr/>
      </xdr:nvCxnSpPr>
      <xdr:spPr>
        <a:xfrm flipV="1">
          <a:off x="15481300" y="16572737"/>
          <a:ext cx="838200" cy="13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164745</xdr:rowOff>
    </xdr:from>
    <xdr:to>
      <xdr:col>22</xdr:col>
      <xdr:colOff>365125</xdr:colOff>
      <xdr:row>97</xdr:row>
      <xdr:rowOff>73724</xdr:rowOff>
    </xdr:to>
    <xdr:cxnSp macro="">
      <xdr:nvCxnSpPr>
        <xdr:cNvPr id="669" name="直線コネクタ 668"/>
        <xdr:cNvCxnSpPr/>
      </xdr:nvCxnSpPr>
      <xdr:spPr>
        <a:xfrm>
          <a:off x="14592300" y="16623945"/>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32969</xdr:rowOff>
    </xdr:from>
    <xdr:to>
      <xdr:col>21</xdr:col>
      <xdr:colOff>161925</xdr:colOff>
      <xdr:row>96</xdr:row>
      <xdr:rowOff>164745</xdr:rowOff>
    </xdr:to>
    <xdr:cxnSp macro="">
      <xdr:nvCxnSpPr>
        <xdr:cNvPr id="672" name="直線コネクタ 671"/>
        <xdr:cNvCxnSpPr/>
      </xdr:nvCxnSpPr>
      <xdr:spPr>
        <a:xfrm>
          <a:off x="13703300" y="16320719"/>
          <a:ext cx="889000" cy="30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32969</xdr:rowOff>
    </xdr:from>
    <xdr:to>
      <xdr:col>19</xdr:col>
      <xdr:colOff>644525</xdr:colOff>
      <xdr:row>96</xdr:row>
      <xdr:rowOff>64072</xdr:rowOff>
    </xdr:to>
    <xdr:cxnSp macro="">
      <xdr:nvCxnSpPr>
        <xdr:cNvPr id="675" name="直線コネクタ 674"/>
        <xdr:cNvCxnSpPr/>
      </xdr:nvCxnSpPr>
      <xdr:spPr>
        <a:xfrm flipV="1">
          <a:off x="12814300" y="16320719"/>
          <a:ext cx="889000" cy="2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89261</xdr:rowOff>
    </xdr:from>
    <xdr:ext cx="534377" cy="259045"/>
    <xdr:sp macro="" textlink="">
      <xdr:nvSpPr>
        <xdr:cNvPr id="679" name="テキスト ボックス 678"/>
        <xdr:cNvSpPr txBox="1"/>
      </xdr:nvSpPr>
      <xdr:spPr>
        <a:xfrm>
          <a:off x="12547111" y="16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62737</xdr:rowOff>
    </xdr:from>
    <xdr:to>
      <xdr:col>23</xdr:col>
      <xdr:colOff>568325</xdr:colOff>
      <xdr:row>96</xdr:row>
      <xdr:rowOff>164337</xdr:rowOff>
    </xdr:to>
    <xdr:sp macro="" textlink="">
      <xdr:nvSpPr>
        <xdr:cNvPr id="685" name="円/楕円 684"/>
        <xdr:cNvSpPr/>
      </xdr:nvSpPr>
      <xdr:spPr>
        <a:xfrm>
          <a:off x="16268700" y="165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85614</xdr:rowOff>
    </xdr:from>
    <xdr:ext cx="534377" cy="259045"/>
    <xdr:sp macro="" textlink="">
      <xdr:nvSpPr>
        <xdr:cNvPr id="686" name="積立金該当値テキスト"/>
        <xdr:cNvSpPr txBox="1"/>
      </xdr:nvSpPr>
      <xdr:spPr>
        <a:xfrm>
          <a:off x="16370300" y="163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22924</xdr:rowOff>
    </xdr:from>
    <xdr:to>
      <xdr:col>22</xdr:col>
      <xdr:colOff>415925</xdr:colOff>
      <xdr:row>97</xdr:row>
      <xdr:rowOff>124524</xdr:rowOff>
    </xdr:to>
    <xdr:sp macro="" textlink="">
      <xdr:nvSpPr>
        <xdr:cNvPr id="687" name="円/楕円 686"/>
        <xdr:cNvSpPr/>
      </xdr:nvSpPr>
      <xdr:spPr>
        <a:xfrm>
          <a:off x="15430500" y="166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141051</xdr:rowOff>
    </xdr:from>
    <xdr:ext cx="534377" cy="259045"/>
    <xdr:sp macro="" textlink="">
      <xdr:nvSpPr>
        <xdr:cNvPr id="688" name="テキスト ボックス 687"/>
        <xdr:cNvSpPr txBox="1"/>
      </xdr:nvSpPr>
      <xdr:spPr>
        <a:xfrm>
          <a:off x="15214111" y="1642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113945</xdr:rowOff>
    </xdr:from>
    <xdr:to>
      <xdr:col>21</xdr:col>
      <xdr:colOff>212725</xdr:colOff>
      <xdr:row>97</xdr:row>
      <xdr:rowOff>44095</xdr:rowOff>
    </xdr:to>
    <xdr:sp macro="" textlink="">
      <xdr:nvSpPr>
        <xdr:cNvPr id="689" name="円/楕円 688"/>
        <xdr:cNvSpPr/>
      </xdr:nvSpPr>
      <xdr:spPr>
        <a:xfrm>
          <a:off x="14541500" y="165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60622</xdr:rowOff>
    </xdr:from>
    <xdr:ext cx="534377" cy="259045"/>
    <xdr:sp macro="" textlink="">
      <xdr:nvSpPr>
        <xdr:cNvPr id="690" name="テキスト ボックス 689"/>
        <xdr:cNvSpPr txBox="1"/>
      </xdr:nvSpPr>
      <xdr:spPr>
        <a:xfrm>
          <a:off x="14325111" y="163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153619</xdr:rowOff>
    </xdr:from>
    <xdr:to>
      <xdr:col>20</xdr:col>
      <xdr:colOff>9525</xdr:colOff>
      <xdr:row>95</xdr:row>
      <xdr:rowOff>83769</xdr:rowOff>
    </xdr:to>
    <xdr:sp macro="" textlink="">
      <xdr:nvSpPr>
        <xdr:cNvPr id="691" name="円/楕円 690"/>
        <xdr:cNvSpPr/>
      </xdr:nvSpPr>
      <xdr:spPr>
        <a:xfrm>
          <a:off x="13652500" y="162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100296</xdr:rowOff>
    </xdr:from>
    <xdr:ext cx="534377" cy="259045"/>
    <xdr:sp macro="" textlink="">
      <xdr:nvSpPr>
        <xdr:cNvPr id="692" name="テキスト ボックス 691"/>
        <xdr:cNvSpPr txBox="1"/>
      </xdr:nvSpPr>
      <xdr:spPr>
        <a:xfrm>
          <a:off x="13436111" y="160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13272</xdr:rowOff>
    </xdr:from>
    <xdr:to>
      <xdr:col>18</xdr:col>
      <xdr:colOff>492125</xdr:colOff>
      <xdr:row>96</xdr:row>
      <xdr:rowOff>114872</xdr:rowOff>
    </xdr:to>
    <xdr:sp macro="" textlink="">
      <xdr:nvSpPr>
        <xdr:cNvPr id="693" name="円/楕円 692"/>
        <xdr:cNvSpPr/>
      </xdr:nvSpPr>
      <xdr:spPr>
        <a:xfrm>
          <a:off x="12763500" y="164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131399</xdr:rowOff>
    </xdr:from>
    <xdr:ext cx="534377" cy="259045"/>
    <xdr:sp macro="" textlink="">
      <xdr:nvSpPr>
        <xdr:cNvPr id="694" name="テキスト ボックス 693"/>
        <xdr:cNvSpPr txBox="1"/>
      </xdr:nvSpPr>
      <xdr:spPr>
        <a:xfrm>
          <a:off x="12547111" y="162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45593</xdr:rowOff>
    </xdr:from>
    <xdr:to>
      <xdr:col>32</xdr:col>
      <xdr:colOff>187325</xdr:colOff>
      <xdr:row>39</xdr:row>
      <xdr:rowOff>10668</xdr:rowOff>
    </xdr:to>
    <xdr:cxnSp macro="">
      <xdr:nvCxnSpPr>
        <xdr:cNvPr id="723" name="直線コネクタ 722"/>
        <xdr:cNvCxnSpPr/>
      </xdr:nvCxnSpPr>
      <xdr:spPr>
        <a:xfrm flipV="1">
          <a:off x="21323300" y="6389243"/>
          <a:ext cx="838200" cy="3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154178</xdr:rowOff>
    </xdr:from>
    <xdr:to>
      <xdr:col>31</xdr:col>
      <xdr:colOff>34925</xdr:colOff>
      <xdr:row>39</xdr:row>
      <xdr:rowOff>10668</xdr:rowOff>
    </xdr:to>
    <xdr:cxnSp macro="">
      <xdr:nvCxnSpPr>
        <xdr:cNvPr id="726" name="直線コネクタ 725"/>
        <xdr:cNvCxnSpPr/>
      </xdr:nvCxnSpPr>
      <xdr:spPr>
        <a:xfrm>
          <a:off x="20434300" y="6669278"/>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154178</xdr:rowOff>
    </xdr:from>
    <xdr:to>
      <xdr:col>29</xdr:col>
      <xdr:colOff>517525</xdr:colOff>
      <xdr:row>39</xdr:row>
      <xdr:rowOff>1524</xdr:rowOff>
    </xdr:to>
    <xdr:cxnSp macro="">
      <xdr:nvCxnSpPr>
        <xdr:cNvPr id="729" name="直線コネクタ 728"/>
        <xdr:cNvCxnSpPr/>
      </xdr:nvCxnSpPr>
      <xdr:spPr>
        <a:xfrm flipV="1">
          <a:off x="19545300" y="6669278"/>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158115</xdr:rowOff>
    </xdr:from>
    <xdr:to>
      <xdr:col>28</xdr:col>
      <xdr:colOff>314325</xdr:colOff>
      <xdr:row>39</xdr:row>
      <xdr:rowOff>1524</xdr:rowOff>
    </xdr:to>
    <xdr:cxnSp macro="">
      <xdr:nvCxnSpPr>
        <xdr:cNvPr id="732" name="直線コネクタ 731"/>
        <xdr:cNvCxnSpPr/>
      </xdr:nvCxnSpPr>
      <xdr:spPr>
        <a:xfrm>
          <a:off x="18656300" y="667321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166243</xdr:rowOff>
    </xdr:from>
    <xdr:to>
      <xdr:col>32</xdr:col>
      <xdr:colOff>238125</xdr:colOff>
      <xdr:row>37</xdr:row>
      <xdr:rowOff>96393</xdr:rowOff>
    </xdr:to>
    <xdr:sp macro="" textlink="">
      <xdr:nvSpPr>
        <xdr:cNvPr id="742" name="円/楕円 741"/>
        <xdr:cNvSpPr/>
      </xdr:nvSpPr>
      <xdr:spPr>
        <a:xfrm>
          <a:off x="221107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17670</xdr:rowOff>
    </xdr:from>
    <xdr:ext cx="469744" cy="259045"/>
    <xdr:sp macro="" textlink="">
      <xdr:nvSpPr>
        <xdr:cNvPr id="743" name="投資及び出資金該当値テキスト"/>
        <xdr:cNvSpPr txBox="1"/>
      </xdr:nvSpPr>
      <xdr:spPr>
        <a:xfrm>
          <a:off x="22212300" y="61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131318</xdr:rowOff>
    </xdr:from>
    <xdr:to>
      <xdr:col>31</xdr:col>
      <xdr:colOff>85725</xdr:colOff>
      <xdr:row>39</xdr:row>
      <xdr:rowOff>61468</xdr:rowOff>
    </xdr:to>
    <xdr:sp macro="" textlink="">
      <xdr:nvSpPr>
        <xdr:cNvPr id="744" name="円/楕円 743"/>
        <xdr:cNvSpPr/>
      </xdr:nvSpPr>
      <xdr:spPr>
        <a:xfrm>
          <a:off x="21272500" y="66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52595</xdr:rowOff>
    </xdr:from>
    <xdr:ext cx="378565" cy="259045"/>
    <xdr:sp macro="" textlink="">
      <xdr:nvSpPr>
        <xdr:cNvPr id="745" name="テキスト ボックス 744"/>
        <xdr:cNvSpPr txBox="1"/>
      </xdr:nvSpPr>
      <xdr:spPr>
        <a:xfrm>
          <a:off x="21134017" y="6739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103378</xdr:rowOff>
    </xdr:from>
    <xdr:to>
      <xdr:col>29</xdr:col>
      <xdr:colOff>568325</xdr:colOff>
      <xdr:row>39</xdr:row>
      <xdr:rowOff>33528</xdr:rowOff>
    </xdr:to>
    <xdr:sp macro="" textlink="">
      <xdr:nvSpPr>
        <xdr:cNvPr id="746" name="円/楕円 745"/>
        <xdr:cNvSpPr/>
      </xdr:nvSpPr>
      <xdr:spPr>
        <a:xfrm>
          <a:off x="20383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24655</xdr:rowOff>
    </xdr:from>
    <xdr:ext cx="378565" cy="259045"/>
    <xdr:sp macro="" textlink="">
      <xdr:nvSpPr>
        <xdr:cNvPr id="747" name="テキスト ボックス 746"/>
        <xdr:cNvSpPr txBox="1"/>
      </xdr:nvSpPr>
      <xdr:spPr>
        <a:xfrm>
          <a:off x="20245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122174</xdr:rowOff>
    </xdr:from>
    <xdr:to>
      <xdr:col>28</xdr:col>
      <xdr:colOff>365125</xdr:colOff>
      <xdr:row>39</xdr:row>
      <xdr:rowOff>52324</xdr:rowOff>
    </xdr:to>
    <xdr:sp macro="" textlink="">
      <xdr:nvSpPr>
        <xdr:cNvPr id="748" name="円/楕円 747"/>
        <xdr:cNvSpPr/>
      </xdr:nvSpPr>
      <xdr:spPr>
        <a:xfrm>
          <a:off x="19494500" y="66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43451</xdr:rowOff>
    </xdr:from>
    <xdr:ext cx="378565" cy="259045"/>
    <xdr:sp macro="" textlink="">
      <xdr:nvSpPr>
        <xdr:cNvPr id="749" name="テキスト ボックス 748"/>
        <xdr:cNvSpPr txBox="1"/>
      </xdr:nvSpPr>
      <xdr:spPr>
        <a:xfrm>
          <a:off x="19356017" y="673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107315</xdr:rowOff>
    </xdr:from>
    <xdr:to>
      <xdr:col>27</xdr:col>
      <xdr:colOff>161925</xdr:colOff>
      <xdr:row>39</xdr:row>
      <xdr:rowOff>37465</xdr:rowOff>
    </xdr:to>
    <xdr:sp macro="" textlink="">
      <xdr:nvSpPr>
        <xdr:cNvPr id="750" name="円/楕円 749"/>
        <xdr:cNvSpPr/>
      </xdr:nvSpPr>
      <xdr:spPr>
        <a:xfrm>
          <a:off x="18605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28592</xdr:rowOff>
    </xdr:from>
    <xdr:ext cx="378565" cy="259045"/>
    <xdr:sp macro="" textlink="">
      <xdr:nvSpPr>
        <xdr:cNvPr id="751" name="テキスト ボックス 750"/>
        <xdr:cNvSpPr txBox="1"/>
      </xdr:nvSpPr>
      <xdr:spPr>
        <a:xfrm>
          <a:off x="18467017" y="6715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53861</xdr:rowOff>
    </xdr:from>
    <xdr:to>
      <xdr:col>32</xdr:col>
      <xdr:colOff>187325</xdr:colOff>
      <xdr:row>58</xdr:row>
      <xdr:rowOff>156616</xdr:rowOff>
    </xdr:to>
    <xdr:cxnSp macro="">
      <xdr:nvCxnSpPr>
        <xdr:cNvPr id="780" name="直線コネクタ 779"/>
        <xdr:cNvCxnSpPr/>
      </xdr:nvCxnSpPr>
      <xdr:spPr>
        <a:xfrm flipV="1">
          <a:off x="21323300" y="9826511"/>
          <a:ext cx="838200" cy="27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156616</xdr:rowOff>
    </xdr:from>
    <xdr:to>
      <xdr:col>31</xdr:col>
      <xdr:colOff>34925</xdr:colOff>
      <xdr:row>58</xdr:row>
      <xdr:rowOff>159893</xdr:rowOff>
    </xdr:to>
    <xdr:cxnSp macro="">
      <xdr:nvCxnSpPr>
        <xdr:cNvPr id="783" name="直線コネクタ 782"/>
        <xdr:cNvCxnSpPr/>
      </xdr:nvCxnSpPr>
      <xdr:spPr>
        <a:xfrm flipV="1">
          <a:off x="20434300" y="10100716"/>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159893</xdr:rowOff>
    </xdr:from>
    <xdr:to>
      <xdr:col>29</xdr:col>
      <xdr:colOff>517525</xdr:colOff>
      <xdr:row>58</xdr:row>
      <xdr:rowOff>160312</xdr:rowOff>
    </xdr:to>
    <xdr:cxnSp macro="">
      <xdr:nvCxnSpPr>
        <xdr:cNvPr id="786" name="直線コネクタ 785"/>
        <xdr:cNvCxnSpPr/>
      </xdr:nvCxnSpPr>
      <xdr:spPr>
        <a:xfrm flipV="1">
          <a:off x="19545300" y="1010399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160312</xdr:rowOff>
    </xdr:from>
    <xdr:to>
      <xdr:col>28</xdr:col>
      <xdr:colOff>314325</xdr:colOff>
      <xdr:row>58</xdr:row>
      <xdr:rowOff>160465</xdr:rowOff>
    </xdr:to>
    <xdr:cxnSp macro="">
      <xdr:nvCxnSpPr>
        <xdr:cNvPr id="789" name="直線コネクタ 788"/>
        <xdr:cNvCxnSpPr/>
      </xdr:nvCxnSpPr>
      <xdr:spPr>
        <a:xfrm flipV="1">
          <a:off x="18656300" y="1010441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3061</xdr:rowOff>
    </xdr:from>
    <xdr:to>
      <xdr:col>32</xdr:col>
      <xdr:colOff>238125</xdr:colOff>
      <xdr:row>57</xdr:row>
      <xdr:rowOff>104661</xdr:rowOff>
    </xdr:to>
    <xdr:sp macro="" textlink="">
      <xdr:nvSpPr>
        <xdr:cNvPr id="799" name="円/楕円 798"/>
        <xdr:cNvSpPr/>
      </xdr:nvSpPr>
      <xdr:spPr>
        <a:xfrm>
          <a:off x="22110700" y="97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25938</xdr:rowOff>
    </xdr:from>
    <xdr:ext cx="469744" cy="259045"/>
    <xdr:sp macro="" textlink="">
      <xdr:nvSpPr>
        <xdr:cNvPr id="800" name="貸付金該当値テキスト"/>
        <xdr:cNvSpPr txBox="1"/>
      </xdr:nvSpPr>
      <xdr:spPr>
        <a:xfrm>
          <a:off x="22212300" y="962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105816</xdr:rowOff>
    </xdr:from>
    <xdr:to>
      <xdr:col>31</xdr:col>
      <xdr:colOff>85725</xdr:colOff>
      <xdr:row>59</xdr:row>
      <xdr:rowOff>35966</xdr:rowOff>
    </xdr:to>
    <xdr:sp macro="" textlink="">
      <xdr:nvSpPr>
        <xdr:cNvPr id="801" name="円/楕円 800"/>
        <xdr:cNvSpPr/>
      </xdr:nvSpPr>
      <xdr:spPr>
        <a:xfrm>
          <a:off x="212725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27093</xdr:rowOff>
    </xdr:from>
    <xdr:ext cx="469744" cy="259045"/>
    <xdr:sp macro="" textlink="">
      <xdr:nvSpPr>
        <xdr:cNvPr id="802" name="テキスト ボックス 801"/>
        <xdr:cNvSpPr txBox="1"/>
      </xdr:nvSpPr>
      <xdr:spPr>
        <a:xfrm>
          <a:off x="21088427" y="101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109093</xdr:rowOff>
    </xdr:from>
    <xdr:to>
      <xdr:col>29</xdr:col>
      <xdr:colOff>568325</xdr:colOff>
      <xdr:row>59</xdr:row>
      <xdr:rowOff>39243</xdr:rowOff>
    </xdr:to>
    <xdr:sp macro="" textlink="">
      <xdr:nvSpPr>
        <xdr:cNvPr id="803" name="円/楕円 802"/>
        <xdr:cNvSpPr/>
      </xdr:nvSpPr>
      <xdr:spPr>
        <a:xfrm>
          <a:off x="20383500" y="100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30370</xdr:rowOff>
    </xdr:from>
    <xdr:ext cx="469744" cy="259045"/>
    <xdr:sp macro="" textlink="">
      <xdr:nvSpPr>
        <xdr:cNvPr id="804" name="テキスト ボックス 803"/>
        <xdr:cNvSpPr txBox="1"/>
      </xdr:nvSpPr>
      <xdr:spPr>
        <a:xfrm>
          <a:off x="20199427" y="101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109512</xdr:rowOff>
    </xdr:from>
    <xdr:to>
      <xdr:col>28</xdr:col>
      <xdr:colOff>365125</xdr:colOff>
      <xdr:row>59</xdr:row>
      <xdr:rowOff>39662</xdr:rowOff>
    </xdr:to>
    <xdr:sp macro="" textlink="">
      <xdr:nvSpPr>
        <xdr:cNvPr id="805" name="円/楕円 804"/>
        <xdr:cNvSpPr/>
      </xdr:nvSpPr>
      <xdr:spPr>
        <a:xfrm>
          <a:off x="19494500" y="100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30789</xdr:rowOff>
    </xdr:from>
    <xdr:ext cx="469744" cy="259045"/>
    <xdr:sp macro="" textlink="">
      <xdr:nvSpPr>
        <xdr:cNvPr id="806" name="テキスト ボックス 805"/>
        <xdr:cNvSpPr txBox="1"/>
      </xdr:nvSpPr>
      <xdr:spPr>
        <a:xfrm>
          <a:off x="19310427" y="101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109665</xdr:rowOff>
    </xdr:from>
    <xdr:to>
      <xdr:col>27</xdr:col>
      <xdr:colOff>161925</xdr:colOff>
      <xdr:row>59</xdr:row>
      <xdr:rowOff>39815</xdr:rowOff>
    </xdr:to>
    <xdr:sp macro="" textlink="">
      <xdr:nvSpPr>
        <xdr:cNvPr id="807" name="円/楕円 806"/>
        <xdr:cNvSpPr/>
      </xdr:nvSpPr>
      <xdr:spPr>
        <a:xfrm>
          <a:off x="18605500" y="100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30942</xdr:rowOff>
    </xdr:from>
    <xdr:ext cx="469744" cy="259045"/>
    <xdr:sp macro="" textlink="">
      <xdr:nvSpPr>
        <xdr:cNvPr id="808" name="テキスト ボックス 807"/>
        <xdr:cNvSpPr txBox="1"/>
      </xdr:nvSpPr>
      <xdr:spPr>
        <a:xfrm>
          <a:off x="18421427" y="101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167151</xdr:rowOff>
    </xdr:from>
    <xdr:to>
      <xdr:col>32</xdr:col>
      <xdr:colOff>187325</xdr:colOff>
      <xdr:row>77</xdr:row>
      <xdr:rowOff>12427</xdr:rowOff>
    </xdr:to>
    <xdr:cxnSp macro="">
      <xdr:nvCxnSpPr>
        <xdr:cNvPr id="838" name="直線コネクタ 837"/>
        <xdr:cNvCxnSpPr/>
      </xdr:nvCxnSpPr>
      <xdr:spPr>
        <a:xfrm flipV="1">
          <a:off x="21323300" y="13197351"/>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12427</xdr:rowOff>
    </xdr:from>
    <xdr:to>
      <xdr:col>31</xdr:col>
      <xdr:colOff>34925</xdr:colOff>
      <xdr:row>77</xdr:row>
      <xdr:rowOff>60547</xdr:rowOff>
    </xdr:to>
    <xdr:cxnSp macro="">
      <xdr:nvCxnSpPr>
        <xdr:cNvPr id="841" name="直線コネクタ 840"/>
        <xdr:cNvCxnSpPr/>
      </xdr:nvCxnSpPr>
      <xdr:spPr>
        <a:xfrm flipV="1">
          <a:off x="20434300" y="13214077"/>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60547</xdr:rowOff>
    </xdr:from>
    <xdr:to>
      <xdr:col>29</xdr:col>
      <xdr:colOff>517525</xdr:colOff>
      <xdr:row>77</xdr:row>
      <xdr:rowOff>91484</xdr:rowOff>
    </xdr:to>
    <xdr:cxnSp macro="">
      <xdr:nvCxnSpPr>
        <xdr:cNvPr id="844" name="直線コネクタ 843"/>
        <xdr:cNvCxnSpPr/>
      </xdr:nvCxnSpPr>
      <xdr:spPr>
        <a:xfrm flipV="1">
          <a:off x="19545300" y="13262197"/>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36754</xdr:rowOff>
    </xdr:from>
    <xdr:to>
      <xdr:col>28</xdr:col>
      <xdr:colOff>314325</xdr:colOff>
      <xdr:row>77</xdr:row>
      <xdr:rowOff>91484</xdr:rowOff>
    </xdr:to>
    <xdr:cxnSp macro="">
      <xdr:nvCxnSpPr>
        <xdr:cNvPr id="847" name="直線コネクタ 846"/>
        <xdr:cNvCxnSpPr/>
      </xdr:nvCxnSpPr>
      <xdr:spPr>
        <a:xfrm>
          <a:off x="18656300" y="13238404"/>
          <a:ext cx="889000" cy="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116351</xdr:rowOff>
    </xdr:from>
    <xdr:to>
      <xdr:col>32</xdr:col>
      <xdr:colOff>238125</xdr:colOff>
      <xdr:row>77</xdr:row>
      <xdr:rowOff>46501</xdr:rowOff>
    </xdr:to>
    <xdr:sp macro="" textlink="">
      <xdr:nvSpPr>
        <xdr:cNvPr id="857" name="円/楕円 856"/>
        <xdr:cNvSpPr/>
      </xdr:nvSpPr>
      <xdr:spPr>
        <a:xfrm>
          <a:off x="22110700" y="131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94778</xdr:rowOff>
    </xdr:from>
    <xdr:ext cx="534377" cy="259045"/>
    <xdr:sp macro="" textlink="">
      <xdr:nvSpPr>
        <xdr:cNvPr id="858" name="繰出金該当値テキスト"/>
        <xdr:cNvSpPr txBox="1"/>
      </xdr:nvSpPr>
      <xdr:spPr>
        <a:xfrm>
          <a:off x="22212300" y="13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40,559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133077</xdr:rowOff>
    </xdr:from>
    <xdr:to>
      <xdr:col>31</xdr:col>
      <xdr:colOff>85725</xdr:colOff>
      <xdr:row>77</xdr:row>
      <xdr:rowOff>63227</xdr:rowOff>
    </xdr:to>
    <xdr:sp macro="" textlink="">
      <xdr:nvSpPr>
        <xdr:cNvPr id="859" name="円/楕円 858"/>
        <xdr:cNvSpPr/>
      </xdr:nvSpPr>
      <xdr:spPr>
        <a:xfrm>
          <a:off x="21272500" y="131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54354</xdr:rowOff>
    </xdr:from>
    <xdr:ext cx="534377" cy="259045"/>
    <xdr:sp macro="" textlink="">
      <xdr:nvSpPr>
        <xdr:cNvPr id="860" name="テキスト ボックス 859"/>
        <xdr:cNvSpPr txBox="1"/>
      </xdr:nvSpPr>
      <xdr:spPr>
        <a:xfrm>
          <a:off x="21056111" y="132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9747</xdr:rowOff>
    </xdr:from>
    <xdr:to>
      <xdr:col>29</xdr:col>
      <xdr:colOff>568325</xdr:colOff>
      <xdr:row>77</xdr:row>
      <xdr:rowOff>111347</xdr:rowOff>
    </xdr:to>
    <xdr:sp macro="" textlink="">
      <xdr:nvSpPr>
        <xdr:cNvPr id="861" name="円/楕円 860"/>
        <xdr:cNvSpPr/>
      </xdr:nvSpPr>
      <xdr:spPr>
        <a:xfrm>
          <a:off x="20383500" y="132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102474</xdr:rowOff>
    </xdr:from>
    <xdr:ext cx="534377" cy="259045"/>
    <xdr:sp macro="" textlink="">
      <xdr:nvSpPr>
        <xdr:cNvPr id="862" name="テキスト ボックス 861"/>
        <xdr:cNvSpPr txBox="1"/>
      </xdr:nvSpPr>
      <xdr:spPr>
        <a:xfrm>
          <a:off x="20167111" y="133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40684</xdr:rowOff>
    </xdr:from>
    <xdr:to>
      <xdr:col>28</xdr:col>
      <xdr:colOff>365125</xdr:colOff>
      <xdr:row>77</xdr:row>
      <xdr:rowOff>142284</xdr:rowOff>
    </xdr:to>
    <xdr:sp macro="" textlink="">
      <xdr:nvSpPr>
        <xdr:cNvPr id="863" name="円/楕円 862"/>
        <xdr:cNvSpPr/>
      </xdr:nvSpPr>
      <xdr:spPr>
        <a:xfrm>
          <a:off x="19494500" y="132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133411</xdr:rowOff>
    </xdr:from>
    <xdr:ext cx="534377" cy="259045"/>
    <xdr:sp macro="" textlink="">
      <xdr:nvSpPr>
        <xdr:cNvPr id="864" name="テキスト ボックス 863"/>
        <xdr:cNvSpPr txBox="1"/>
      </xdr:nvSpPr>
      <xdr:spPr>
        <a:xfrm>
          <a:off x="19278111" y="133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157404</xdr:rowOff>
    </xdr:from>
    <xdr:to>
      <xdr:col>27</xdr:col>
      <xdr:colOff>161925</xdr:colOff>
      <xdr:row>77</xdr:row>
      <xdr:rowOff>87554</xdr:rowOff>
    </xdr:to>
    <xdr:sp macro="" textlink="">
      <xdr:nvSpPr>
        <xdr:cNvPr id="865" name="円/楕円 864"/>
        <xdr:cNvSpPr/>
      </xdr:nvSpPr>
      <xdr:spPr>
        <a:xfrm>
          <a:off x="18605500" y="131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78681</xdr:rowOff>
    </xdr:from>
    <xdr:ext cx="534377" cy="259045"/>
    <xdr:sp macro="" textlink="">
      <xdr:nvSpPr>
        <xdr:cNvPr id="866" name="テキスト ボックス 865"/>
        <xdr:cNvSpPr txBox="1"/>
      </xdr:nvSpPr>
      <xdr:spPr>
        <a:xfrm>
          <a:off x="18389111" y="132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共済組合負担金等</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により前年度から</a:t>
          </a:r>
          <a:r>
            <a:rPr lang="en-US" altLang="ja-JP" sz="1100" b="0" i="0" baseline="0">
              <a:solidFill>
                <a:schemeClr val="dk1"/>
              </a:solidFill>
              <a:effectLst/>
              <a:latin typeface="+mn-lt"/>
              <a:ea typeface="+mn-ea"/>
              <a:cs typeface="+mn-cs"/>
            </a:rPr>
            <a:t>9,502</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し、類似団体平均を</a:t>
          </a:r>
          <a:r>
            <a:rPr lang="en-US" altLang="ja-JP" sz="1100" b="0" i="0" baseline="0">
              <a:solidFill>
                <a:schemeClr val="dk1"/>
              </a:solidFill>
              <a:effectLst/>
              <a:latin typeface="+mn-lt"/>
              <a:ea typeface="+mn-ea"/>
              <a:cs typeface="+mn-cs"/>
            </a:rPr>
            <a:t>8,961</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「第３次行政改革アクションプラン」に基づき、定員管理及び給与の適正化、指定管理者制度の導入等による人件費の削減に努める。</a:t>
          </a:r>
          <a:endParaRPr lang="ja-JP" altLang="ja-JP" sz="1400">
            <a:effectLst/>
          </a:endParaRPr>
        </a:p>
        <a:p>
          <a:pPr eaLnBrk="1" fontAlgn="auto" latinLnBrk="0" hangingPunct="1"/>
          <a:r>
            <a:rPr lang="ja-JP" altLang="en-US" sz="1100">
              <a:effectLst/>
            </a:rPr>
            <a:t>扶助費は、臨時福祉給付金給付事業や認定こども園施設型給付事業などの増により前年度から</a:t>
          </a:r>
          <a:r>
            <a:rPr lang="en-US" altLang="ja-JP" sz="1100">
              <a:effectLst/>
            </a:rPr>
            <a:t>5,269</a:t>
          </a:r>
          <a:r>
            <a:rPr lang="ja-JP" altLang="en-US" sz="1100">
              <a:effectLst/>
            </a:rPr>
            <a:t>円増加しているものの、類似団体平均を</a:t>
          </a:r>
          <a:r>
            <a:rPr lang="en-US" altLang="ja-JP" sz="1100">
              <a:effectLst/>
            </a:rPr>
            <a:t>17,949</a:t>
          </a:r>
          <a:r>
            <a:rPr lang="ja-JP" altLang="en-US" sz="1100">
              <a:effectLst/>
            </a:rPr>
            <a:t>円下回っている。</a:t>
          </a:r>
          <a:endParaRPr lang="ja-JP" altLang="ja-JP" sz="1100">
            <a:effectLst/>
          </a:endParaRPr>
        </a:p>
        <a:p>
          <a:pPr eaLnBrk="1" fontAlgn="auto" latinLnBrk="0" hangingPunct="1"/>
          <a:r>
            <a:rPr lang="ja-JP" altLang="ja-JP" sz="1100" b="0" i="0">
              <a:solidFill>
                <a:schemeClr val="dk1"/>
              </a:solidFill>
              <a:effectLst/>
              <a:latin typeface="+mn-lt"/>
              <a:ea typeface="+mn-ea"/>
              <a:cs typeface="+mn-cs"/>
            </a:rPr>
            <a:t>普通建設事業費は、飯岡中学校改築事業、</a:t>
          </a:r>
          <a:r>
            <a:rPr lang="ja-JP" altLang="en-US" sz="1100" b="0" i="0">
              <a:solidFill>
                <a:schemeClr val="dk1"/>
              </a:solidFill>
              <a:effectLst/>
              <a:latin typeface="+mn-lt"/>
              <a:ea typeface="+mn-ea"/>
              <a:cs typeface="+mn-cs"/>
            </a:rPr>
            <a:t>道の駅施設整備事業</a:t>
          </a:r>
          <a:r>
            <a:rPr lang="ja-JP" altLang="ja-JP" sz="1100" b="0" i="0">
              <a:solidFill>
                <a:schemeClr val="dk1"/>
              </a:solidFill>
              <a:effectLst/>
              <a:latin typeface="+mn-lt"/>
              <a:ea typeface="+mn-ea"/>
              <a:cs typeface="+mn-cs"/>
            </a:rPr>
            <a:t>などの減により前年度から</a:t>
          </a:r>
          <a:r>
            <a:rPr lang="en-US" altLang="ja-JP" sz="1100" b="0" i="0">
              <a:solidFill>
                <a:schemeClr val="dk1"/>
              </a:solidFill>
              <a:effectLst/>
              <a:latin typeface="+mn-lt"/>
              <a:ea typeface="+mn-ea"/>
              <a:cs typeface="+mn-cs"/>
            </a:rPr>
            <a:t>18,433</a:t>
          </a:r>
          <a:r>
            <a:rPr lang="ja-JP" altLang="ja-JP" sz="1100" b="0" i="0">
              <a:solidFill>
                <a:schemeClr val="dk1"/>
              </a:solidFill>
              <a:effectLst/>
              <a:latin typeface="+mn-lt"/>
              <a:ea typeface="+mn-ea"/>
              <a:cs typeface="+mn-cs"/>
            </a:rPr>
            <a:t>円の</a:t>
          </a:r>
          <a:r>
            <a:rPr lang="ja-JP" altLang="en-US" sz="1100" b="0" i="0">
              <a:solidFill>
                <a:schemeClr val="dk1"/>
              </a:solidFill>
              <a:effectLst/>
              <a:latin typeface="+mn-lt"/>
              <a:ea typeface="+mn-ea"/>
              <a:cs typeface="+mn-cs"/>
            </a:rPr>
            <a:t>減</a:t>
          </a:r>
          <a:r>
            <a:rPr lang="ja-JP" altLang="ja-JP" sz="1100" b="0" i="0">
              <a:solidFill>
                <a:schemeClr val="dk1"/>
              </a:solidFill>
              <a:effectLst/>
              <a:latin typeface="+mn-lt"/>
              <a:ea typeface="+mn-ea"/>
              <a:cs typeface="+mn-cs"/>
            </a:rPr>
            <a:t>となった。</a:t>
          </a:r>
          <a:r>
            <a:rPr lang="ja-JP" altLang="ja-JP" sz="1100" b="0">
              <a:solidFill>
                <a:schemeClr val="dk1"/>
              </a:solidFill>
              <a:effectLst/>
              <a:latin typeface="+mn-lt"/>
              <a:ea typeface="+mn-ea"/>
              <a:cs typeface="+mn-cs"/>
            </a:rPr>
            <a:t> 類似団体平均を</a:t>
          </a:r>
          <a:r>
            <a:rPr lang="en-US" altLang="ja-JP" sz="1100" b="0">
              <a:solidFill>
                <a:schemeClr val="dk1"/>
              </a:solidFill>
              <a:effectLst/>
              <a:latin typeface="+mn-lt"/>
              <a:ea typeface="+mn-ea"/>
              <a:cs typeface="+mn-cs"/>
            </a:rPr>
            <a:t>19,793</a:t>
          </a:r>
          <a:r>
            <a:rPr lang="ja-JP" altLang="ja-JP" sz="1100" b="0">
              <a:solidFill>
                <a:schemeClr val="dk1"/>
              </a:solidFill>
              <a:effectLst/>
              <a:latin typeface="+mn-lt"/>
              <a:ea typeface="+mn-ea"/>
              <a:cs typeface="+mn-cs"/>
            </a:rPr>
            <a:t>円下回っている。</a:t>
          </a:r>
          <a:endParaRPr lang="ja-JP" altLang="ja-JP" sz="1400">
            <a:effectLst/>
          </a:endParaRPr>
        </a:p>
        <a:p>
          <a:pPr eaLnBrk="1" fontAlgn="auto" latinLnBrk="0" hangingPunct="1"/>
          <a:r>
            <a:rPr lang="ja-JP" altLang="ja-JP" sz="1100" b="0" i="0">
              <a:solidFill>
                <a:schemeClr val="dk1"/>
              </a:solidFill>
              <a:effectLst/>
              <a:latin typeface="+mn-lt"/>
              <a:ea typeface="+mn-ea"/>
              <a:cs typeface="+mn-cs"/>
            </a:rPr>
            <a:t>補助費等は、</a:t>
          </a:r>
          <a:r>
            <a:rPr lang="ja-JP" altLang="en-US" sz="1100" b="0" i="0">
              <a:solidFill>
                <a:schemeClr val="dk1"/>
              </a:solidFill>
              <a:effectLst/>
              <a:latin typeface="+mn-lt"/>
              <a:ea typeface="+mn-ea"/>
              <a:cs typeface="+mn-cs"/>
            </a:rPr>
            <a:t>旭中央病院運営費負担金</a:t>
          </a:r>
          <a:r>
            <a:rPr lang="ja-JP" altLang="ja-JP" sz="1100" b="0" i="0">
              <a:solidFill>
                <a:schemeClr val="dk1"/>
              </a:solidFill>
              <a:effectLst/>
              <a:latin typeface="+mn-lt"/>
              <a:ea typeface="+mn-ea"/>
              <a:cs typeface="+mn-cs"/>
            </a:rPr>
            <a:t>などの増により前年度から</a:t>
          </a:r>
          <a:r>
            <a:rPr lang="en-US" altLang="ja-JP" sz="1100" b="0" i="0">
              <a:solidFill>
                <a:schemeClr val="dk1"/>
              </a:solidFill>
              <a:effectLst/>
              <a:latin typeface="+mn-lt"/>
              <a:ea typeface="+mn-ea"/>
              <a:cs typeface="+mn-cs"/>
            </a:rPr>
            <a:t>31,176</a:t>
          </a:r>
          <a:r>
            <a:rPr lang="ja-JP" altLang="ja-JP" sz="1100" b="0" i="0">
              <a:solidFill>
                <a:schemeClr val="dk1"/>
              </a:solidFill>
              <a:effectLst/>
              <a:latin typeface="+mn-lt"/>
              <a:ea typeface="+mn-ea"/>
              <a:cs typeface="+mn-cs"/>
            </a:rPr>
            <a:t>円の増となった。</a:t>
          </a:r>
          <a:r>
            <a:rPr lang="ja-JP" altLang="ja-JP" sz="1100" b="0">
              <a:solidFill>
                <a:schemeClr val="dk1"/>
              </a:solidFill>
              <a:effectLst/>
              <a:latin typeface="+mn-lt"/>
              <a:ea typeface="+mn-ea"/>
              <a:cs typeface="+mn-cs"/>
            </a:rPr>
            <a:t> 類似団体平均を</a:t>
          </a:r>
          <a:r>
            <a:rPr lang="en-US" altLang="ja-JP" sz="1100" b="0">
              <a:solidFill>
                <a:schemeClr val="dk1"/>
              </a:solidFill>
              <a:effectLst/>
              <a:latin typeface="+mn-lt"/>
              <a:ea typeface="+mn-ea"/>
              <a:cs typeface="+mn-cs"/>
            </a:rPr>
            <a:t>33,919</a:t>
          </a:r>
          <a:r>
            <a:rPr lang="ja-JP" altLang="ja-JP" sz="1100" b="0">
              <a:solidFill>
                <a:schemeClr val="dk1"/>
              </a:solidFill>
              <a:effectLst/>
              <a:latin typeface="+mn-lt"/>
              <a:ea typeface="+mn-ea"/>
              <a:cs typeface="+mn-cs"/>
            </a:rPr>
            <a:t>円上回っている。今後は市単独補助金・交付金等の見直しにより、補助費等の適正化を図っていく。</a:t>
          </a:r>
          <a:endParaRPr lang="ja-JP" altLang="ja-JP" sz="1400">
            <a:effectLst/>
          </a:endParaRPr>
        </a:p>
        <a:p>
          <a:pPr eaLnBrk="1" fontAlgn="auto" latinLnBrk="0" hangingPunct="1"/>
          <a:r>
            <a:rPr lang="ja-JP" altLang="ja-JP" sz="1100" b="0">
              <a:solidFill>
                <a:schemeClr val="dk1"/>
              </a:solidFill>
              <a:effectLst/>
              <a:latin typeface="+mn-lt"/>
              <a:ea typeface="+mn-ea"/>
              <a:cs typeface="+mn-cs"/>
            </a:rPr>
            <a:t>積立金は、</a:t>
          </a:r>
          <a:r>
            <a:rPr lang="ja-JP" altLang="en-US" sz="1100" b="0">
              <a:solidFill>
                <a:schemeClr val="dk1"/>
              </a:solidFill>
              <a:effectLst/>
              <a:latin typeface="+mn-lt"/>
              <a:ea typeface="+mn-ea"/>
              <a:cs typeface="+mn-cs"/>
            </a:rPr>
            <a:t>公共施設等整備基金</a:t>
          </a:r>
          <a:r>
            <a:rPr lang="ja-JP" altLang="ja-JP" sz="1100" b="0" i="0">
              <a:solidFill>
                <a:schemeClr val="dk1"/>
              </a:solidFill>
              <a:effectLst/>
              <a:latin typeface="+mn-lt"/>
              <a:ea typeface="+mn-ea"/>
              <a:cs typeface="+mn-cs"/>
            </a:rPr>
            <a:t>積立金の</a:t>
          </a:r>
          <a:r>
            <a:rPr lang="ja-JP" altLang="en-US" sz="1100" b="0" i="0">
              <a:solidFill>
                <a:schemeClr val="dk1"/>
              </a:solidFill>
              <a:effectLst/>
              <a:latin typeface="+mn-lt"/>
              <a:ea typeface="+mn-ea"/>
              <a:cs typeface="+mn-cs"/>
            </a:rPr>
            <a:t>増</a:t>
          </a:r>
          <a:r>
            <a:rPr lang="ja-JP" altLang="ja-JP" sz="1100" b="0" i="0">
              <a:solidFill>
                <a:schemeClr val="dk1"/>
              </a:solidFill>
              <a:effectLst/>
              <a:latin typeface="+mn-lt"/>
              <a:ea typeface="+mn-ea"/>
              <a:cs typeface="+mn-cs"/>
            </a:rPr>
            <a:t>などにより、前年度から</a:t>
          </a:r>
          <a:r>
            <a:rPr lang="en-US" altLang="ja-JP" sz="1100" b="0" i="0">
              <a:solidFill>
                <a:schemeClr val="dk1"/>
              </a:solidFill>
              <a:effectLst/>
              <a:latin typeface="+mn-lt"/>
              <a:ea typeface="+mn-ea"/>
              <a:cs typeface="+mn-cs"/>
            </a:rPr>
            <a:t>10,365</a:t>
          </a:r>
          <a:r>
            <a:rPr lang="ja-JP" altLang="ja-JP" sz="1100" b="0" i="0">
              <a:solidFill>
                <a:schemeClr val="dk1"/>
              </a:solidFill>
              <a:effectLst/>
              <a:latin typeface="+mn-lt"/>
              <a:ea typeface="+mn-ea"/>
              <a:cs typeface="+mn-cs"/>
            </a:rPr>
            <a:t>円の</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となった。類似団体平均を</a:t>
          </a:r>
          <a:r>
            <a:rPr lang="en-US" altLang="ja-JP" sz="1100" b="0" i="0">
              <a:solidFill>
                <a:schemeClr val="dk1"/>
              </a:solidFill>
              <a:effectLst/>
              <a:latin typeface="+mn-lt"/>
              <a:ea typeface="+mn-ea"/>
              <a:cs typeface="+mn-cs"/>
            </a:rPr>
            <a:t>19,768</a:t>
          </a:r>
          <a:r>
            <a:rPr lang="ja-JP" altLang="ja-JP" sz="1100" b="0" i="0">
              <a:solidFill>
                <a:schemeClr val="dk1"/>
              </a:solidFill>
              <a:effectLst/>
              <a:latin typeface="+mn-lt"/>
              <a:ea typeface="+mn-ea"/>
              <a:cs typeface="+mn-cs"/>
            </a:rPr>
            <a:t>円上回っている。</a:t>
          </a:r>
          <a:endParaRPr lang="en-US" altLang="ja-JP" sz="1100" b="0" i="0">
            <a:solidFill>
              <a:schemeClr val="dk1"/>
            </a:solidFill>
            <a:effectLst/>
            <a:latin typeface="+mn-lt"/>
            <a:ea typeface="+mn-ea"/>
            <a:cs typeface="+mn-cs"/>
          </a:endParaRPr>
        </a:p>
        <a:p>
          <a:pPr eaLnBrk="1" fontAlgn="auto" latinLnBrk="0" hangingPunct="1"/>
          <a:r>
            <a:rPr lang="ja-JP" altLang="en-US" sz="1100">
              <a:effectLst/>
            </a:rPr>
            <a:t>投資及び出資金は、水道事業会計出資金の増により前年度から</a:t>
          </a:r>
          <a:r>
            <a:rPr lang="en-US" altLang="ja-JP" sz="1100">
              <a:effectLst/>
            </a:rPr>
            <a:t>2,425</a:t>
          </a:r>
          <a:r>
            <a:rPr lang="ja-JP" altLang="en-US" sz="1100">
              <a:effectLst/>
            </a:rPr>
            <a:t>円の増となった。 類似団体平均を</a:t>
          </a:r>
          <a:r>
            <a:rPr lang="en-US" altLang="ja-JP" sz="1100">
              <a:effectLst/>
            </a:rPr>
            <a:t>971</a:t>
          </a:r>
          <a:r>
            <a:rPr lang="ja-JP" altLang="en-US" sz="1100">
              <a:effectLst/>
            </a:rPr>
            <a:t>円上回っている。</a:t>
          </a:r>
          <a:endParaRPr lang="ja-JP" altLang="ja-JP" sz="1100">
            <a:effectLst/>
          </a:endParaRPr>
        </a:p>
        <a:p>
          <a:pPr eaLnBrk="1" fontAlgn="auto" latinLnBrk="0" hangingPunct="1"/>
          <a:r>
            <a:rPr lang="ja-JP" altLang="ja-JP" sz="1100" b="0" i="0">
              <a:solidFill>
                <a:schemeClr val="dk1"/>
              </a:solidFill>
              <a:effectLst/>
              <a:latin typeface="+mn-lt"/>
              <a:ea typeface="+mn-ea"/>
              <a:cs typeface="+mn-cs"/>
            </a:rPr>
            <a:t>貸付金は</a:t>
          </a:r>
          <a:r>
            <a:rPr lang="ja-JP" altLang="en-US" sz="1100" b="0" i="0">
              <a:solidFill>
                <a:schemeClr val="dk1"/>
              </a:solidFill>
              <a:effectLst/>
              <a:latin typeface="+mn-lt"/>
              <a:ea typeface="+mn-ea"/>
              <a:cs typeface="+mn-cs"/>
            </a:rPr>
            <a:t>旭中央病院貸付金 </a:t>
          </a:r>
          <a:r>
            <a:rPr lang="ja-JP" altLang="ja-JP" sz="1100" b="0" i="0">
              <a:solidFill>
                <a:schemeClr val="dk1"/>
              </a:solidFill>
              <a:effectLst/>
              <a:latin typeface="+mn-lt"/>
              <a:ea typeface="+mn-ea"/>
              <a:cs typeface="+mn-cs"/>
            </a:rPr>
            <a:t>の増により、前年度から</a:t>
          </a:r>
          <a:r>
            <a:rPr lang="en-US" altLang="ja-JP" sz="1100" b="0" i="0">
              <a:solidFill>
                <a:schemeClr val="dk1"/>
              </a:solidFill>
              <a:effectLst/>
              <a:latin typeface="+mn-lt"/>
              <a:ea typeface="+mn-ea"/>
              <a:cs typeface="+mn-cs"/>
            </a:rPr>
            <a:t>7,197</a:t>
          </a:r>
          <a:r>
            <a:rPr lang="ja-JP" altLang="ja-JP" sz="1100" b="0" i="0">
              <a:solidFill>
                <a:schemeClr val="dk1"/>
              </a:solidFill>
              <a:effectLst/>
              <a:latin typeface="+mn-lt"/>
              <a:ea typeface="+mn-ea"/>
              <a:cs typeface="+mn-cs"/>
            </a:rPr>
            <a:t>円の増となった。</a:t>
          </a:r>
          <a:r>
            <a:rPr lang="ja-JP" altLang="ja-JP" sz="1100" b="0">
              <a:solidFill>
                <a:schemeClr val="dk1"/>
              </a:solidFill>
              <a:effectLst/>
              <a:latin typeface="+mn-lt"/>
              <a:ea typeface="+mn-ea"/>
              <a:cs typeface="+mn-cs"/>
            </a:rPr>
            <a:t> 類似団体平均を</a:t>
          </a:r>
          <a:r>
            <a:rPr lang="en-US" altLang="ja-JP" sz="1100" b="0">
              <a:solidFill>
                <a:schemeClr val="dk1"/>
              </a:solidFill>
              <a:effectLst/>
              <a:latin typeface="+mn-lt"/>
              <a:ea typeface="+mn-ea"/>
              <a:cs typeface="+mn-cs"/>
            </a:rPr>
            <a:t>2,764</a:t>
          </a:r>
          <a:r>
            <a:rPr lang="ja-JP" altLang="ja-JP" sz="1100" b="0" i="0">
              <a:solidFill>
                <a:schemeClr val="dk1"/>
              </a:solidFill>
              <a:effectLst/>
              <a:latin typeface="+mn-lt"/>
              <a:ea typeface="+mn-ea"/>
              <a:cs typeface="+mn-cs"/>
            </a:rPr>
            <a:t>円</a:t>
          </a:r>
          <a:r>
            <a:rPr lang="ja-JP" altLang="en-US" sz="1100" b="0" i="0">
              <a:solidFill>
                <a:schemeClr val="dk1"/>
              </a:solidFill>
              <a:effectLst/>
              <a:latin typeface="+mn-lt"/>
              <a:ea typeface="+mn-ea"/>
              <a:cs typeface="+mn-cs"/>
            </a:rPr>
            <a:t>上</a:t>
          </a:r>
          <a:r>
            <a:rPr lang="ja-JP" altLang="ja-JP" sz="1100" b="0" i="0">
              <a:solidFill>
                <a:schemeClr val="dk1"/>
              </a:solidFill>
              <a:effectLst/>
              <a:latin typeface="+mn-lt"/>
              <a:ea typeface="+mn-ea"/>
              <a:cs typeface="+mn-cs"/>
            </a:rPr>
            <a:t>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67,267
65,926
130.45
33,351,721
31,691,129
1,572,054
18,007,081
28,202,252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15342</xdr:rowOff>
    </xdr:from>
    <xdr:to>
      <xdr:col>6</xdr:col>
      <xdr:colOff>511175</xdr:colOff>
      <xdr:row>34</xdr:row>
      <xdr:rowOff>130556</xdr:rowOff>
    </xdr:to>
    <xdr:cxnSp macro="">
      <xdr:nvCxnSpPr>
        <xdr:cNvPr id="59" name="直線コネクタ 58"/>
        <xdr:cNvCxnSpPr/>
      </xdr:nvCxnSpPr>
      <xdr:spPr>
        <a:xfrm>
          <a:off x="3797300" y="5844642"/>
          <a:ext cx="8382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15342</xdr:rowOff>
    </xdr:from>
    <xdr:to>
      <xdr:col>5</xdr:col>
      <xdr:colOff>358775</xdr:colOff>
      <xdr:row>34</xdr:row>
      <xdr:rowOff>97181</xdr:rowOff>
    </xdr:to>
    <xdr:cxnSp macro="">
      <xdr:nvCxnSpPr>
        <xdr:cNvPr id="62" name="直線コネクタ 61"/>
        <xdr:cNvCxnSpPr/>
      </xdr:nvCxnSpPr>
      <xdr:spPr>
        <a:xfrm flipV="1">
          <a:off x="2908300" y="584464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97181</xdr:rowOff>
    </xdr:from>
    <xdr:to>
      <xdr:col>4</xdr:col>
      <xdr:colOff>155575</xdr:colOff>
      <xdr:row>35</xdr:row>
      <xdr:rowOff>13056</xdr:rowOff>
    </xdr:to>
    <xdr:cxnSp macro="">
      <xdr:nvCxnSpPr>
        <xdr:cNvPr id="65" name="直線コネクタ 64"/>
        <xdr:cNvCxnSpPr/>
      </xdr:nvCxnSpPr>
      <xdr:spPr>
        <a:xfrm flipV="1">
          <a:off x="2019300" y="592648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107696</xdr:rowOff>
    </xdr:from>
    <xdr:to>
      <xdr:col>2</xdr:col>
      <xdr:colOff>638175</xdr:colOff>
      <xdr:row>35</xdr:row>
      <xdr:rowOff>13056</xdr:rowOff>
    </xdr:to>
    <xdr:cxnSp macro="">
      <xdr:nvCxnSpPr>
        <xdr:cNvPr id="68" name="直線コネクタ 67"/>
        <xdr:cNvCxnSpPr/>
      </xdr:nvCxnSpPr>
      <xdr:spPr>
        <a:xfrm>
          <a:off x="1130300" y="5936996"/>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79756</xdr:rowOff>
    </xdr:from>
    <xdr:to>
      <xdr:col>6</xdr:col>
      <xdr:colOff>561975</xdr:colOff>
      <xdr:row>35</xdr:row>
      <xdr:rowOff>9906</xdr:rowOff>
    </xdr:to>
    <xdr:sp macro="" textlink="">
      <xdr:nvSpPr>
        <xdr:cNvPr id="78" name="円/楕円 77"/>
        <xdr:cNvSpPr/>
      </xdr:nvSpPr>
      <xdr:spPr>
        <a:xfrm>
          <a:off x="45847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102633</xdr:rowOff>
    </xdr:from>
    <xdr:ext cx="469744" cy="259045"/>
    <xdr:sp macro="" textlink="">
      <xdr:nvSpPr>
        <xdr:cNvPr id="79" name="議会費該当値テキスト"/>
        <xdr:cNvSpPr txBox="1"/>
      </xdr:nvSpPr>
      <xdr:spPr>
        <a:xfrm>
          <a:off x="4686300"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135992</xdr:rowOff>
    </xdr:from>
    <xdr:to>
      <xdr:col>5</xdr:col>
      <xdr:colOff>409575</xdr:colOff>
      <xdr:row>34</xdr:row>
      <xdr:rowOff>66142</xdr:rowOff>
    </xdr:to>
    <xdr:sp macro="" textlink="">
      <xdr:nvSpPr>
        <xdr:cNvPr id="80" name="円/楕円 79"/>
        <xdr:cNvSpPr/>
      </xdr:nvSpPr>
      <xdr:spPr>
        <a:xfrm>
          <a:off x="3746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57269</xdr:rowOff>
    </xdr:from>
    <xdr:ext cx="469744" cy="259045"/>
    <xdr:sp macro="" textlink="">
      <xdr:nvSpPr>
        <xdr:cNvPr id="81" name="テキスト ボックス 80"/>
        <xdr:cNvSpPr txBox="1"/>
      </xdr:nvSpPr>
      <xdr:spPr>
        <a:xfrm>
          <a:off x="3562427" y="58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46381</xdr:rowOff>
    </xdr:from>
    <xdr:to>
      <xdr:col>4</xdr:col>
      <xdr:colOff>206375</xdr:colOff>
      <xdr:row>34</xdr:row>
      <xdr:rowOff>147981</xdr:rowOff>
    </xdr:to>
    <xdr:sp macro="" textlink="">
      <xdr:nvSpPr>
        <xdr:cNvPr id="82" name="円/楕円 81"/>
        <xdr:cNvSpPr/>
      </xdr:nvSpPr>
      <xdr:spPr>
        <a:xfrm>
          <a:off x="2857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139108</xdr:rowOff>
    </xdr:from>
    <xdr:ext cx="469744" cy="259045"/>
    <xdr:sp macro="" textlink="">
      <xdr:nvSpPr>
        <xdr:cNvPr id="83" name="テキスト ボックス 82"/>
        <xdr:cNvSpPr txBox="1"/>
      </xdr:nvSpPr>
      <xdr:spPr>
        <a:xfrm>
          <a:off x="2673427" y="59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133706</xdr:rowOff>
    </xdr:from>
    <xdr:to>
      <xdr:col>3</xdr:col>
      <xdr:colOff>3175</xdr:colOff>
      <xdr:row>35</xdr:row>
      <xdr:rowOff>63856</xdr:rowOff>
    </xdr:to>
    <xdr:sp macro="" textlink="">
      <xdr:nvSpPr>
        <xdr:cNvPr id="84" name="円/楕円 83"/>
        <xdr:cNvSpPr/>
      </xdr:nvSpPr>
      <xdr:spPr>
        <a:xfrm>
          <a:off x="1968500" y="59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54983</xdr:rowOff>
    </xdr:from>
    <xdr:ext cx="469744" cy="259045"/>
    <xdr:sp macro="" textlink="">
      <xdr:nvSpPr>
        <xdr:cNvPr id="85" name="テキスト ボックス 84"/>
        <xdr:cNvSpPr txBox="1"/>
      </xdr:nvSpPr>
      <xdr:spPr>
        <a:xfrm>
          <a:off x="1784427" y="605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56896</xdr:rowOff>
    </xdr:from>
    <xdr:to>
      <xdr:col>1</xdr:col>
      <xdr:colOff>485775</xdr:colOff>
      <xdr:row>34</xdr:row>
      <xdr:rowOff>158496</xdr:rowOff>
    </xdr:to>
    <xdr:sp macro="" textlink="">
      <xdr:nvSpPr>
        <xdr:cNvPr id="86" name="円/楕円 85"/>
        <xdr:cNvSpPr/>
      </xdr:nvSpPr>
      <xdr:spPr>
        <a:xfrm>
          <a:off x="1079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149623</xdr:rowOff>
    </xdr:from>
    <xdr:ext cx="469744" cy="259045"/>
    <xdr:sp macro="" textlink="">
      <xdr:nvSpPr>
        <xdr:cNvPr id="87" name="テキスト ボックス 86"/>
        <xdr:cNvSpPr txBox="1"/>
      </xdr:nvSpPr>
      <xdr:spPr>
        <a:xfrm>
          <a:off x="895427" y="59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96296</xdr:rowOff>
    </xdr:from>
    <xdr:to>
      <xdr:col>6</xdr:col>
      <xdr:colOff>511175</xdr:colOff>
      <xdr:row>55</xdr:row>
      <xdr:rowOff>168938</xdr:rowOff>
    </xdr:to>
    <xdr:cxnSp macro="">
      <xdr:nvCxnSpPr>
        <xdr:cNvPr id="116" name="直線コネクタ 115"/>
        <xdr:cNvCxnSpPr/>
      </xdr:nvCxnSpPr>
      <xdr:spPr>
        <a:xfrm flipV="1">
          <a:off x="3797300" y="9526046"/>
          <a:ext cx="838200" cy="7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154719</xdr:rowOff>
    </xdr:from>
    <xdr:to>
      <xdr:col>5</xdr:col>
      <xdr:colOff>358775</xdr:colOff>
      <xdr:row>55</xdr:row>
      <xdr:rowOff>168938</xdr:rowOff>
    </xdr:to>
    <xdr:cxnSp macro="">
      <xdr:nvCxnSpPr>
        <xdr:cNvPr id="119" name="直線コネクタ 118"/>
        <xdr:cNvCxnSpPr/>
      </xdr:nvCxnSpPr>
      <xdr:spPr>
        <a:xfrm>
          <a:off x="2908300" y="9584469"/>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156297</xdr:rowOff>
    </xdr:from>
    <xdr:to>
      <xdr:col>4</xdr:col>
      <xdr:colOff>155575</xdr:colOff>
      <xdr:row>55</xdr:row>
      <xdr:rowOff>154719</xdr:rowOff>
    </xdr:to>
    <xdr:cxnSp macro="">
      <xdr:nvCxnSpPr>
        <xdr:cNvPr id="122" name="直線コネクタ 121"/>
        <xdr:cNvCxnSpPr/>
      </xdr:nvCxnSpPr>
      <xdr:spPr>
        <a:xfrm>
          <a:off x="2019300" y="9414597"/>
          <a:ext cx="889000" cy="16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156297</xdr:rowOff>
    </xdr:from>
    <xdr:to>
      <xdr:col>2</xdr:col>
      <xdr:colOff>638175</xdr:colOff>
      <xdr:row>55</xdr:row>
      <xdr:rowOff>127919</xdr:rowOff>
    </xdr:to>
    <xdr:cxnSp macro="">
      <xdr:nvCxnSpPr>
        <xdr:cNvPr id="125" name="直線コネクタ 124"/>
        <xdr:cNvCxnSpPr/>
      </xdr:nvCxnSpPr>
      <xdr:spPr>
        <a:xfrm flipV="1">
          <a:off x="1130300" y="9414597"/>
          <a:ext cx="889000" cy="1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45496</xdr:rowOff>
    </xdr:from>
    <xdr:to>
      <xdr:col>6</xdr:col>
      <xdr:colOff>561975</xdr:colOff>
      <xdr:row>55</xdr:row>
      <xdr:rowOff>147096</xdr:rowOff>
    </xdr:to>
    <xdr:sp macro="" textlink="">
      <xdr:nvSpPr>
        <xdr:cNvPr id="135" name="円/楕円 134"/>
        <xdr:cNvSpPr/>
      </xdr:nvSpPr>
      <xdr:spPr>
        <a:xfrm>
          <a:off x="4584700" y="94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68373</xdr:rowOff>
    </xdr:from>
    <xdr:ext cx="534377" cy="259045"/>
    <xdr:sp macro="" textlink="">
      <xdr:nvSpPr>
        <xdr:cNvPr id="136" name="総務費該当値テキスト"/>
        <xdr:cNvSpPr txBox="1"/>
      </xdr:nvSpPr>
      <xdr:spPr>
        <a:xfrm>
          <a:off x="4686300" y="932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118138</xdr:rowOff>
    </xdr:from>
    <xdr:to>
      <xdr:col>5</xdr:col>
      <xdr:colOff>409575</xdr:colOff>
      <xdr:row>56</xdr:row>
      <xdr:rowOff>48288</xdr:rowOff>
    </xdr:to>
    <xdr:sp macro="" textlink="">
      <xdr:nvSpPr>
        <xdr:cNvPr id="137" name="円/楕円 136"/>
        <xdr:cNvSpPr/>
      </xdr:nvSpPr>
      <xdr:spPr>
        <a:xfrm>
          <a:off x="3746500" y="95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64815</xdr:rowOff>
    </xdr:from>
    <xdr:ext cx="534377" cy="259045"/>
    <xdr:sp macro="" textlink="">
      <xdr:nvSpPr>
        <xdr:cNvPr id="138" name="テキスト ボックス 137"/>
        <xdr:cNvSpPr txBox="1"/>
      </xdr:nvSpPr>
      <xdr:spPr>
        <a:xfrm>
          <a:off x="3530111" y="93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103919</xdr:rowOff>
    </xdr:from>
    <xdr:to>
      <xdr:col>4</xdr:col>
      <xdr:colOff>206375</xdr:colOff>
      <xdr:row>56</xdr:row>
      <xdr:rowOff>34069</xdr:rowOff>
    </xdr:to>
    <xdr:sp macro="" textlink="">
      <xdr:nvSpPr>
        <xdr:cNvPr id="139" name="円/楕円 138"/>
        <xdr:cNvSpPr/>
      </xdr:nvSpPr>
      <xdr:spPr>
        <a:xfrm>
          <a:off x="2857500" y="953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50596</xdr:rowOff>
    </xdr:from>
    <xdr:ext cx="534377" cy="259045"/>
    <xdr:sp macro="" textlink="">
      <xdr:nvSpPr>
        <xdr:cNvPr id="140" name="テキスト ボックス 139"/>
        <xdr:cNvSpPr txBox="1"/>
      </xdr:nvSpPr>
      <xdr:spPr>
        <a:xfrm>
          <a:off x="2641111" y="930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105497</xdr:rowOff>
    </xdr:from>
    <xdr:to>
      <xdr:col>3</xdr:col>
      <xdr:colOff>3175</xdr:colOff>
      <xdr:row>55</xdr:row>
      <xdr:rowOff>35647</xdr:rowOff>
    </xdr:to>
    <xdr:sp macro="" textlink="">
      <xdr:nvSpPr>
        <xdr:cNvPr id="141" name="円/楕円 140"/>
        <xdr:cNvSpPr/>
      </xdr:nvSpPr>
      <xdr:spPr>
        <a:xfrm>
          <a:off x="1968500" y="93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52174</xdr:rowOff>
    </xdr:from>
    <xdr:ext cx="534377" cy="259045"/>
    <xdr:sp macro="" textlink="">
      <xdr:nvSpPr>
        <xdr:cNvPr id="142" name="テキスト ボックス 141"/>
        <xdr:cNvSpPr txBox="1"/>
      </xdr:nvSpPr>
      <xdr:spPr>
        <a:xfrm>
          <a:off x="1752111" y="91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97,822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77119</xdr:rowOff>
    </xdr:from>
    <xdr:to>
      <xdr:col>1</xdr:col>
      <xdr:colOff>485775</xdr:colOff>
      <xdr:row>56</xdr:row>
      <xdr:rowOff>7269</xdr:rowOff>
    </xdr:to>
    <xdr:sp macro="" textlink="">
      <xdr:nvSpPr>
        <xdr:cNvPr id="143" name="円/楕円 142"/>
        <xdr:cNvSpPr/>
      </xdr:nvSpPr>
      <xdr:spPr>
        <a:xfrm>
          <a:off x="1079500" y="95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23796</xdr:rowOff>
    </xdr:from>
    <xdr:ext cx="534377" cy="259045"/>
    <xdr:sp macro="" textlink="">
      <xdr:nvSpPr>
        <xdr:cNvPr id="144" name="テキスト ボックス 143"/>
        <xdr:cNvSpPr txBox="1"/>
      </xdr:nvSpPr>
      <xdr:spPr>
        <a:xfrm>
          <a:off x="863111" y="92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96647</xdr:rowOff>
    </xdr:from>
    <xdr:to>
      <xdr:col>6</xdr:col>
      <xdr:colOff>511175</xdr:colOff>
      <xdr:row>79</xdr:row>
      <xdr:rowOff>12370</xdr:rowOff>
    </xdr:to>
    <xdr:cxnSp macro="">
      <xdr:nvCxnSpPr>
        <xdr:cNvPr id="174" name="直線コネクタ 173"/>
        <xdr:cNvCxnSpPr/>
      </xdr:nvCxnSpPr>
      <xdr:spPr>
        <a:xfrm flipV="1">
          <a:off x="3797300" y="13469747"/>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12370</xdr:rowOff>
    </xdr:from>
    <xdr:to>
      <xdr:col>5</xdr:col>
      <xdr:colOff>358775</xdr:colOff>
      <xdr:row>79</xdr:row>
      <xdr:rowOff>97129</xdr:rowOff>
    </xdr:to>
    <xdr:cxnSp macro="">
      <xdr:nvCxnSpPr>
        <xdr:cNvPr id="177" name="直線コネクタ 176"/>
        <xdr:cNvCxnSpPr/>
      </xdr:nvCxnSpPr>
      <xdr:spPr>
        <a:xfrm flipV="1">
          <a:off x="2908300" y="13556920"/>
          <a:ext cx="889000" cy="8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97129</xdr:rowOff>
    </xdr:from>
    <xdr:to>
      <xdr:col>4</xdr:col>
      <xdr:colOff>155575</xdr:colOff>
      <xdr:row>79</xdr:row>
      <xdr:rowOff>110820</xdr:rowOff>
    </xdr:to>
    <xdr:cxnSp macro="">
      <xdr:nvCxnSpPr>
        <xdr:cNvPr id="180" name="直線コネクタ 179"/>
        <xdr:cNvCxnSpPr/>
      </xdr:nvCxnSpPr>
      <xdr:spPr>
        <a:xfrm flipV="1">
          <a:off x="2019300" y="13641679"/>
          <a:ext cx="889000" cy="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110820</xdr:rowOff>
    </xdr:from>
    <xdr:to>
      <xdr:col>2</xdr:col>
      <xdr:colOff>638175</xdr:colOff>
      <xdr:row>79</xdr:row>
      <xdr:rowOff>116523</xdr:rowOff>
    </xdr:to>
    <xdr:cxnSp macro="">
      <xdr:nvCxnSpPr>
        <xdr:cNvPr id="183" name="直線コネクタ 182"/>
        <xdr:cNvCxnSpPr/>
      </xdr:nvCxnSpPr>
      <xdr:spPr>
        <a:xfrm flipV="1">
          <a:off x="1130300" y="13655370"/>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45847</xdr:rowOff>
    </xdr:from>
    <xdr:to>
      <xdr:col>6</xdr:col>
      <xdr:colOff>561975</xdr:colOff>
      <xdr:row>78</xdr:row>
      <xdr:rowOff>147447</xdr:rowOff>
    </xdr:to>
    <xdr:sp macro="" textlink="">
      <xdr:nvSpPr>
        <xdr:cNvPr id="193" name="円/楕円 192"/>
        <xdr:cNvSpPr/>
      </xdr:nvSpPr>
      <xdr:spPr>
        <a:xfrm>
          <a:off x="45847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24274</xdr:rowOff>
    </xdr:from>
    <xdr:ext cx="599010" cy="259045"/>
    <xdr:sp macro="" textlink="">
      <xdr:nvSpPr>
        <xdr:cNvPr id="194" name="民生費該当値テキスト"/>
        <xdr:cNvSpPr txBox="1"/>
      </xdr:nvSpPr>
      <xdr:spPr>
        <a:xfrm>
          <a:off x="4686300" y="1339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133020</xdr:rowOff>
    </xdr:from>
    <xdr:to>
      <xdr:col>5</xdr:col>
      <xdr:colOff>409575</xdr:colOff>
      <xdr:row>79</xdr:row>
      <xdr:rowOff>63170</xdr:rowOff>
    </xdr:to>
    <xdr:sp macro="" textlink="">
      <xdr:nvSpPr>
        <xdr:cNvPr id="195" name="円/楕円 194"/>
        <xdr:cNvSpPr/>
      </xdr:nvSpPr>
      <xdr:spPr>
        <a:xfrm>
          <a:off x="3746500" y="13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54297</xdr:rowOff>
    </xdr:from>
    <xdr:ext cx="599010" cy="259045"/>
    <xdr:sp macro="" textlink="">
      <xdr:nvSpPr>
        <xdr:cNvPr id="196" name="テキスト ボックス 195"/>
        <xdr:cNvSpPr txBox="1"/>
      </xdr:nvSpPr>
      <xdr:spPr>
        <a:xfrm>
          <a:off x="3497794" y="1359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122,526</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46329</xdr:rowOff>
    </xdr:from>
    <xdr:to>
      <xdr:col>4</xdr:col>
      <xdr:colOff>206375</xdr:colOff>
      <xdr:row>79</xdr:row>
      <xdr:rowOff>147929</xdr:rowOff>
    </xdr:to>
    <xdr:sp macro="" textlink="">
      <xdr:nvSpPr>
        <xdr:cNvPr id="197" name="円/楕円 196"/>
        <xdr:cNvSpPr/>
      </xdr:nvSpPr>
      <xdr:spPr>
        <a:xfrm>
          <a:off x="2857500" y="135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139056</xdr:rowOff>
    </xdr:from>
    <xdr:ext cx="599010" cy="259045"/>
    <xdr:sp macro="" textlink="">
      <xdr:nvSpPr>
        <xdr:cNvPr id="198" name="テキスト ボックス 197"/>
        <xdr:cNvSpPr txBox="1"/>
      </xdr:nvSpPr>
      <xdr:spPr>
        <a:xfrm>
          <a:off x="2608794" y="1368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60020</xdr:rowOff>
    </xdr:from>
    <xdr:to>
      <xdr:col>3</xdr:col>
      <xdr:colOff>3175</xdr:colOff>
      <xdr:row>79</xdr:row>
      <xdr:rowOff>161620</xdr:rowOff>
    </xdr:to>
    <xdr:sp macro="" textlink="">
      <xdr:nvSpPr>
        <xdr:cNvPr id="199" name="円/楕円 198"/>
        <xdr:cNvSpPr/>
      </xdr:nvSpPr>
      <xdr:spPr>
        <a:xfrm>
          <a:off x="1968500" y="136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152747</xdr:rowOff>
    </xdr:from>
    <xdr:ext cx="599010" cy="259045"/>
    <xdr:sp macro="" textlink="">
      <xdr:nvSpPr>
        <xdr:cNvPr id="200" name="テキスト ボックス 199"/>
        <xdr:cNvSpPr txBox="1"/>
      </xdr:nvSpPr>
      <xdr:spPr>
        <a:xfrm>
          <a:off x="1719794" y="1369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65723</xdr:rowOff>
    </xdr:from>
    <xdr:to>
      <xdr:col>1</xdr:col>
      <xdr:colOff>485775</xdr:colOff>
      <xdr:row>79</xdr:row>
      <xdr:rowOff>167323</xdr:rowOff>
    </xdr:to>
    <xdr:sp macro="" textlink="">
      <xdr:nvSpPr>
        <xdr:cNvPr id="201" name="円/楕円 200"/>
        <xdr:cNvSpPr/>
      </xdr:nvSpPr>
      <xdr:spPr>
        <a:xfrm>
          <a:off x="1079500" y="136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158450</xdr:rowOff>
    </xdr:from>
    <xdr:ext cx="599010" cy="259045"/>
    <xdr:sp macro="" textlink="">
      <xdr:nvSpPr>
        <xdr:cNvPr id="202" name="テキスト ボックス 201"/>
        <xdr:cNvSpPr txBox="1"/>
      </xdr:nvSpPr>
      <xdr:spPr>
        <a:xfrm>
          <a:off x="830794" y="1370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76854</xdr:rowOff>
    </xdr:from>
    <xdr:to>
      <xdr:col>6</xdr:col>
      <xdr:colOff>511175</xdr:colOff>
      <xdr:row>94</xdr:row>
      <xdr:rowOff>169894</xdr:rowOff>
    </xdr:to>
    <xdr:cxnSp macro="">
      <xdr:nvCxnSpPr>
        <xdr:cNvPr id="232" name="直線コネクタ 231"/>
        <xdr:cNvCxnSpPr/>
      </xdr:nvCxnSpPr>
      <xdr:spPr>
        <a:xfrm flipV="1">
          <a:off x="3797300" y="15507354"/>
          <a:ext cx="838200" cy="77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169894</xdr:rowOff>
    </xdr:from>
    <xdr:to>
      <xdr:col>5</xdr:col>
      <xdr:colOff>358775</xdr:colOff>
      <xdr:row>95</xdr:row>
      <xdr:rowOff>34620</xdr:rowOff>
    </xdr:to>
    <xdr:cxnSp macro="">
      <xdr:nvCxnSpPr>
        <xdr:cNvPr id="235" name="直線コネクタ 234"/>
        <xdr:cNvCxnSpPr/>
      </xdr:nvCxnSpPr>
      <xdr:spPr>
        <a:xfrm flipV="1">
          <a:off x="2908300" y="16286194"/>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34620</xdr:rowOff>
    </xdr:from>
    <xdr:to>
      <xdr:col>4</xdr:col>
      <xdr:colOff>155575</xdr:colOff>
      <xdr:row>95</xdr:row>
      <xdr:rowOff>67596</xdr:rowOff>
    </xdr:to>
    <xdr:cxnSp macro="">
      <xdr:nvCxnSpPr>
        <xdr:cNvPr id="238" name="直線コネクタ 237"/>
        <xdr:cNvCxnSpPr/>
      </xdr:nvCxnSpPr>
      <xdr:spPr>
        <a:xfrm flipV="1">
          <a:off x="2019300" y="16322370"/>
          <a:ext cx="8890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67596</xdr:rowOff>
    </xdr:from>
    <xdr:to>
      <xdr:col>2</xdr:col>
      <xdr:colOff>638175</xdr:colOff>
      <xdr:row>95</xdr:row>
      <xdr:rowOff>92360</xdr:rowOff>
    </xdr:to>
    <xdr:cxnSp macro="">
      <xdr:nvCxnSpPr>
        <xdr:cNvPr id="241" name="直線コネクタ 240"/>
        <xdr:cNvCxnSpPr/>
      </xdr:nvCxnSpPr>
      <xdr:spPr>
        <a:xfrm flipV="1">
          <a:off x="1130300" y="1635534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26054</xdr:rowOff>
    </xdr:from>
    <xdr:to>
      <xdr:col>6</xdr:col>
      <xdr:colOff>561975</xdr:colOff>
      <xdr:row>90</xdr:row>
      <xdr:rowOff>127654</xdr:rowOff>
    </xdr:to>
    <xdr:sp macro="" textlink="">
      <xdr:nvSpPr>
        <xdr:cNvPr id="251" name="円/楕円 250"/>
        <xdr:cNvSpPr/>
      </xdr:nvSpPr>
      <xdr:spPr>
        <a:xfrm>
          <a:off x="4584700" y="154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150531</xdr:rowOff>
    </xdr:from>
    <xdr:ext cx="534377" cy="259045"/>
    <xdr:sp macro="" textlink="">
      <xdr:nvSpPr>
        <xdr:cNvPr id="252" name="衛生費該当値テキスト"/>
        <xdr:cNvSpPr txBox="1"/>
      </xdr:nvSpPr>
      <xdr:spPr>
        <a:xfrm>
          <a:off x="4686300" y="154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99,299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119094</xdr:rowOff>
    </xdr:from>
    <xdr:to>
      <xdr:col>5</xdr:col>
      <xdr:colOff>409575</xdr:colOff>
      <xdr:row>95</xdr:row>
      <xdr:rowOff>49244</xdr:rowOff>
    </xdr:to>
    <xdr:sp macro="" textlink="">
      <xdr:nvSpPr>
        <xdr:cNvPr id="253" name="円/楕円 252"/>
        <xdr:cNvSpPr/>
      </xdr:nvSpPr>
      <xdr:spPr>
        <a:xfrm>
          <a:off x="3746500" y="162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65771</xdr:rowOff>
    </xdr:from>
    <xdr:ext cx="534377" cy="259045"/>
    <xdr:sp macro="" textlink="">
      <xdr:nvSpPr>
        <xdr:cNvPr id="254" name="テキスト ボックス 253"/>
        <xdr:cNvSpPr txBox="1"/>
      </xdr:nvSpPr>
      <xdr:spPr>
        <a:xfrm>
          <a:off x="3530111" y="160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155270</xdr:rowOff>
    </xdr:from>
    <xdr:to>
      <xdr:col>4</xdr:col>
      <xdr:colOff>206375</xdr:colOff>
      <xdr:row>95</xdr:row>
      <xdr:rowOff>85420</xdr:rowOff>
    </xdr:to>
    <xdr:sp macro="" textlink="">
      <xdr:nvSpPr>
        <xdr:cNvPr id="255" name="円/楕円 254"/>
        <xdr:cNvSpPr/>
      </xdr:nvSpPr>
      <xdr:spPr>
        <a:xfrm>
          <a:off x="2857500" y="162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101947</xdr:rowOff>
    </xdr:from>
    <xdr:ext cx="534377" cy="259045"/>
    <xdr:sp macro="" textlink="">
      <xdr:nvSpPr>
        <xdr:cNvPr id="256" name="テキスト ボックス 255"/>
        <xdr:cNvSpPr txBox="1"/>
      </xdr:nvSpPr>
      <xdr:spPr>
        <a:xfrm>
          <a:off x="2641111" y="160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16796</xdr:rowOff>
    </xdr:from>
    <xdr:to>
      <xdr:col>3</xdr:col>
      <xdr:colOff>3175</xdr:colOff>
      <xdr:row>95</xdr:row>
      <xdr:rowOff>118396</xdr:rowOff>
    </xdr:to>
    <xdr:sp macro="" textlink="">
      <xdr:nvSpPr>
        <xdr:cNvPr id="257" name="円/楕円 256"/>
        <xdr:cNvSpPr/>
      </xdr:nvSpPr>
      <xdr:spPr>
        <a:xfrm>
          <a:off x="1968500" y="163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134923</xdr:rowOff>
    </xdr:from>
    <xdr:ext cx="534377" cy="259045"/>
    <xdr:sp macro="" textlink="">
      <xdr:nvSpPr>
        <xdr:cNvPr id="258" name="テキスト ボックス 257"/>
        <xdr:cNvSpPr txBox="1"/>
      </xdr:nvSpPr>
      <xdr:spPr>
        <a:xfrm>
          <a:off x="1752111" y="160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41560</xdr:rowOff>
    </xdr:from>
    <xdr:to>
      <xdr:col>1</xdr:col>
      <xdr:colOff>485775</xdr:colOff>
      <xdr:row>95</xdr:row>
      <xdr:rowOff>143160</xdr:rowOff>
    </xdr:to>
    <xdr:sp macro="" textlink="">
      <xdr:nvSpPr>
        <xdr:cNvPr id="259" name="円/楕円 258"/>
        <xdr:cNvSpPr/>
      </xdr:nvSpPr>
      <xdr:spPr>
        <a:xfrm>
          <a:off x="1079500" y="163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159687</xdr:rowOff>
    </xdr:from>
    <xdr:ext cx="534377" cy="259045"/>
    <xdr:sp macro="" textlink="">
      <xdr:nvSpPr>
        <xdr:cNvPr id="260" name="テキスト ボックス 259"/>
        <xdr:cNvSpPr txBox="1"/>
      </xdr:nvSpPr>
      <xdr:spPr>
        <a:xfrm>
          <a:off x="863111" y="1610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134214</xdr:rowOff>
    </xdr:from>
    <xdr:to>
      <xdr:col>15</xdr:col>
      <xdr:colOff>180975</xdr:colOff>
      <xdr:row>38</xdr:row>
      <xdr:rowOff>134900</xdr:rowOff>
    </xdr:to>
    <xdr:cxnSp macro="">
      <xdr:nvCxnSpPr>
        <xdr:cNvPr id="287" name="直線コネクタ 286"/>
        <xdr:cNvCxnSpPr/>
      </xdr:nvCxnSpPr>
      <xdr:spPr>
        <a:xfrm flipV="1">
          <a:off x="9639300" y="66493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134900</xdr:rowOff>
    </xdr:from>
    <xdr:to>
      <xdr:col>14</xdr:col>
      <xdr:colOff>28575</xdr:colOff>
      <xdr:row>38</xdr:row>
      <xdr:rowOff>134900</xdr:rowOff>
    </xdr:to>
    <xdr:cxnSp macro="">
      <xdr:nvCxnSpPr>
        <xdr:cNvPr id="290" name="直線コネクタ 289"/>
        <xdr:cNvCxnSpPr/>
      </xdr:nvCxnSpPr>
      <xdr:spPr>
        <a:xfrm>
          <a:off x="8750300" y="665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114326</xdr:rowOff>
    </xdr:from>
    <xdr:to>
      <xdr:col>12</xdr:col>
      <xdr:colOff>511175</xdr:colOff>
      <xdr:row>38</xdr:row>
      <xdr:rowOff>134900</xdr:rowOff>
    </xdr:to>
    <xdr:cxnSp macro="">
      <xdr:nvCxnSpPr>
        <xdr:cNvPr id="293" name="直線コネクタ 292"/>
        <xdr:cNvCxnSpPr/>
      </xdr:nvCxnSpPr>
      <xdr:spPr>
        <a:xfrm>
          <a:off x="7861300" y="66294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157759</xdr:rowOff>
    </xdr:from>
    <xdr:to>
      <xdr:col>11</xdr:col>
      <xdr:colOff>307975</xdr:colOff>
      <xdr:row>38</xdr:row>
      <xdr:rowOff>114326</xdr:rowOff>
    </xdr:to>
    <xdr:cxnSp macro="">
      <xdr:nvCxnSpPr>
        <xdr:cNvPr id="296" name="直線コネクタ 295"/>
        <xdr:cNvCxnSpPr/>
      </xdr:nvCxnSpPr>
      <xdr:spPr>
        <a:xfrm>
          <a:off x="6972300" y="650140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83414</xdr:rowOff>
    </xdr:from>
    <xdr:to>
      <xdr:col>15</xdr:col>
      <xdr:colOff>231775</xdr:colOff>
      <xdr:row>39</xdr:row>
      <xdr:rowOff>13564</xdr:rowOff>
    </xdr:to>
    <xdr:sp macro="" textlink="">
      <xdr:nvSpPr>
        <xdr:cNvPr id="306" name="円/楕円 305"/>
        <xdr:cNvSpPr/>
      </xdr:nvSpPr>
      <xdr:spPr>
        <a:xfrm>
          <a:off x="104267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169791</xdr:rowOff>
    </xdr:from>
    <xdr:ext cx="313932" cy="259045"/>
    <xdr:sp macro="" textlink="">
      <xdr:nvSpPr>
        <xdr:cNvPr id="307" name="労働費該当値テキスト"/>
        <xdr:cNvSpPr txBox="1"/>
      </xdr:nvSpPr>
      <xdr:spPr>
        <a:xfrm>
          <a:off x="10528300" y="651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84100</xdr:rowOff>
    </xdr:from>
    <xdr:to>
      <xdr:col>14</xdr:col>
      <xdr:colOff>79375</xdr:colOff>
      <xdr:row>39</xdr:row>
      <xdr:rowOff>14250</xdr:rowOff>
    </xdr:to>
    <xdr:sp macro="" textlink="">
      <xdr:nvSpPr>
        <xdr:cNvPr id="308" name="円/楕円 307"/>
        <xdr:cNvSpPr/>
      </xdr:nvSpPr>
      <xdr:spPr>
        <a:xfrm>
          <a:off x="9588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5377</xdr:rowOff>
    </xdr:from>
    <xdr:ext cx="313932" cy="259045"/>
    <xdr:sp macro="" textlink="">
      <xdr:nvSpPr>
        <xdr:cNvPr id="309" name="テキスト ボックス 308"/>
        <xdr:cNvSpPr txBox="1"/>
      </xdr:nvSpPr>
      <xdr:spPr>
        <a:xfrm>
          <a:off x="9482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84100</xdr:rowOff>
    </xdr:from>
    <xdr:to>
      <xdr:col>12</xdr:col>
      <xdr:colOff>561975</xdr:colOff>
      <xdr:row>39</xdr:row>
      <xdr:rowOff>14250</xdr:rowOff>
    </xdr:to>
    <xdr:sp macro="" textlink="">
      <xdr:nvSpPr>
        <xdr:cNvPr id="310" name="円/楕円 309"/>
        <xdr:cNvSpPr/>
      </xdr:nvSpPr>
      <xdr:spPr>
        <a:xfrm>
          <a:off x="8699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5377</xdr:rowOff>
    </xdr:from>
    <xdr:ext cx="313932" cy="259045"/>
    <xdr:sp macro="" textlink="">
      <xdr:nvSpPr>
        <xdr:cNvPr id="311" name="テキスト ボックス 310"/>
        <xdr:cNvSpPr txBox="1"/>
      </xdr:nvSpPr>
      <xdr:spPr>
        <a:xfrm>
          <a:off x="8593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63526</xdr:rowOff>
    </xdr:from>
    <xdr:to>
      <xdr:col>11</xdr:col>
      <xdr:colOff>358775</xdr:colOff>
      <xdr:row>38</xdr:row>
      <xdr:rowOff>165126</xdr:rowOff>
    </xdr:to>
    <xdr:sp macro="" textlink="">
      <xdr:nvSpPr>
        <xdr:cNvPr id="312" name="円/楕円 311"/>
        <xdr:cNvSpPr/>
      </xdr:nvSpPr>
      <xdr:spPr>
        <a:xfrm>
          <a:off x="7810500" y="65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156253</xdr:rowOff>
    </xdr:from>
    <xdr:ext cx="378565" cy="259045"/>
    <xdr:sp macro="" textlink="">
      <xdr:nvSpPr>
        <xdr:cNvPr id="313" name="テキスト ボックス 312"/>
        <xdr:cNvSpPr txBox="1"/>
      </xdr:nvSpPr>
      <xdr:spPr>
        <a:xfrm>
          <a:off x="7672017" y="667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106959</xdr:rowOff>
    </xdr:from>
    <xdr:to>
      <xdr:col>10</xdr:col>
      <xdr:colOff>155575</xdr:colOff>
      <xdr:row>38</xdr:row>
      <xdr:rowOff>37109</xdr:rowOff>
    </xdr:to>
    <xdr:sp macro="" textlink="">
      <xdr:nvSpPr>
        <xdr:cNvPr id="314" name="円/楕円 313"/>
        <xdr:cNvSpPr/>
      </xdr:nvSpPr>
      <xdr:spPr>
        <a:xfrm>
          <a:off x="6921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28236</xdr:rowOff>
    </xdr:from>
    <xdr:ext cx="378565" cy="259045"/>
    <xdr:sp macro="" textlink="">
      <xdr:nvSpPr>
        <xdr:cNvPr id="315" name="テキスト ボックス 314"/>
        <xdr:cNvSpPr txBox="1"/>
      </xdr:nvSpPr>
      <xdr:spPr>
        <a:xfrm>
          <a:off x="6783017" y="654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41516</xdr:rowOff>
    </xdr:from>
    <xdr:to>
      <xdr:col>15</xdr:col>
      <xdr:colOff>180975</xdr:colOff>
      <xdr:row>58</xdr:row>
      <xdr:rowOff>90698</xdr:rowOff>
    </xdr:to>
    <xdr:cxnSp macro="">
      <xdr:nvCxnSpPr>
        <xdr:cNvPr id="346" name="直線コネクタ 345"/>
        <xdr:cNvCxnSpPr/>
      </xdr:nvCxnSpPr>
      <xdr:spPr>
        <a:xfrm flipV="1">
          <a:off x="9639300" y="9985616"/>
          <a:ext cx="8382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90698</xdr:rowOff>
    </xdr:from>
    <xdr:to>
      <xdr:col>14</xdr:col>
      <xdr:colOff>28575</xdr:colOff>
      <xdr:row>58</xdr:row>
      <xdr:rowOff>112464</xdr:rowOff>
    </xdr:to>
    <xdr:cxnSp macro="">
      <xdr:nvCxnSpPr>
        <xdr:cNvPr id="349" name="直線コネクタ 348"/>
        <xdr:cNvCxnSpPr/>
      </xdr:nvCxnSpPr>
      <xdr:spPr>
        <a:xfrm flipV="1">
          <a:off x="8750300" y="10034798"/>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112464</xdr:rowOff>
    </xdr:from>
    <xdr:to>
      <xdr:col>12</xdr:col>
      <xdr:colOff>511175</xdr:colOff>
      <xdr:row>58</xdr:row>
      <xdr:rowOff>120579</xdr:rowOff>
    </xdr:to>
    <xdr:cxnSp macro="">
      <xdr:nvCxnSpPr>
        <xdr:cNvPr id="352" name="直線コネクタ 351"/>
        <xdr:cNvCxnSpPr/>
      </xdr:nvCxnSpPr>
      <xdr:spPr>
        <a:xfrm flipV="1">
          <a:off x="7861300" y="10056564"/>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137120</xdr:rowOff>
    </xdr:from>
    <xdr:to>
      <xdr:col>11</xdr:col>
      <xdr:colOff>307975</xdr:colOff>
      <xdr:row>58</xdr:row>
      <xdr:rowOff>120579</xdr:rowOff>
    </xdr:to>
    <xdr:cxnSp macro="">
      <xdr:nvCxnSpPr>
        <xdr:cNvPr id="355" name="直線コネクタ 354"/>
        <xdr:cNvCxnSpPr/>
      </xdr:nvCxnSpPr>
      <xdr:spPr>
        <a:xfrm>
          <a:off x="6972300" y="9909770"/>
          <a:ext cx="889000" cy="15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162166</xdr:rowOff>
    </xdr:from>
    <xdr:to>
      <xdr:col>15</xdr:col>
      <xdr:colOff>231775</xdr:colOff>
      <xdr:row>58</xdr:row>
      <xdr:rowOff>92316</xdr:rowOff>
    </xdr:to>
    <xdr:sp macro="" textlink="">
      <xdr:nvSpPr>
        <xdr:cNvPr id="365" name="円/楕円 364"/>
        <xdr:cNvSpPr/>
      </xdr:nvSpPr>
      <xdr:spPr>
        <a:xfrm>
          <a:off x="10426700" y="99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140593</xdr:rowOff>
    </xdr:from>
    <xdr:ext cx="534377" cy="259045"/>
    <xdr:sp macro="" textlink="">
      <xdr:nvSpPr>
        <xdr:cNvPr id="366" name="農林水産業費該当値テキスト"/>
        <xdr:cNvSpPr txBox="1"/>
      </xdr:nvSpPr>
      <xdr:spPr>
        <a:xfrm>
          <a:off x="10528300" y="99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39898</xdr:rowOff>
    </xdr:from>
    <xdr:to>
      <xdr:col>14</xdr:col>
      <xdr:colOff>79375</xdr:colOff>
      <xdr:row>58</xdr:row>
      <xdr:rowOff>141498</xdr:rowOff>
    </xdr:to>
    <xdr:sp macro="" textlink="">
      <xdr:nvSpPr>
        <xdr:cNvPr id="367" name="円/楕円 366"/>
        <xdr:cNvSpPr/>
      </xdr:nvSpPr>
      <xdr:spPr>
        <a:xfrm>
          <a:off x="9588500" y="99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132625</xdr:rowOff>
    </xdr:from>
    <xdr:ext cx="534377" cy="259045"/>
    <xdr:sp macro="" textlink="">
      <xdr:nvSpPr>
        <xdr:cNvPr id="368" name="テキスト ボックス 367"/>
        <xdr:cNvSpPr txBox="1"/>
      </xdr:nvSpPr>
      <xdr:spPr>
        <a:xfrm>
          <a:off x="9372111" y="100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61664</xdr:rowOff>
    </xdr:from>
    <xdr:to>
      <xdr:col>12</xdr:col>
      <xdr:colOff>561975</xdr:colOff>
      <xdr:row>58</xdr:row>
      <xdr:rowOff>163264</xdr:rowOff>
    </xdr:to>
    <xdr:sp macro="" textlink="">
      <xdr:nvSpPr>
        <xdr:cNvPr id="369" name="円/楕円 368"/>
        <xdr:cNvSpPr/>
      </xdr:nvSpPr>
      <xdr:spPr>
        <a:xfrm>
          <a:off x="8699500" y="100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154391</xdr:rowOff>
    </xdr:from>
    <xdr:ext cx="469744" cy="259045"/>
    <xdr:sp macro="" textlink="">
      <xdr:nvSpPr>
        <xdr:cNvPr id="370" name="テキスト ボックス 369"/>
        <xdr:cNvSpPr txBox="1"/>
      </xdr:nvSpPr>
      <xdr:spPr>
        <a:xfrm>
          <a:off x="8515427" y="1009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69779</xdr:rowOff>
    </xdr:from>
    <xdr:to>
      <xdr:col>11</xdr:col>
      <xdr:colOff>358775</xdr:colOff>
      <xdr:row>58</xdr:row>
      <xdr:rowOff>171379</xdr:rowOff>
    </xdr:to>
    <xdr:sp macro="" textlink="">
      <xdr:nvSpPr>
        <xdr:cNvPr id="371" name="円/楕円 370"/>
        <xdr:cNvSpPr/>
      </xdr:nvSpPr>
      <xdr:spPr>
        <a:xfrm>
          <a:off x="7810500" y="100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162506</xdr:rowOff>
    </xdr:from>
    <xdr:ext cx="469744" cy="259045"/>
    <xdr:sp macro="" textlink="">
      <xdr:nvSpPr>
        <xdr:cNvPr id="372" name="テキスト ボックス 371"/>
        <xdr:cNvSpPr txBox="1"/>
      </xdr:nvSpPr>
      <xdr:spPr>
        <a:xfrm>
          <a:off x="7626427" y="1010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86320</xdr:rowOff>
    </xdr:from>
    <xdr:to>
      <xdr:col>10</xdr:col>
      <xdr:colOff>155575</xdr:colOff>
      <xdr:row>58</xdr:row>
      <xdr:rowOff>16470</xdr:rowOff>
    </xdr:to>
    <xdr:sp macro="" textlink="">
      <xdr:nvSpPr>
        <xdr:cNvPr id="373" name="円/楕円 372"/>
        <xdr:cNvSpPr/>
      </xdr:nvSpPr>
      <xdr:spPr>
        <a:xfrm>
          <a:off x="6921500" y="98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32997</xdr:rowOff>
    </xdr:from>
    <xdr:ext cx="534377" cy="259045"/>
    <xdr:sp macro="" textlink="">
      <xdr:nvSpPr>
        <xdr:cNvPr id="374" name="テキスト ボックス 373"/>
        <xdr:cNvSpPr txBox="1"/>
      </xdr:nvSpPr>
      <xdr:spPr>
        <a:xfrm>
          <a:off x="6705111" y="963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41272</xdr:rowOff>
    </xdr:from>
    <xdr:to>
      <xdr:col>15</xdr:col>
      <xdr:colOff>180975</xdr:colOff>
      <xdr:row>78</xdr:row>
      <xdr:rowOff>92118</xdr:rowOff>
    </xdr:to>
    <xdr:cxnSp macro="">
      <xdr:nvCxnSpPr>
        <xdr:cNvPr id="405" name="直線コネクタ 404"/>
        <xdr:cNvCxnSpPr/>
      </xdr:nvCxnSpPr>
      <xdr:spPr>
        <a:xfrm>
          <a:off x="9639300" y="13414372"/>
          <a:ext cx="838200" cy="5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41272</xdr:rowOff>
    </xdr:from>
    <xdr:to>
      <xdr:col>14</xdr:col>
      <xdr:colOff>28575</xdr:colOff>
      <xdr:row>78</xdr:row>
      <xdr:rowOff>81048</xdr:rowOff>
    </xdr:to>
    <xdr:cxnSp macro="">
      <xdr:nvCxnSpPr>
        <xdr:cNvPr id="408" name="直線コネクタ 407"/>
        <xdr:cNvCxnSpPr/>
      </xdr:nvCxnSpPr>
      <xdr:spPr>
        <a:xfrm flipV="1">
          <a:off x="8750300" y="1341437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66646</xdr:rowOff>
    </xdr:from>
    <xdr:to>
      <xdr:col>12</xdr:col>
      <xdr:colOff>511175</xdr:colOff>
      <xdr:row>78</xdr:row>
      <xdr:rowOff>81048</xdr:rowOff>
    </xdr:to>
    <xdr:cxnSp macro="">
      <xdr:nvCxnSpPr>
        <xdr:cNvPr id="411" name="直線コネクタ 410"/>
        <xdr:cNvCxnSpPr/>
      </xdr:nvCxnSpPr>
      <xdr:spPr>
        <a:xfrm>
          <a:off x="7861300" y="1343974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66646</xdr:rowOff>
    </xdr:from>
    <xdr:to>
      <xdr:col>11</xdr:col>
      <xdr:colOff>307975</xdr:colOff>
      <xdr:row>78</xdr:row>
      <xdr:rowOff>103809</xdr:rowOff>
    </xdr:to>
    <xdr:cxnSp macro="">
      <xdr:nvCxnSpPr>
        <xdr:cNvPr id="414" name="直線コネクタ 413"/>
        <xdr:cNvCxnSpPr/>
      </xdr:nvCxnSpPr>
      <xdr:spPr>
        <a:xfrm flipV="1">
          <a:off x="6972300" y="13439746"/>
          <a:ext cx="889000" cy="3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41318</xdr:rowOff>
    </xdr:from>
    <xdr:to>
      <xdr:col>15</xdr:col>
      <xdr:colOff>231775</xdr:colOff>
      <xdr:row>78</xdr:row>
      <xdr:rowOff>142918</xdr:rowOff>
    </xdr:to>
    <xdr:sp macro="" textlink="">
      <xdr:nvSpPr>
        <xdr:cNvPr id="424" name="円/楕円 423"/>
        <xdr:cNvSpPr/>
      </xdr:nvSpPr>
      <xdr:spPr>
        <a:xfrm>
          <a:off x="10426700" y="134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19745</xdr:rowOff>
    </xdr:from>
    <xdr:ext cx="469744" cy="259045"/>
    <xdr:sp macro="" textlink="">
      <xdr:nvSpPr>
        <xdr:cNvPr id="425" name="商工費該当値テキスト"/>
        <xdr:cNvSpPr txBox="1"/>
      </xdr:nvSpPr>
      <xdr:spPr>
        <a:xfrm>
          <a:off x="10528300" y="1339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161922</xdr:rowOff>
    </xdr:from>
    <xdr:to>
      <xdr:col>14</xdr:col>
      <xdr:colOff>79375</xdr:colOff>
      <xdr:row>78</xdr:row>
      <xdr:rowOff>92072</xdr:rowOff>
    </xdr:to>
    <xdr:sp macro="" textlink="">
      <xdr:nvSpPr>
        <xdr:cNvPr id="426" name="円/楕円 425"/>
        <xdr:cNvSpPr/>
      </xdr:nvSpPr>
      <xdr:spPr>
        <a:xfrm>
          <a:off x="9588500" y="133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83199</xdr:rowOff>
    </xdr:from>
    <xdr:ext cx="469744" cy="259045"/>
    <xdr:sp macro="" textlink="">
      <xdr:nvSpPr>
        <xdr:cNvPr id="427" name="テキスト ボックス 426"/>
        <xdr:cNvSpPr txBox="1"/>
      </xdr:nvSpPr>
      <xdr:spPr>
        <a:xfrm>
          <a:off x="9404427" y="1345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30248</xdr:rowOff>
    </xdr:from>
    <xdr:to>
      <xdr:col>12</xdr:col>
      <xdr:colOff>561975</xdr:colOff>
      <xdr:row>78</xdr:row>
      <xdr:rowOff>131848</xdr:rowOff>
    </xdr:to>
    <xdr:sp macro="" textlink="">
      <xdr:nvSpPr>
        <xdr:cNvPr id="428" name="円/楕円 427"/>
        <xdr:cNvSpPr/>
      </xdr:nvSpPr>
      <xdr:spPr>
        <a:xfrm>
          <a:off x="8699500" y="13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122975</xdr:rowOff>
    </xdr:from>
    <xdr:ext cx="469744" cy="259045"/>
    <xdr:sp macro="" textlink="">
      <xdr:nvSpPr>
        <xdr:cNvPr id="429" name="テキスト ボックス 428"/>
        <xdr:cNvSpPr txBox="1"/>
      </xdr:nvSpPr>
      <xdr:spPr>
        <a:xfrm>
          <a:off x="8515427" y="1349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15846</xdr:rowOff>
    </xdr:from>
    <xdr:to>
      <xdr:col>11</xdr:col>
      <xdr:colOff>358775</xdr:colOff>
      <xdr:row>78</xdr:row>
      <xdr:rowOff>117446</xdr:rowOff>
    </xdr:to>
    <xdr:sp macro="" textlink="">
      <xdr:nvSpPr>
        <xdr:cNvPr id="430" name="円/楕円 429"/>
        <xdr:cNvSpPr/>
      </xdr:nvSpPr>
      <xdr:spPr>
        <a:xfrm>
          <a:off x="7810500" y="133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108573</xdr:rowOff>
    </xdr:from>
    <xdr:ext cx="469744" cy="259045"/>
    <xdr:sp macro="" textlink="">
      <xdr:nvSpPr>
        <xdr:cNvPr id="431" name="テキスト ボックス 430"/>
        <xdr:cNvSpPr txBox="1"/>
      </xdr:nvSpPr>
      <xdr:spPr>
        <a:xfrm>
          <a:off x="7626427" y="1348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53009</xdr:rowOff>
    </xdr:from>
    <xdr:to>
      <xdr:col>10</xdr:col>
      <xdr:colOff>155575</xdr:colOff>
      <xdr:row>78</xdr:row>
      <xdr:rowOff>154609</xdr:rowOff>
    </xdr:to>
    <xdr:sp macro="" textlink="">
      <xdr:nvSpPr>
        <xdr:cNvPr id="432" name="円/楕円 431"/>
        <xdr:cNvSpPr/>
      </xdr:nvSpPr>
      <xdr:spPr>
        <a:xfrm>
          <a:off x="6921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145736</xdr:rowOff>
    </xdr:from>
    <xdr:ext cx="469744" cy="259045"/>
    <xdr:sp macro="" textlink="">
      <xdr:nvSpPr>
        <xdr:cNvPr id="433" name="テキスト ボックス 432"/>
        <xdr:cNvSpPr txBox="1"/>
      </xdr:nvSpPr>
      <xdr:spPr>
        <a:xfrm>
          <a:off x="6737427" y="135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110274</xdr:rowOff>
    </xdr:from>
    <xdr:to>
      <xdr:col>15</xdr:col>
      <xdr:colOff>180975</xdr:colOff>
      <xdr:row>96</xdr:row>
      <xdr:rowOff>150648</xdr:rowOff>
    </xdr:to>
    <xdr:cxnSp macro="">
      <xdr:nvCxnSpPr>
        <xdr:cNvPr id="462" name="直線コネクタ 461"/>
        <xdr:cNvCxnSpPr/>
      </xdr:nvCxnSpPr>
      <xdr:spPr>
        <a:xfrm flipV="1">
          <a:off x="9639300" y="16569474"/>
          <a:ext cx="8382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150648</xdr:rowOff>
    </xdr:from>
    <xdr:to>
      <xdr:col>14</xdr:col>
      <xdr:colOff>28575</xdr:colOff>
      <xdr:row>96</xdr:row>
      <xdr:rowOff>159462</xdr:rowOff>
    </xdr:to>
    <xdr:cxnSp macro="">
      <xdr:nvCxnSpPr>
        <xdr:cNvPr id="465" name="直線コネクタ 464"/>
        <xdr:cNvCxnSpPr/>
      </xdr:nvCxnSpPr>
      <xdr:spPr>
        <a:xfrm flipV="1">
          <a:off x="8750300" y="1660984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79744</xdr:rowOff>
    </xdr:from>
    <xdr:to>
      <xdr:col>12</xdr:col>
      <xdr:colOff>511175</xdr:colOff>
      <xdr:row>96</xdr:row>
      <xdr:rowOff>159462</xdr:rowOff>
    </xdr:to>
    <xdr:cxnSp macro="">
      <xdr:nvCxnSpPr>
        <xdr:cNvPr id="468" name="直線コネクタ 467"/>
        <xdr:cNvCxnSpPr/>
      </xdr:nvCxnSpPr>
      <xdr:spPr>
        <a:xfrm>
          <a:off x="7861300" y="16538944"/>
          <a:ext cx="889000" cy="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79744</xdr:rowOff>
    </xdr:from>
    <xdr:to>
      <xdr:col>11</xdr:col>
      <xdr:colOff>307975</xdr:colOff>
      <xdr:row>96</xdr:row>
      <xdr:rowOff>142163</xdr:rowOff>
    </xdr:to>
    <xdr:cxnSp macro="">
      <xdr:nvCxnSpPr>
        <xdr:cNvPr id="471" name="直線コネクタ 470"/>
        <xdr:cNvCxnSpPr/>
      </xdr:nvCxnSpPr>
      <xdr:spPr>
        <a:xfrm flipV="1">
          <a:off x="6972300" y="16538944"/>
          <a:ext cx="889000" cy="6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59474</xdr:rowOff>
    </xdr:from>
    <xdr:to>
      <xdr:col>15</xdr:col>
      <xdr:colOff>231775</xdr:colOff>
      <xdr:row>96</xdr:row>
      <xdr:rowOff>161074</xdr:rowOff>
    </xdr:to>
    <xdr:sp macro="" textlink="">
      <xdr:nvSpPr>
        <xdr:cNvPr id="481" name="円/楕円 480"/>
        <xdr:cNvSpPr/>
      </xdr:nvSpPr>
      <xdr:spPr>
        <a:xfrm>
          <a:off x="10426700" y="165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37901</xdr:rowOff>
    </xdr:from>
    <xdr:ext cx="534377" cy="259045"/>
    <xdr:sp macro="" textlink="">
      <xdr:nvSpPr>
        <xdr:cNvPr id="482" name="土木費該当値テキスト"/>
        <xdr:cNvSpPr txBox="1"/>
      </xdr:nvSpPr>
      <xdr:spPr>
        <a:xfrm>
          <a:off x="10528300" y="164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99848</xdr:rowOff>
    </xdr:from>
    <xdr:to>
      <xdr:col>14</xdr:col>
      <xdr:colOff>79375</xdr:colOff>
      <xdr:row>97</xdr:row>
      <xdr:rowOff>29998</xdr:rowOff>
    </xdr:to>
    <xdr:sp macro="" textlink="">
      <xdr:nvSpPr>
        <xdr:cNvPr id="483" name="円/楕円 482"/>
        <xdr:cNvSpPr/>
      </xdr:nvSpPr>
      <xdr:spPr>
        <a:xfrm>
          <a:off x="9588500" y="165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21125</xdr:rowOff>
    </xdr:from>
    <xdr:ext cx="534377" cy="259045"/>
    <xdr:sp macro="" textlink="">
      <xdr:nvSpPr>
        <xdr:cNvPr id="484" name="テキスト ボックス 483"/>
        <xdr:cNvSpPr txBox="1"/>
      </xdr:nvSpPr>
      <xdr:spPr>
        <a:xfrm>
          <a:off x="9372111" y="166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108662</xdr:rowOff>
    </xdr:from>
    <xdr:to>
      <xdr:col>12</xdr:col>
      <xdr:colOff>561975</xdr:colOff>
      <xdr:row>97</xdr:row>
      <xdr:rowOff>38812</xdr:rowOff>
    </xdr:to>
    <xdr:sp macro="" textlink="">
      <xdr:nvSpPr>
        <xdr:cNvPr id="485" name="円/楕円 484"/>
        <xdr:cNvSpPr/>
      </xdr:nvSpPr>
      <xdr:spPr>
        <a:xfrm>
          <a:off x="8699500" y="165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29939</xdr:rowOff>
    </xdr:from>
    <xdr:ext cx="534377" cy="259045"/>
    <xdr:sp macro="" textlink="">
      <xdr:nvSpPr>
        <xdr:cNvPr id="486" name="テキスト ボックス 485"/>
        <xdr:cNvSpPr txBox="1"/>
      </xdr:nvSpPr>
      <xdr:spPr>
        <a:xfrm>
          <a:off x="8483111" y="166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28944</xdr:rowOff>
    </xdr:from>
    <xdr:to>
      <xdr:col>11</xdr:col>
      <xdr:colOff>358775</xdr:colOff>
      <xdr:row>96</xdr:row>
      <xdr:rowOff>130544</xdr:rowOff>
    </xdr:to>
    <xdr:sp macro="" textlink="">
      <xdr:nvSpPr>
        <xdr:cNvPr id="487" name="円/楕円 486"/>
        <xdr:cNvSpPr/>
      </xdr:nvSpPr>
      <xdr:spPr>
        <a:xfrm>
          <a:off x="7810500" y="164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121671</xdr:rowOff>
    </xdr:from>
    <xdr:ext cx="534377" cy="259045"/>
    <xdr:sp macro="" textlink="">
      <xdr:nvSpPr>
        <xdr:cNvPr id="488" name="テキスト ボックス 487"/>
        <xdr:cNvSpPr txBox="1"/>
      </xdr:nvSpPr>
      <xdr:spPr>
        <a:xfrm>
          <a:off x="7594111" y="165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91363</xdr:rowOff>
    </xdr:from>
    <xdr:to>
      <xdr:col>10</xdr:col>
      <xdr:colOff>155575</xdr:colOff>
      <xdr:row>97</xdr:row>
      <xdr:rowOff>21513</xdr:rowOff>
    </xdr:to>
    <xdr:sp macro="" textlink="">
      <xdr:nvSpPr>
        <xdr:cNvPr id="489" name="円/楕円 488"/>
        <xdr:cNvSpPr/>
      </xdr:nvSpPr>
      <xdr:spPr>
        <a:xfrm>
          <a:off x="6921500" y="165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12640</xdr:rowOff>
    </xdr:from>
    <xdr:ext cx="534377" cy="259045"/>
    <xdr:sp macro="" textlink="">
      <xdr:nvSpPr>
        <xdr:cNvPr id="490" name="テキスト ボックス 489"/>
        <xdr:cNvSpPr txBox="1"/>
      </xdr:nvSpPr>
      <xdr:spPr>
        <a:xfrm>
          <a:off x="6705111" y="166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108107</xdr:rowOff>
    </xdr:from>
    <xdr:to>
      <xdr:col>23</xdr:col>
      <xdr:colOff>517525</xdr:colOff>
      <xdr:row>36</xdr:row>
      <xdr:rowOff>152867</xdr:rowOff>
    </xdr:to>
    <xdr:cxnSp macro="">
      <xdr:nvCxnSpPr>
        <xdr:cNvPr id="518" name="直線コネクタ 517"/>
        <xdr:cNvCxnSpPr/>
      </xdr:nvCxnSpPr>
      <xdr:spPr>
        <a:xfrm flipV="1">
          <a:off x="15481300" y="6108857"/>
          <a:ext cx="838200" cy="2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142169</xdr:rowOff>
    </xdr:from>
    <xdr:to>
      <xdr:col>22</xdr:col>
      <xdr:colOff>365125</xdr:colOff>
      <xdr:row>36</xdr:row>
      <xdr:rowOff>152867</xdr:rowOff>
    </xdr:to>
    <xdr:cxnSp macro="">
      <xdr:nvCxnSpPr>
        <xdr:cNvPr id="521" name="直線コネクタ 520"/>
        <xdr:cNvCxnSpPr/>
      </xdr:nvCxnSpPr>
      <xdr:spPr>
        <a:xfrm>
          <a:off x="14592300" y="6314369"/>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142169</xdr:rowOff>
    </xdr:from>
    <xdr:to>
      <xdr:col>21</xdr:col>
      <xdr:colOff>161925</xdr:colOff>
      <xdr:row>37</xdr:row>
      <xdr:rowOff>14427</xdr:rowOff>
    </xdr:to>
    <xdr:cxnSp macro="">
      <xdr:nvCxnSpPr>
        <xdr:cNvPr id="524" name="直線コネクタ 523"/>
        <xdr:cNvCxnSpPr/>
      </xdr:nvCxnSpPr>
      <xdr:spPr>
        <a:xfrm flipV="1">
          <a:off x="13703300" y="6314369"/>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157576</xdr:rowOff>
    </xdr:from>
    <xdr:to>
      <xdr:col>19</xdr:col>
      <xdr:colOff>644525</xdr:colOff>
      <xdr:row>37</xdr:row>
      <xdr:rowOff>14427</xdr:rowOff>
    </xdr:to>
    <xdr:cxnSp macro="">
      <xdr:nvCxnSpPr>
        <xdr:cNvPr id="527" name="直線コネクタ 526"/>
        <xdr:cNvCxnSpPr/>
      </xdr:nvCxnSpPr>
      <xdr:spPr>
        <a:xfrm>
          <a:off x="12814300" y="6158326"/>
          <a:ext cx="889000" cy="19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57307</xdr:rowOff>
    </xdr:from>
    <xdr:to>
      <xdr:col>23</xdr:col>
      <xdr:colOff>568325</xdr:colOff>
      <xdr:row>35</xdr:row>
      <xdr:rowOff>158907</xdr:rowOff>
    </xdr:to>
    <xdr:sp macro="" textlink="">
      <xdr:nvSpPr>
        <xdr:cNvPr id="537" name="円/楕円 536"/>
        <xdr:cNvSpPr/>
      </xdr:nvSpPr>
      <xdr:spPr>
        <a:xfrm>
          <a:off x="16268700" y="60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80184</xdr:rowOff>
    </xdr:from>
    <xdr:ext cx="534377" cy="259045"/>
    <xdr:sp macro="" textlink="">
      <xdr:nvSpPr>
        <xdr:cNvPr id="538" name="消防費該当値テキスト"/>
        <xdr:cNvSpPr txBox="1"/>
      </xdr:nvSpPr>
      <xdr:spPr>
        <a:xfrm>
          <a:off x="16370300" y="59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102067</xdr:rowOff>
    </xdr:from>
    <xdr:to>
      <xdr:col>22</xdr:col>
      <xdr:colOff>415925</xdr:colOff>
      <xdr:row>37</xdr:row>
      <xdr:rowOff>32217</xdr:rowOff>
    </xdr:to>
    <xdr:sp macro="" textlink="">
      <xdr:nvSpPr>
        <xdr:cNvPr id="539" name="円/楕円 538"/>
        <xdr:cNvSpPr/>
      </xdr:nvSpPr>
      <xdr:spPr>
        <a:xfrm>
          <a:off x="15430500" y="62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23344</xdr:rowOff>
    </xdr:from>
    <xdr:ext cx="534377" cy="259045"/>
    <xdr:sp macro="" textlink="">
      <xdr:nvSpPr>
        <xdr:cNvPr id="540" name="テキスト ボックス 539"/>
        <xdr:cNvSpPr txBox="1"/>
      </xdr:nvSpPr>
      <xdr:spPr>
        <a:xfrm>
          <a:off x="15214111" y="63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91369</xdr:rowOff>
    </xdr:from>
    <xdr:to>
      <xdr:col>21</xdr:col>
      <xdr:colOff>212725</xdr:colOff>
      <xdr:row>37</xdr:row>
      <xdr:rowOff>21519</xdr:rowOff>
    </xdr:to>
    <xdr:sp macro="" textlink="">
      <xdr:nvSpPr>
        <xdr:cNvPr id="541" name="円/楕円 540"/>
        <xdr:cNvSpPr/>
      </xdr:nvSpPr>
      <xdr:spPr>
        <a:xfrm>
          <a:off x="14541500" y="62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38046</xdr:rowOff>
    </xdr:from>
    <xdr:ext cx="534377" cy="259045"/>
    <xdr:sp macro="" textlink="">
      <xdr:nvSpPr>
        <xdr:cNvPr id="542" name="テキスト ボックス 541"/>
        <xdr:cNvSpPr txBox="1"/>
      </xdr:nvSpPr>
      <xdr:spPr>
        <a:xfrm>
          <a:off x="14325111" y="60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135077</xdr:rowOff>
    </xdr:from>
    <xdr:to>
      <xdr:col>20</xdr:col>
      <xdr:colOff>9525</xdr:colOff>
      <xdr:row>37</xdr:row>
      <xdr:rowOff>65227</xdr:rowOff>
    </xdr:to>
    <xdr:sp macro="" textlink="">
      <xdr:nvSpPr>
        <xdr:cNvPr id="543" name="円/楕円 542"/>
        <xdr:cNvSpPr/>
      </xdr:nvSpPr>
      <xdr:spPr>
        <a:xfrm>
          <a:off x="13652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56354</xdr:rowOff>
    </xdr:from>
    <xdr:ext cx="534377" cy="259045"/>
    <xdr:sp macro="" textlink="">
      <xdr:nvSpPr>
        <xdr:cNvPr id="544" name="テキスト ボックス 543"/>
        <xdr:cNvSpPr txBox="1"/>
      </xdr:nvSpPr>
      <xdr:spPr>
        <a:xfrm>
          <a:off x="13436111" y="640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106776</xdr:rowOff>
    </xdr:from>
    <xdr:to>
      <xdr:col>18</xdr:col>
      <xdr:colOff>492125</xdr:colOff>
      <xdr:row>36</xdr:row>
      <xdr:rowOff>36926</xdr:rowOff>
    </xdr:to>
    <xdr:sp macro="" textlink="">
      <xdr:nvSpPr>
        <xdr:cNvPr id="545" name="円/楕円 544"/>
        <xdr:cNvSpPr/>
      </xdr:nvSpPr>
      <xdr:spPr>
        <a:xfrm>
          <a:off x="12763500" y="61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53453</xdr:rowOff>
    </xdr:from>
    <xdr:ext cx="534377" cy="259045"/>
    <xdr:sp macro="" textlink="">
      <xdr:nvSpPr>
        <xdr:cNvPr id="546" name="テキスト ボックス 545"/>
        <xdr:cNvSpPr txBox="1"/>
      </xdr:nvSpPr>
      <xdr:spPr>
        <a:xfrm>
          <a:off x="12547111" y="58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85179</xdr:rowOff>
    </xdr:from>
    <xdr:to>
      <xdr:col>23</xdr:col>
      <xdr:colOff>517525</xdr:colOff>
      <xdr:row>57</xdr:row>
      <xdr:rowOff>79635</xdr:rowOff>
    </xdr:to>
    <xdr:cxnSp macro="">
      <xdr:nvCxnSpPr>
        <xdr:cNvPr id="576" name="直線コネクタ 575"/>
        <xdr:cNvCxnSpPr/>
      </xdr:nvCxnSpPr>
      <xdr:spPr>
        <a:xfrm>
          <a:off x="15481300" y="9514929"/>
          <a:ext cx="838200" cy="3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136747</xdr:rowOff>
    </xdr:from>
    <xdr:to>
      <xdr:col>22</xdr:col>
      <xdr:colOff>365125</xdr:colOff>
      <xdr:row>55</xdr:row>
      <xdr:rowOff>85179</xdr:rowOff>
    </xdr:to>
    <xdr:cxnSp macro="">
      <xdr:nvCxnSpPr>
        <xdr:cNvPr id="579" name="直線コネクタ 578"/>
        <xdr:cNvCxnSpPr/>
      </xdr:nvCxnSpPr>
      <xdr:spPr>
        <a:xfrm>
          <a:off x="14592300" y="9395047"/>
          <a:ext cx="889000" cy="1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136747</xdr:rowOff>
    </xdr:from>
    <xdr:to>
      <xdr:col>21</xdr:col>
      <xdr:colOff>161925</xdr:colOff>
      <xdr:row>57</xdr:row>
      <xdr:rowOff>48546</xdr:rowOff>
    </xdr:to>
    <xdr:cxnSp macro="">
      <xdr:nvCxnSpPr>
        <xdr:cNvPr id="582" name="直線コネクタ 581"/>
        <xdr:cNvCxnSpPr/>
      </xdr:nvCxnSpPr>
      <xdr:spPr>
        <a:xfrm flipV="1">
          <a:off x="13703300" y="9395047"/>
          <a:ext cx="889000" cy="4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102381</xdr:rowOff>
    </xdr:from>
    <xdr:to>
      <xdr:col>19</xdr:col>
      <xdr:colOff>644525</xdr:colOff>
      <xdr:row>57</xdr:row>
      <xdr:rowOff>48546</xdr:rowOff>
    </xdr:to>
    <xdr:cxnSp macro="">
      <xdr:nvCxnSpPr>
        <xdr:cNvPr id="585" name="直線コネクタ 584"/>
        <xdr:cNvCxnSpPr/>
      </xdr:nvCxnSpPr>
      <xdr:spPr>
        <a:xfrm>
          <a:off x="12814300" y="9703581"/>
          <a:ext cx="8890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28835</xdr:rowOff>
    </xdr:from>
    <xdr:to>
      <xdr:col>23</xdr:col>
      <xdr:colOff>568325</xdr:colOff>
      <xdr:row>57</xdr:row>
      <xdr:rowOff>130435</xdr:rowOff>
    </xdr:to>
    <xdr:sp macro="" textlink="">
      <xdr:nvSpPr>
        <xdr:cNvPr id="595" name="円/楕円 594"/>
        <xdr:cNvSpPr/>
      </xdr:nvSpPr>
      <xdr:spPr>
        <a:xfrm>
          <a:off x="16268700" y="9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7262</xdr:rowOff>
    </xdr:from>
    <xdr:ext cx="534377" cy="259045"/>
    <xdr:sp macro="" textlink="">
      <xdr:nvSpPr>
        <xdr:cNvPr id="596" name="教育費該当値テキスト"/>
        <xdr:cNvSpPr txBox="1"/>
      </xdr:nvSpPr>
      <xdr:spPr>
        <a:xfrm>
          <a:off x="16370300" y="97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34379</xdr:rowOff>
    </xdr:from>
    <xdr:to>
      <xdr:col>22</xdr:col>
      <xdr:colOff>415925</xdr:colOff>
      <xdr:row>55</xdr:row>
      <xdr:rowOff>135979</xdr:rowOff>
    </xdr:to>
    <xdr:sp macro="" textlink="">
      <xdr:nvSpPr>
        <xdr:cNvPr id="597" name="円/楕円 596"/>
        <xdr:cNvSpPr/>
      </xdr:nvSpPr>
      <xdr:spPr>
        <a:xfrm>
          <a:off x="15430500" y="9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152506</xdr:rowOff>
    </xdr:from>
    <xdr:ext cx="534377" cy="259045"/>
    <xdr:sp macro="" textlink="">
      <xdr:nvSpPr>
        <xdr:cNvPr id="598" name="テキスト ボックス 597"/>
        <xdr:cNvSpPr txBox="1"/>
      </xdr:nvSpPr>
      <xdr:spPr>
        <a:xfrm>
          <a:off x="15214111" y="92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85947</xdr:rowOff>
    </xdr:from>
    <xdr:to>
      <xdr:col>21</xdr:col>
      <xdr:colOff>212725</xdr:colOff>
      <xdr:row>55</xdr:row>
      <xdr:rowOff>16097</xdr:rowOff>
    </xdr:to>
    <xdr:sp macro="" textlink="">
      <xdr:nvSpPr>
        <xdr:cNvPr id="599" name="円/楕円 598"/>
        <xdr:cNvSpPr/>
      </xdr:nvSpPr>
      <xdr:spPr>
        <a:xfrm>
          <a:off x="14541500" y="93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32624</xdr:rowOff>
    </xdr:from>
    <xdr:ext cx="534377" cy="259045"/>
    <xdr:sp macro="" textlink="">
      <xdr:nvSpPr>
        <xdr:cNvPr id="600" name="テキスト ボックス 599"/>
        <xdr:cNvSpPr txBox="1"/>
      </xdr:nvSpPr>
      <xdr:spPr>
        <a:xfrm>
          <a:off x="14325111" y="911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169196</xdr:rowOff>
    </xdr:from>
    <xdr:to>
      <xdr:col>20</xdr:col>
      <xdr:colOff>9525</xdr:colOff>
      <xdr:row>57</xdr:row>
      <xdr:rowOff>99346</xdr:rowOff>
    </xdr:to>
    <xdr:sp macro="" textlink="">
      <xdr:nvSpPr>
        <xdr:cNvPr id="601" name="円/楕円 600"/>
        <xdr:cNvSpPr/>
      </xdr:nvSpPr>
      <xdr:spPr>
        <a:xfrm>
          <a:off x="13652500" y="97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90473</xdr:rowOff>
    </xdr:from>
    <xdr:ext cx="534377" cy="259045"/>
    <xdr:sp macro="" textlink="">
      <xdr:nvSpPr>
        <xdr:cNvPr id="602" name="テキスト ボックス 601"/>
        <xdr:cNvSpPr txBox="1"/>
      </xdr:nvSpPr>
      <xdr:spPr>
        <a:xfrm>
          <a:off x="13436111" y="98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51581</xdr:rowOff>
    </xdr:from>
    <xdr:to>
      <xdr:col>18</xdr:col>
      <xdr:colOff>492125</xdr:colOff>
      <xdr:row>56</xdr:row>
      <xdr:rowOff>153181</xdr:rowOff>
    </xdr:to>
    <xdr:sp macro="" textlink="">
      <xdr:nvSpPr>
        <xdr:cNvPr id="603" name="円/楕円 602"/>
        <xdr:cNvSpPr/>
      </xdr:nvSpPr>
      <xdr:spPr>
        <a:xfrm>
          <a:off x="12763500" y="96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144308</xdr:rowOff>
    </xdr:from>
    <xdr:ext cx="534377" cy="259045"/>
    <xdr:sp macro="" textlink="">
      <xdr:nvSpPr>
        <xdr:cNvPr id="604" name="テキスト ボックス 603"/>
        <xdr:cNvSpPr txBox="1"/>
      </xdr:nvSpPr>
      <xdr:spPr>
        <a:xfrm>
          <a:off x="12547111" y="97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135973</xdr:rowOff>
    </xdr:from>
    <xdr:to>
      <xdr:col>23</xdr:col>
      <xdr:colOff>517525</xdr:colOff>
      <xdr:row>78</xdr:row>
      <xdr:rowOff>139700</xdr:rowOff>
    </xdr:to>
    <xdr:cxnSp macro="">
      <xdr:nvCxnSpPr>
        <xdr:cNvPr id="631" name="直線コネクタ 630"/>
        <xdr:cNvCxnSpPr/>
      </xdr:nvCxnSpPr>
      <xdr:spPr>
        <a:xfrm flipV="1">
          <a:off x="15481300" y="13509073"/>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130167</xdr:rowOff>
    </xdr:from>
    <xdr:to>
      <xdr:col>22</xdr:col>
      <xdr:colOff>365125</xdr:colOff>
      <xdr:row>78</xdr:row>
      <xdr:rowOff>139700</xdr:rowOff>
    </xdr:to>
    <xdr:cxnSp macro="">
      <xdr:nvCxnSpPr>
        <xdr:cNvPr id="634" name="直線コネクタ 633"/>
        <xdr:cNvCxnSpPr/>
      </xdr:nvCxnSpPr>
      <xdr:spPr>
        <a:xfrm>
          <a:off x="14592300" y="13503267"/>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125230</xdr:rowOff>
    </xdr:from>
    <xdr:to>
      <xdr:col>21</xdr:col>
      <xdr:colOff>161925</xdr:colOff>
      <xdr:row>78</xdr:row>
      <xdr:rowOff>130167</xdr:rowOff>
    </xdr:to>
    <xdr:cxnSp macro="">
      <xdr:nvCxnSpPr>
        <xdr:cNvPr id="637" name="直線コネクタ 636"/>
        <xdr:cNvCxnSpPr/>
      </xdr:nvCxnSpPr>
      <xdr:spPr>
        <a:xfrm>
          <a:off x="13703300" y="1349833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166218</xdr:rowOff>
    </xdr:from>
    <xdr:to>
      <xdr:col>19</xdr:col>
      <xdr:colOff>644525</xdr:colOff>
      <xdr:row>78</xdr:row>
      <xdr:rowOff>125230</xdr:rowOff>
    </xdr:to>
    <xdr:cxnSp macro="">
      <xdr:nvCxnSpPr>
        <xdr:cNvPr id="640" name="直線コネクタ 639"/>
        <xdr:cNvCxnSpPr/>
      </xdr:nvCxnSpPr>
      <xdr:spPr>
        <a:xfrm>
          <a:off x="12814300" y="13367868"/>
          <a:ext cx="889000" cy="1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4" name="テキスト ボックス 643"/>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85173</xdr:rowOff>
    </xdr:from>
    <xdr:to>
      <xdr:col>23</xdr:col>
      <xdr:colOff>568325</xdr:colOff>
      <xdr:row>79</xdr:row>
      <xdr:rowOff>15323</xdr:rowOff>
    </xdr:to>
    <xdr:sp macro="" textlink="">
      <xdr:nvSpPr>
        <xdr:cNvPr id="650" name="円/楕円 649"/>
        <xdr:cNvSpPr/>
      </xdr:nvSpPr>
      <xdr:spPr>
        <a:xfrm>
          <a:off x="16268700" y="134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78565" cy="259045"/>
    <xdr:sp macro="" textlink="">
      <xdr:nvSpPr>
        <xdr:cNvPr id="651" name="災害復旧費該当値テキスト"/>
        <xdr:cNvSpPr txBox="1"/>
      </xdr:nvSpPr>
      <xdr:spPr>
        <a:xfrm>
          <a:off x="16370300" y="1338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79367</xdr:rowOff>
    </xdr:from>
    <xdr:to>
      <xdr:col>21</xdr:col>
      <xdr:colOff>212725</xdr:colOff>
      <xdr:row>79</xdr:row>
      <xdr:rowOff>9517</xdr:rowOff>
    </xdr:to>
    <xdr:sp macro="" textlink="">
      <xdr:nvSpPr>
        <xdr:cNvPr id="654" name="円/楕円 653"/>
        <xdr:cNvSpPr/>
      </xdr:nvSpPr>
      <xdr:spPr>
        <a:xfrm>
          <a:off x="14541500" y="134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644</xdr:rowOff>
    </xdr:from>
    <xdr:ext cx="378565" cy="259045"/>
    <xdr:sp macro="" textlink="">
      <xdr:nvSpPr>
        <xdr:cNvPr id="655" name="テキスト ボックス 654"/>
        <xdr:cNvSpPr txBox="1"/>
      </xdr:nvSpPr>
      <xdr:spPr>
        <a:xfrm>
          <a:off x="14403017" y="135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74430</xdr:rowOff>
    </xdr:from>
    <xdr:to>
      <xdr:col>20</xdr:col>
      <xdr:colOff>9525</xdr:colOff>
      <xdr:row>79</xdr:row>
      <xdr:rowOff>4580</xdr:rowOff>
    </xdr:to>
    <xdr:sp macro="" textlink="">
      <xdr:nvSpPr>
        <xdr:cNvPr id="656" name="円/楕円 655"/>
        <xdr:cNvSpPr/>
      </xdr:nvSpPr>
      <xdr:spPr>
        <a:xfrm>
          <a:off x="13652500" y="13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167157</xdr:rowOff>
    </xdr:from>
    <xdr:ext cx="378565" cy="259045"/>
    <xdr:sp macro="" textlink="">
      <xdr:nvSpPr>
        <xdr:cNvPr id="657" name="テキスト ボックス 656"/>
        <xdr:cNvSpPr txBox="1"/>
      </xdr:nvSpPr>
      <xdr:spPr>
        <a:xfrm>
          <a:off x="13514017" y="13540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115418</xdr:rowOff>
    </xdr:from>
    <xdr:to>
      <xdr:col>18</xdr:col>
      <xdr:colOff>492125</xdr:colOff>
      <xdr:row>78</xdr:row>
      <xdr:rowOff>45568</xdr:rowOff>
    </xdr:to>
    <xdr:sp macro="" textlink="">
      <xdr:nvSpPr>
        <xdr:cNvPr id="658" name="円/楕円 657"/>
        <xdr:cNvSpPr/>
      </xdr:nvSpPr>
      <xdr:spPr>
        <a:xfrm>
          <a:off x="127635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62095</xdr:rowOff>
    </xdr:from>
    <xdr:ext cx="469744" cy="259045"/>
    <xdr:sp macro="" textlink="">
      <xdr:nvSpPr>
        <xdr:cNvPr id="659" name="テキスト ボックス 658"/>
        <xdr:cNvSpPr txBox="1"/>
      </xdr:nvSpPr>
      <xdr:spPr>
        <a:xfrm>
          <a:off x="12579427" y="1309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2311</xdr:rowOff>
    </xdr:from>
    <xdr:to>
      <xdr:col>23</xdr:col>
      <xdr:colOff>517525</xdr:colOff>
      <xdr:row>96</xdr:row>
      <xdr:rowOff>17120</xdr:rowOff>
    </xdr:to>
    <xdr:cxnSp macro="">
      <xdr:nvCxnSpPr>
        <xdr:cNvPr id="688" name="直線コネクタ 687"/>
        <xdr:cNvCxnSpPr/>
      </xdr:nvCxnSpPr>
      <xdr:spPr>
        <a:xfrm>
          <a:off x="15481300" y="16461511"/>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2311</xdr:rowOff>
    </xdr:from>
    <xdr:to>
      <xdr:col>22</xdr:col>
      <xdr:colOff>365125</xdr:colOff>
      <xdr:row>96</xdr:row>
      <xdr:rowOff>6565</xdr:rowOff>
    </xdr:to>
    <xdr:cxnSp macro="">
      <xdr:nvCxnSpPr>
        <xdr:cNvPr id="691" name="直線コネクタ 690"/>
        <xdr:cNvCxnSpPr/>
      </xdr:nvCxnSpPr>
      <xdr:spPr>
        <a:xfrm flipV="1">
          <a:off x="14592300" y="16461511"/>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6565</xdr:rowOff>
    </xdr:from>
    <xdr:to>
      <xdr:col>21</xdr:col>
      <xdr:colOff>161925</xdr:colOff>
      <xdr:row>96</xdr:row>
      <xdr:rowOff>7505</xdr:rowOff>
    </xdr:to>
    <xdr:cxnSp macro="">
      <xdr:nvCxnSpPr>
        <xdr:cNvPr id="694" name="直線コネクタ 693"/>
        <xdr:cNvCxnSpPr/>
      </xdr:nvCxnSpPr>
      <xdr:spPr>
        <a:xfrm flipV="1">
          <a:off x="13703300" y="16465765"/>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170281</xdr:rowOff>
    </xdr:from>
    <xdr:to>
      <xdr:col>19</xdr:col>
      <xdr:colOff>644525</xdr:colOff>
      <xdr:row>96</xdr:row>
      <xdr:rowOff>7505</xdr:rowOff>
    </xdr:to>
    <xdr:cxnSp macro="">
      <xdr:nvCxnSpPr>
        <xdr:cNvPr id="697" name="直線コネクタ 696"/>
        <xdr:cNvCxnSpPr/>
      </xdr:nvCxnSpPr>
      <xdr:spPr>
        <a:xfrm>
          <a:off x="12814300" y="1645803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137770</xdr:rowOff>
    </xdr:from>
    <xdr:to>
      <xdr:col>23</xdr:col>
      <xdr:colOff>568325</xdr:colOff>
      <xdr:row>96</xdr:row>
      <xdr:rowOff>67920</xdr:rowOff>
    </xdr:to>
    <xdr:sp macro="" textlink="">
      <xdr:nvSpPr>
        <xdr:cNvPr id="707" name="円/楕円 706"/>
        <xdr:cNvSpPr/>
      </xdr:nvSpPr>
      <xdr:spPr>
        <a:xfrm>
          <a:off x="16268700" y="164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116197</xdr:rowOff>
    </xdr:from>
    <xdr:ext cx="534377" cy="259045"/>
    <xdr:sp macro="" textlink="">
      <xdr:nvSpPr>
        <xdr:cNvPr id="708" name="公債費該当値テキスト"/>
        <xdr:cNvSpPr txBox="1"/>
      </xdr:nvSpPr>
      <xdr:spPr>
        <a:xfrm>
          <a:off x="16370300" y="164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122961</xdr:rowOff>
    </xdr:from>
    <xdr:to>
      <xdr:col>22</xdr:col>
      <xdr:colOff>415925</xdr:colOff>
      <xdr:row>96</xdr:row>
      <xdr:rowOff>53111</xdr:rowOff>
    </xdr:to>
    <xdr:sp macro="" textlink="">
      <xdr:nvSpPr>
        <xdr:cNvPr id="709" name="円/楕円 708"/>
        <xdr:cNvSpPr/>
      </xdr:nvSpPr>
      <xdr:spPr>
        <a:xfrm>
          <a:off x="15430500" y="164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44238</xdr:rowOff>
    </xdr:from>
    <xdr:ext cx="534377" cy="259045"/>
    <xdr:sp macro="" textlink="">
      <xdr:nvSpPr>
        <xdr:cNvPr id="710" name="テキスト ボックス 709"/>
        <xdr:cNvSpPr txBox="1"/>
      </xdr:nvSpPr>
      <xdr:spPr>
        <a:xfrm>
          <a:off x="15214111" y="165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127215</xdr:rowOff>
    </xdr:from>
    <xdr:to>
      <xdr:col>21</xdr:col>
      <xdr:colOff>212725</xdr:colOff>
      <xdr:row>96</xdr:row>
      <xdr:rowOff>57365</xdr:rowOff>
    </xdr:to>
    <xdr:sp macro="" textlink="">
      <xdr:nvSpPr>
        <xdr:cNvPr id="711" name="円/楕円 710"/>
        <xdr:cNvSpPr/>
      </xdr:nvSpPr>
      <xdr:spPr>
        <a:xfrm>
          <a:off x="14541500" y="164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48492</xdr:rowOff>
    </xdr:from>
    <xdr:ext cx="534377" cy="259045"/>
    <xdr:sp macro="" textlink="">
      <xdr:nvSpPr>
        <xdr:cNvPr id="712" name="テキスト ボックス 711"/>
        <xdr:cNvSpPr txBox="1"/>
      </xdr:nvSpPr>
      <xdr:spPr>
        <a:xfrm>
          <a:off x="14325111" y="165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128155</xdr:rowOff>
    </xdr:from>
    <xdr:to>
      <xdr:col>20</xdr:col>
      <xdr:colOff>9525</xdr:colOff>
      <xdr:row>96</xdr:row>
      <xdr:rowOff>58305</xdr:rowOff>
    </xdr:to>
    <xdr:sp macro="" textlink="">
      <xdr:nvSpPr>
        <xdr:cNvPr id="713" name="円/楕円 712"/>
        <xdr:cNvSpPr/>
      </xdr:nvSpPr>
      <xdr:spPr>
        <a:xfrm>
          <a:off x="13652500" y="16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49432</xdr:rowOff>
    </xdr:from>
    <xdr:ext cx="534377" cy="259045"/>
    <xdr:sp macro="" textlink="">
      <xdr:nvSpPr>
        <xdr:cNvPr id="714" name="テキスト ボックス 713"/>
        <xdr:cNvSpPr txBox="1"/>
      </xdr:nvSpPr>
      <xdr:spPr>
        <a:xfrm>
          <a:off x="13436111" y="165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119481</xdr:rowOff>
    </xdr:from>
    <xdr:to>
      <xdr:col>18</xdr:col>
      <xdr:colOff>492125</xdr:colOff>
      <xdr:row>96</xdr:row>
      <xdr:rowOff>49631</xdr:rowOff>
    </xdr:to>
    <xdr:sp macro="" textlink="">
      <xdr:nvSpPr>
        <xdr:cNvPr id="715" name="円/楕円 714"/>
        <xdr:cNvSpPr/>
      </xdr:nvSpPr>
      <xdr:spPr>
        <a:xfrm>
          <a:off x="12763500" y="164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40758</xdr:rowOff>
    </xdr:from>
    <xdr:ext cx="534377" cy="259045"/>
    <xdr:sp macro="" textlink="">
      <xdr:nvSpPr>
        <xdr:cNvPr id="716" name="テキスト ボックス 715"/>
        <xdr:cNvSpPr txBox="1"/>
      </xdr:nvSpPr>
      <xdr:spPr>
        <a:xfrm>
          <a:off x="12547111" y="164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議会費は、議員報酬の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などにより、前年度から</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 総務費は、</a:t>
          </a:r>
          <a:r>
            <a:rPr kumimoji="1" lang="ja-JP" altLang="en-US" sz="1100">
              <a:solidFill>
                <a:schemeClr val="dk1"/>
              </a:solidFill>
              <a:effectLst/>
              <a:latin typeface="+mn-lt"/>
              <a:ea typeface="+mn-ea"/>
              <a:cs typeface="+mn-cs"/>
            </a:rPr>
            <a:t>一部事務組合等負担金</a:t>
          </a:r>
          <a:r>
            <a:rPr kumimoji="1" lang="ja-JP" altLang="ja-JP" sz="1100">
              <a:solidFill>
                <a:schemeClr val="dk1"/>
              </a:solidFill>
              <a:effectLst/>
              <a:latin typeface="+mn-lt"/>
              <a:ea typeface="+mn-ea"/>
              <a:cs typeface="+mn-cs"/>
            </a:rPr>
            <a:t>の増などにより、前年度から</a:t>
          </a:r>
          <a:r>
            <a:rPr kumimoji="1" lang="en-US" altLang="ja-JP" sz="1100">
              <a:solidFill>
                <a:schemeClr val="dk1"/>
              </a:solidFill>
              <a:effectLst/>
              <a:latin typeface="+mn-lt"/>
              <a:ea typeface="+mn-ea"/>
              <a:cs typeface="+mn-cs"/>
            </a:rPr>
            <a:t>9,533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15,706</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臨時福祉給付金給付事業</a:t>
          </a:r>
          <a:r>
            <a:rPr kumimoji="1" lang="ja-JP" altLang="ja-JP" sz="1100">
              <a:solidFill>
                <a:schemeClr val="dk1"/>
              </a:solidFill>
              <a:effectLst/>
              <a:latin typeface="+mn-lt"/>
              <a:ea typeface="+mn-ea"/>
              <a:cs typeface="+mn-cs"/>
            </a:rPr>
            <a:t>などによる社会福祉費の増や</a:t>
          </a:r>
          <a:r>
            <a:rPr kumimoji="1" lang="ja-JP" altLang="en-US" sz="1100">
              <a:solidFill>
                <a:schemeClr val="dk1"/>
              </a:solidFill>
              <a:effectLst/>
              <a:latin typeface="+mn-lt"/>
              <a:ea typeface="+mn-ea"/>
              <a:cs typeface="+mn-cs"/>
            </a:rPr>
            <a:t>認定こども園施設型給付事業</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による児童福祉費の増</a:t>
          </a:r>
          <a:r>
            <a:rPr kumimoji="1" lang="ja-JP" altLang="ja-JP" sz="1100">
              <a:solidFill>
                <a:schemeClr val="dk1"/>
              </a:solidFill>
              <a:effectLst/>
              <a:latin typeface="+mn-lt"/>
              <a:ea typeface="+mn-ea"/>
              <a:cs typeface="+mn-cs"/>
            </a:rPr>
            <a:t>により、前年度から</a:t>
          </a:r>
          <a:r>
            <a:rPr kumimoji="1" lang="en-US" altLang="ja-JP" sz="1100">
              <a:solidFill>
                <a:schemeClr val="dk1"/>
              </a:solidFill>
              <a:effectLst/>
              <a:latin typeface="+mn-lt"/>
              <a:ea typeface="+mn-ea"/>
              <a:cs typeface="+mn-cs"/>
            </a:rPr>
            <a:t>6,864</a:t>
          </a:r>
          <a:r>
            <a:rPr kumimoji="1" lang="ja-JP" altLang="ja-JP" sz="1100">
              <a:solidFill>
                <a:schemeClr val="dk1"/>
              </a:solidFill>
              <a:effectLst/>
              <a:latin typeface="+mn-lt"/>
              <a:ea typeface="+mn-ea"/>
              <a:cs typeface="+mn-cs"/>
            </a:rPr>
            <a:t>円増加したが、類似団体平均を</a:t>
          </a:r>
          <a:r>
            <a:rPr kumimoji="1" lang="en-US" altLang="ja-JP" sz="1100">
              <a:solidFill>
                <a:schemeClr val="dk1"/>
              </a:solidFill>
              <a:effectLst/>
              <a:latin typeface="+mn-lt"/>
              <a:ea typeface="+mn-ea"/>
              <a:cs typeface="+mn-cs"/>
            </a:rPr>
            <a:t>31,917</a:t>
          </a:r>
          <a:r>
            <a:rPr kumimoji="1" lang="ja-JP" altLang="ja-JP" sz="1100">
              <a:solidFill>
                <a:schemeClr val="dk1"/>
              </a:solidFill>
              <a:effectLst/>
              <a:latin typeface="+mn-lt"/>
              <a:ea typeface="+mn-ea"/>
              <a:cs typeface="+mn-cs"/>
            </a:rPr>
            <a:t>円下回った。衛生費は、</a:t>
          </a:r>
          <a:r>
            <a:rPr kumimoji="1" lang="ja-JP" altLang="en-US" sz="1100">
              <a:solidFill>
                <a:schemeClr val="dk1"/>
              </a:solidFill>
              <a:effectLst/>
              <a:latin typeface="+mn-lt"/>
              <a:ea typeface="+mn-ea"/>
              <a:cs typeface="+mn-cs"/>
            </a:rPr>
            <a:t>旭中央病院負担金の</a:t>
          </a:r>
          <a:r>
            <a:rPr kumimoji="1" lang="ja-JP" altLang="ja-JP" sz="1100">
              <a:solidFill>
                <a:schemeClr val="dk1"/>
              </a:solidFill>
              <a:effectLst/>
              <a:latin typeface="+mn-lt"/>
              <a:ea typeface="+mn-ea"/>
              <a:cs typeface="+mn-cs"/>
            </a:rPr>
            <a:t>増により、前年度から</a:t>
          </a:r>
          <a:r>
            <a:rPr kumimoji="1" lang="en-US" altLang="ja-JP" sz="1100">
              <a:solidFill>
                <a:schemeClr val="dk1"/>
              </a:solidFill>
              <a:effectLst/>
              <a:latin typeface="+mn-lt"/>
              <a:ea typeface="+mn-ea"/>
              <a:cs typeface="+mn-cs"/>
            </a:rPr>
            <a:t>40,884</a:t>
          </a:r>
          <a:r>
            <a:rPr kumimoji="1" lang="ja-JP" altLang="ja-JP" sz="1100">
              <a:solidFill>
                <a:schemeClr val="dk1"/>
              </a:solidFill>
              <a:effectLst/>
              <a:latin typeface="+mn-lt"/>
              <a:ea typeface="+mn-ea"/>
              <a:cs typeface="+mn-cs"/>
            </a:rPr>
            <a:t>円増加し、類似団体平均を</a:t>
          </a:r>
          <a:r>
            <a:rPr kumimoji="1" lang="en-US" altLang="ja-JP" sz="1100">
              <a:solidFill>
                <a:schemeClr val="dk1"/>
              </a:solidFill>
              <a:effectLst/>
              <a:latin typeface="+mn-lt"/>
              <a:ea typeface="+mn-ea"/>
              <a:cs typeface="+mn-cs"/>
            </a:rPr>
            <a:t>60,145</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農林水産業費は、</a:t>
          </a:r>
          <a:r>
            <a:rPr kumimoji="1" lang="ja-JP" altLang="en-US" sz="1100">
              <a:solidFill>
                <a:schemeClr val="dk1"/>
              </a:solidFill>
              <a:effectLst/>
              <a:latin typeface="+mn-lt"/>
              <a:ea typeface="+mn-ea"/>
              <a:cs typeface="+mn-cs"/>
            </a:rPr>
            <a:t>畜産競争力強化対策整備事業</a:t>
          </a:r>
          <a:r>
            <a:rPr kumimoji="1" lang="ja-JP" altLang="ja-JP" sz="1100">
              <a:solidFill>
                <a:schemeClr val="dk1"/>
              </a:solidFill>
              <a:effectLst/>
              <a:latin typeface="+mn-lt"/>
              <a:ea typeface="+mn-ea"/>
              <a:cs typeface="+mn-cs"/>
            </a:rPr>
            <a:t>の増により前年度から</a:t>
          </a:r>
          <a:r>
            <a:rPr kumimoji="1" lang="en-US" altLang="ja-JP" sz="1100">
              <a:solidFill>
                <a:schemeClr val="dk1"/>
              </a:solidFill>
              <a:effectLst/>
              <a:latin typeface="+mn-lt"/>
              <a:ea typeface="+mn-ea"/>
              <a:cs typeface="+mn-cs"/>
            </a:rPr>
            <a:t>3,012</a:t>
          </a:r>
          <a:r>
            <a:rPr kumimoji="1" lang="ja-JP" altLang="ja-JP" sz="1100">
              <a:solidFill>
                <a:schemeClr val="dk1"/>
              </a:solidFill>
              <a:effectLst/>
              <a:latin typeface="+mn-lt"/>
              <a:ea typeface="+mn-ea"/>
              <a:cs typeface="+mn-cs"/>
            </a:rPr>
            <a:t>円増加したが、類似団体平均を</a:t>
          </a:r>
          <a:r>
            <a:rPr kumimoji="1" lang="en-US" altLang="ja-JP" sz="1100">
              <a:solidFill>
                <a:schemeClr val="dk1"/>
              </a:solidFill>
              <a:effectLst/>
              <a:latin typeface="+mn-lt"/>
              <a:ea typeface="+mn-ea"/>
              <a:cs typeface="+mn-cs"/>
            </a:rPr>
            <a:t>8,699</a:t>
          </a:r>
          <a:r>
            <a:rPr kumimoji="1" lang="ja-JP" altLang="ja-JP" sz="1100">
              <a:solidFill>
                <a:schemeClr val="dk1"/>
              </a:solidFill>
              <a:effectLst/>
              <a:latin typeface="+mn-lt"/>
              <a:ea typeface="+mn-ea"/>
              <a:cs typeface="+mn-cs"/>
            </a:rPr>
            <a:t>円下回った。商工費は、プレミアム</a:t>
          </a:r>
          <a:r>
            <a:rPr kumimoji="1" lang="ja-JP" altLang="en-US" sz="1100">
              <a:solidFill>
                <a:schemeClr val="dk1"/>
              </a:solidFill>
              <a:effectLst/>
              <a:latin typeface="+mn-lt"/>
              <a:ea typeface="+mn-ea"/>
              <a:cs typeface="+mn-cs"/>
            </a:rPr>
            <a:t>付</a:t>
          </a:r>
          <a:r>
            <a:rPr kumimoji="1" lang="ja-JP" altLang="ja-JP" sz="1100">
              <a:solidFill>
                <a:schemeClr val="dk1"/>
              </a:solidFill>
              <a:effectLst/>
              <a:latin typeface="+mn-lt"/>
              <a:ea typeface="+mn-ea"/>
              <a:cs typeface="+mn-cs"/>
            </a:rPr>
            <a:t>商品券発行事業</a:t>
          </a:r>
          <a:r>
            <a:rPr kumimoji="1" lang="ja-JP" altLang="en-US" sz="1100">
              <a:solidFill>
                <a:schemeClr val="dk1"/>
              </a:solidFill>
              <a:effectLst/>
              <a:latin typeface="+mn-lt"/>
              <a:ea typeface="+mn-ea"/>
              <a:cs typeface="+mn-cs"/>
            </a:rPr>
            <a:t>の減など</a:t>
          </a:r>
          <a:r>
            <a:rPr kumimoji="1" lang="ja-JP" altLang="ja-JP" sz="1100">
              <a:solidFill>
                <a:schemeClr val="dk1"/>
              </a:solidFill>
              <a:effectLst/>
              <a:latin typeface="+mn-lt"/>
              <a:ea typeface="+mn-ea"/>
              <a:cs typeface="+mn-cs"/>
            </a:rPr>
            <a:t>により前年度から</a:t>
          </a:r>
          <a:r>
            <a:rPr kumimoji="1" lang="en-US" altLang="ja-JP" sz="1100">
              <a:solidFill>
                <a:schemeClr val="dk1"/>
              </a:solidFill>
              <a:effectLst/>
              <a:latin typeface="+mn-lt"/>
              <a:ea typeface="+mn-ea"/>
              <a:cs typeface="+mn-cs"/>
            </a:rPr>
            <a:t>1,557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 、類似団体平均を</a:t>
          </a:r>
          <a:r>
            <a:rPr kumimoji="1" lang="en-US" altLang="ja-JP" sz="1100">
              <a:solidFill>
                <a:schemeClr val="dk1"/>
              </a:solidFill>
              <a:effectLst/>
              <a:latin typeface="+mn-lt"/>
              <a:ea typeface="+mn-ea"/>
              <a:cs typeface="+mn-cs"/>
            </a:rPr>
            <a:t>7,221</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蛇園南地区流末排水整備事業</a:t>
          </a:r>
          <a:r>
            <a:rPr kumimoji="1" lang="ja-JP" altLang="ja-JP" sz="1100">
              <a:solidFill>
                <a:schemeClr val="dk1"/>
              </a:solidFill>
              <a:effectLst/>
              <a:latin typeface="+mn-lt"/>
              <a:ea typeface="+mn-ea"/>
              <a:cs typeface="+mn-cs"/>
            </a:rPr>
            <a:t>の減があるものの、</a:t>
          </a:r>
          <a:r>
            <a:rPr kumimoji="1" lang="ja-JP" altLang="en-US" sz="1100">
              <a:solidFill>
                <a:schemeClr val="dk1"/>
              </a:solidFill>
              <a:effectLst/>
              <a:latin typeface="+mn-lt"/>
              <a:ea typeface="+mn-ea"/>
              <a:cs typeface="+mn-cs"/>
            </a:rPr>
            <a:t>旭中央病院アクセス道整備事業</a:t>
          </a:r>
          <a:r>
            <a:rPr kumimoji="1" lang="ja-JP" altLang="ja-JP" sz="1100">
              <a:solidFill>
                <a:schemeClr val="dk1"/>
              </a:solidFill>
              <a:effectLst/>
              <a:latin typeface="+mn-lt"/>
              <a:ea typeface="+mn-ea"/>
              <a:cs typeface="+mn-cs"/>
            </a:rPr>
            <a:t>の増などにより、前年度から</a:t>
          </a:r>
          <a:r>
            <a:rPr kumimoji="1" lang="en-US" altLang="ja-JP" sz="1100">
              <a:solidFill>
                <a:schemeClr val="dk1"/>
              </a:solidFill>
              <a:effectLst/>
              <a:latin typeface="+mn-lt"/>
              <a:ea typeface="+mn-ea"/>
              <a:cs typeface="+mn-cs"/>
            </a:rPr>
            <a:t>3,179</a:t>
          </a:r>
          <a:r>
            <a:rPr kumimoji="1" lang="ja-JP" altLang="ja-JP" sz="1100">
              <a:solidFill>
                <a:schemeClr val="dk1"/>
              </a:solidFill>
              <a:effectLst/>
              <a:latin typeface="+mn-lt"/>
              <a:ea typeface="+mn-ea"/>
              <a:cs typeface="+mn-cs"/>
            </a:rPr>
            <a:t>円増となったが、類似団体平均を</a:t>
          </a:r>
          <a:r>
            <a:rPr kumimoji="1" lang="en-US" altLang="ja-JP" sz="1100">
              <a:solidFill>
                <a:schemeClr val="dk1"/>
              </a:solidFill>
              <a:effectLst/>
              <a:latin typeface="+mn-lt"/>
              <a:ea typeface="+mn-ea"/>
              <a:cs typeface="+mn-cs"/>
            </a:rPr>
            <a:t>13,267</a:t>
          </a:r>
          <a:r>
            <a:rPr kumimoji="1" lang="ja-JP" altLang="ja-JP" sz="1100">
              <a:solidFill>
                <a:schemeClr val="dk1"/>
              </a:solidFill>
              <a:effectLst/>
              <a:latin typeface="+mn-lt"/>
              <a:ea typeface="+mn-ea"/>
              <a:cs typeface="+mn-cs"/>
            </a:rPr>
            <a:t>円下回った。 消防費は、消防車両整備事業の増などにより、前年度から</a:t>
          </a:r>
          <a:r>
            <a:rPr kumimoji="1" lang="en-US" altLang="ja-JP" sz="1100">
              <a:solidFill>
                <a:schemeClr val="dk1"/>
              </a:solidFill>
              <a:effectLst/>
              <a:latin typeface="+mn-lt"/>
              <a:ea typeface="+mn-ea"/>
              <a:cs typeface="+mn-cs"/>
            </a:rPr>
            <a:t>4,729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3,540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教育費は、飯岡中学校改築事業の減</a:t>
          </a:r>
          <a:r>
            <a:rPr kumimoji="1" lang="ja-JP" altLang="en-US" sz="1100">
              <a:solidFill>
                <a:schemeClr val="dk1"/>
              </a:solidFill>
              <a:effectLst/>
              <a:latin typeface="+mn-lt"/>
              <a:ea typeface="+mn-ea"/>
              <a:cs typeface="+mn-cs"/>
            </a:rPr>
            <a:t>などに</a:t>
          </a:r>
          <a:r>
            <a:rPr kumimoji="1" lang="ja-JP" altLang="ja-JP" sz="1100">
              <a:solidFill>
                <a:schemeClr val="dk1"/>
              </a:solidFill>
              <a:effectLst/>
              <a:latin typeface="+mn-lt"/>
              <a:ea typeface="+mn-ea"/>
              <a:cs typeface="+mn-cs"/>
            </a:rPr>
            <a:t>より、前年度から</a:t>
          </a:r>
          <a:r>
            <a:rPr kumimoji="1" lang="en-US" altLang="ja-JP" sz="1100">
              <a:solidFill>
                <a:schemeClr val="dk1"/>
              </a:solidFill>
              <a:effectLst/>
              <a:latin typeface="+mn-lt"/>
              <a:ea typeface="+mn-ea"/>
              <a:cs typeface="+mn-cs"/>
            </a:rPr>
            <a:t>17,709</a:t>
          </a:r>
          <a:r>
            <a:rPr kumimoji="1" lang="ja-JP" altLang="ja-JP" sz="1100">
              <a:solidFill>
                <a:schemeClr val="dk1"/>
              </a:solidFill>
              <a:effectLst/>
              <a:latin typeface="+mn-lt"/>
              <a:ea typeface="+mn-ea"/>
              <a:cs typeface="+mn-cs"/>
            </a:rPr>
            <a:t>円の減とな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13,125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公債費は、前年度から</a:t>
          </a:r>
          <a:r>
            <a:rPr kumimoji="1" lang="en-US" altLang="ja-JP" sz="1100">
              <a:solidFill>
                <a:schemeClr val="dk1"/>
              </a:solidFill>
              <a:effectLst/>
              <a:latin typeface="+mn-lt"/>
              <a:ea typeface="+mn-ea"/>
              <a:cs typeface="+mn-cs"/>
            </a:rPr>
            <a:t>1,166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 </a:t>
          </a:r>
          <a:r>
            <a:rPr kumimoji="1" lang="en-US" altLang="ja-JP" sz="1100">
              <a:solidFill>
                <a:schemeClr val="dk1"/>
              </a:solidFill>
              <a:effectLst/>
              <a:latin typeface="+mn-lt"/>
              <a:ea typeface="+mn-ea"/>
              <a:cs typeface="+mn-cs"/>
            </a:rPr>
            <a:t>12,739</a:t>
          </a:r>
          <a:r>
            <a:rPr kumimoji="1" lang="ja-JP" altLang="ja-JP" sz="1100">
              <a:solidFill>
                <a:schemeClr val="dk1"/>
              </a:solidFill>
              <a:effectLst/>
              <a:latin typeface="+mn-lt"/>
              <a:ea typeface="+mn-ea"/>
              <a:cs typeface="+mn-cs"/>
            </a:rPr>
            <a:t>円下回った。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財政調整基金残高については、ここ数年は増加傾向にあり、今年度も前年度歳計剰余金の積立により標準財政規模比で</a:t>
          </a:r>
          <a:r>
            <a:rPr kumimoji="1" lang="en-US" altLang="ja-JP" sz="1100">
              <a:solidFill>
                <a:schemeClr val="dk1"/>
              </a:solidFill>
              <a:effectLst/>
              <a:latin typeface="+mn-lt"/>
              <a:ea typeface="+mn-ea"/>
              <a:cs typeface="+mn-cs"/>
            </a:rPr>
            <a:t>7.80</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実質収支比率については、歳入は、地方税や</a:t>
          </a:r>
          <a:r>
            <a:rPr kumimoji="1" lang="ja-JP" altLang="en-US" sz="1100">
              <a:solidFill>
                <a:schemeClr val="dk1"/>
              </a:solidFill>
              <a:effectLst/>
              <a:latin typeface="+mn-lt"/>
              <a:ea typeface="+mn-ea"/>
              <a:cs typeface="+mn-cs"/>
            </a:rPr>
            <a:t>都道府県支出</a:t>
          </a:r>
          <a:r>
            <a:rPr kumimoji="1" lang="ja-JP" altLang="ja-JP" sz="1100">
              <a:solidFill>
                <a:schemeClr val="dk1"/>
              </a:solidFill>
              <a:effectLst/>
              <a:latin typeface="+mn-lt"/>
              <a:ea typeface="+mn-ea"/>
              <a:cs typeface="+mn-cs"/>
            </a:rPr>
            <a:t>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1,920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した。歳出については、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費が増加し前年度から</a:t>
          </a:r>
          <a:r>
            <a:rPr kumimoji="1" lang="en-US" altLang="ja-JP" sz="1100">
              <a:solidFill>
                <a:schemeClr val="dk1"/>
              </a:solidFill>
              <a:effectLst/>
              <a:latin typeface="+mn-lt"/>
              <a:ea typeface="+mn-ea"/>
              <a:cs typeface="+mn-cs"/>
            </a:rPr>
            <a:t>3,067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した。適正な実質収支比率と言われる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％を基準とすると、平成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年度以降、震災に係る歳入（地方交付税等）の増により、やや上振れしている状況であるため、実質収支で多額の黒字が発生しないよう、適正な財政運営に努める。</a:t>
          </a:r>
          <a:endParaRPr lang="ja-JP" altLang="ja-JP" sz="1400">
            <a:effectLst/>
          </a:endParaRPr>
        </a:p>
        <a:p>
          <a:r>
            <a:rPr kumimoji="1" lang="ja-JP" altLang="ja-JP" sz="1100">
              <a:solidFill>
                <a:schemeClr val="dk1"/>
              </a:solidFill>
              <a:effectLst/>
              <a:latin typeface="+mn-lt"/>
              <a:ea typeface="+mn-ea"/>
              <a:cs typeface="+mn-cs"/>
            </a:rPr>
            <a:t>実質単年度収支については、前年度から</a:t>
          </a:r>
          <a:r>
            <a:rPr kumimoji="1" lang="en-US" altLang="ja-JP" sz="1100">
              <a:solidFill>
                <a:schemeClr val="dk1"/>
              </a:solidFill>
              <a:effectLst/>
              <a:latin typeface="+mn-lt"/>
              <a:ea typeface="+mn-ea"/>
              <a:cs typeface="+mn-cs"/>
            </a:rPr>
            <a:t>967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し標準財政規模比では、</a:t>
          </a:r>
          <a:r>
            <a:rPr kumimoji="1" lang="en-US" altLang="ja-JP" sz="1100">
              <a:solidFill>
                <a:schemeClr val="dk1"/>
              </a:solidFill>
              <a:effectLst/>
              <a:latin typeface="+mn-lt"/>
              <a:ea typeface="+mn-ea"/>
              <a:cs typeface="+mn-cs"/>
            </a:rPr>
            <a:t>5.28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、引き続き黒字を確保している。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一般会計及び特別会計の実質収支額に赤字が生じたことはなく、また、公営企業会計においても資金不足額が生じたことはないため、連結実質赤字比率は算出されていない。今後も赤字や資金不足が生じないよう、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157_asahi_2016&#65288;&#26410;&#2343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 val="データシート"/>
    </sheetNames>
    <sheetDataSet>
      <sheetData sheetId="0">
        <row r="50">
          <cell r="K50" t="str">
            <v>H24</v>
          </cell>
          <cell r="L50" t="str">
            <v>H25</v>
          </cell>
          <cell r="M50" t="str">
            <v>H26</v>
          </cell>
          <cell r="N50" t="str">
            <v>H27</v>
          </cell>
          <cell r="O50" t="str">
            <v>H28</v>
          </cell>
        </row>
        <row r="51">
          <cell r="G51" t="str">
            <v>当該団体値</v>
          </cell>
          <cell r="N51">
            <v>23.1</v>
          </cell>
        </row>
        <row r="53">
          <cell r="N53">
            <v>57.8</v>
          </cell>
          <cell r="O53">
            <v>59.7</v>
          </cell>
        </row>
        <row r="55">
          <cell r="G55" t="str">
            <v>類似団体内平均値</v>
          </cell>
          <cell r="N55">
            <v>39</v>
          </cell>
          <cell r="O55">
            <v>32.5</v>
          </cell>
        </row>
        <row r="57">
          <cell r="N57">
            <v>55.4</v>
          </cell>
          <cell r="O57">
            <v>56.7</v>
          </cell>
        </row>
        <row r="72">
          <cell r="K72" t="str">
            <v>H24</v>
          </cell>
          <cell r="L72" t="str">
            <v>H25</v>
          </cell>
          <cell r="M72" t="str">
            <v>H26</v>
          </cell>
          <cell r="N72" t="str">
            <v>H27</v>
          </cell>
          <cell r="O72" t="str">
            <v>H28</v>
          </cell>
        </row>
        <row r="73">
          <cell r="G73" t="str">
            <v>当該団体値</v>
          </cell>
          <cell r="K73">
            <v>83.2</v>
          </cell>
          <cell r="L73">
            <v>58</v>
          </cell>
          <cell r="M73">
            <v>41.1</v>
          </cell>
          <cell r="N73">
            <v>23.1</v>
          </cell>
        </row>
        <row r="75">
          <cell r="K75">
            <v>13.2</v>
          </cell>
          <cell r="L75">
            <v>11.6</v>
          </cell>
          <cell r="M75">
            <v>9.9</v>
          </cell>
          <cell r="N75">
            <v>9</v>
          </cell>
          <cell r="O75">
            <v>8.6</v>
          </cell>
        </row>
        <row r="77">
          <cell r="G77" t="str">
            <v>類似団体内平均値</v>
          </cell>
          <cell r="K77">
            <v>58.2</v>
          </cell>
          <cell r="L77">
            <v>50.3</v>
          </cell>
          <cell r="M77">
            <v>45.9</v>
          </cell>
          <cell r="N77">
            <v>39</v>
          </cell>
          <cell r="O77">
            <v>32.5</v>
          </cell>
        </row>
        <row r="79">
          <cell r="K79">
            <v>10.3</v>
          </cell>
          <cell r="L79">
            <v>9.6</v>
          </cell>
          <cell r="M79">
            <v>8.8000000000000007</v>
          </cell>
          <cell r="N79">
            <v>9</v>
          </cell>
          <cell r="O79">
            <v>8.1999999999999993</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33351721</v>
      </c>
      <c r="BO4" s="381"/>
      <c r="BP4" s="381"/>
      <c r="BQ4" s="381"/>
      <c r="BR4" s="381"/>
      <c r="BS4" s="381"/>
      <c r="BT4" s="381"/>
      <c r="BU4" s="382"/>
      <c r="BV4" s="380">
        <v>31431692</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8.6999999999999993</v>
      </c>
      <c r="CU4" s="558"/>
      <c r="CV4" s="558"/>
      <c r="CW4" s="558"/>
      <c r="CX4" s="558"/>
      <c r="CY4" s="558"/>
      <c r="CZ4" s="558"/>
      <c r="DA4" s="559"/>
      <c r="DB4" s="557">
        <v>13.5</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31691129</v>
      </c>
      <c r="BO5" s="386"/>
      <c r="BP5" s="386"/>
      <c r="BQ5" s="386"/>
      <c r="BR5" s="386"/>
      <c r="BS5" s="386"/>
      <c r="BT5" s="386"/>
      <c r="BU5" s="387"/>
      <c r="BV5" s="385">
        <v>28623980</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86.2</v>
      </c>
      <c r="CU5" s="356"/>
      <c r="CV5" s="356"/>
      <c r="CW5" s="356"/>
      <c r="CX5" s="356"/>
      <c r="CY5" s="356"/>
      <c r="CZ5" s="356"/>
      <c r="DA5" s="357"/>
      <c r="DB5" s="355">
        <v>84.3</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1660592</v>
      </c>
      <c r="BO6" s="386"/>
      <c r="BP6" s="386"/>
      <c r="BQ6" s="386"/>
      <c r="BR6" s="386"/>
      <c r="BS6" s="386"/>
      <c r="BT6" s="386"/>
      <c r="BU6" s="387"/>
      <c r="BV6" s="385">
        <v>2807712</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90.7</v>
      </c>
      <c r="CU6" s="532"/>
      <c r="CV6" s="532"/>
      <c r="CW6" s="532"/>
      <c r="CX6" s="532"/>
      <c r="CY6" s="532"/>
      <c r="CZ6" s="532"/>
      <c r="DA6" s="533"/>
      <c r="DB6" s="531">
        <v>89.4</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88538</v>
      </c>
      <c r="BO7" s="386"/>
      <c r="BP7" s="386"/>
      <c r="BQ7" s="386"/>
      <c r="BR7" s="386"/>
      <c r="BS7" s="386"/>
      <c r="BT7" s="386"/>
      <c r="BU7" s="387"/>
      <c r="BV7" s="385">
        <v>341756</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18007081</v>
      </c>
      <c r="CU7" s="386"/>
      <c r="CV7" s="386"/>
      <c r="CW7" s="386"/>
      <c r="CX7" s="386"/>
      <c r="CY7" s="386"/>
      <c r="CZ7" s="386"/>
      <c r="DA7" s="387"/>
      <c r="DB7" s="385">
        <v>18224558</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1572054</v>
      </c>
      <c r="BO8" s="386"/>
      <c r="BP8" s="386"/>
      <c r="BQ8" s="386"/>
      <c r="BR8" s="386"/>
      <c r="BS8" s="386"/>
      <c r="BT8" s="386"/>
      <c r="BU8" s="387"/>
      <c r="BV8" s="385">
        <v>2465956</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0.49</v>
      </c>
      <c r="CU8" s="495"/>
      <c r="CV8" s="495"/>
      <c r="CW8" s="495"/>
      <c r="CX8" s="495"/>
      <c r="CY8" s="495"/>
      <c r="CZ8" s="495"/>
      <c r="DA8" s="496"/>
      <c r="DB8" s="494">
        <v>0.5</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66586</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-893902</v>
      </c>
      <c r="BO9" s="386"/>
      <c r="BP9" s="386"/>
      <c r="BQ9" s="386"/>
      <c r="BR9" s="386"/>
      <c r="BS9" s="386"/>
      <c r="BT9" s="386"/>
      <c r="BU9" s="387"/>
      <c r="BV9" s="385">
        <v>279961</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13</v>
      </c>
      <c r="CU9" s="356"/>
      <c r="CV9" s="356"/>
      <c r="CW9" s="356"/>
      <c r="CX9" s="356"/>
      <c r="CY9" s="356"/>
      <c r="CZ9" s="356"/>
      <c r="DA9" s="357"/>
      <c r="DB9" s="355">
        <v>12.9</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69058</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1317731</v>
      </c>
      <c r="BO10" s="386"/>
      <c r="BP10" s="386"/>
      <c r="BQ10" s="386"/>
      <c r="BR10" s="386"/>
      <c r="BS10" s="386"/>
      <c r="BT10" s="386"/>
      <c r="BU10" s="387"/>
      <c r="BV10" s="385">
        <v>1111080</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67267</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65926</v>
      </c>
      <c r="S13" s="487"/>
      <c r="T13" s="487"/>
      <c r="U13" s="487"/>
      <c r="V13" s="488"/>
      <c r="W13" s="474" t="s">
        <v>124</v>
      </c>
      <c r="X13" s="398"/>
      <c r="Y13" s="398"/>
      <c r="Z13" s="398"/>
      <c r="AA13" s="398"/>
      <c r="AB13" s="399"/>
      <c r="AC13" s="361">
        <v>6207</v>
      </c>
      <c r="AD13" s="362"/>
      <c r="AE13" s="362"/>
      <c r="AF13" s="362"/>
      <c r="AG13" s="363"/>
      <c r="AH13" s="361">
        <v>6461</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423829</v>
      </c>
      <c r="BO13" s="386"/>
      <c r="BP13" s="386"/>
      <c r="BQ13" s="386"/>
      <c r="BR13" s="386"/>
      <c r="BS13" s="386"/>
      <c r="BT13" s="386"/>
      <c r="BU13" s="387"/>
      <c r="BV13" s="385">
        <v>1391041</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8.6</v>
      </c>
      <c r="CU13" s="356"/>
      <c r="CV13" s="356"/>
      <c r="CW13" s="356"/>
      <c r="CX13" s="356"/>
      <c r="CY13" s="356"/>
      <c r="CZ13" s="356"/>
      <c r="DA13" s="357"/>
      <c r="DB13" s="355">
        <v>9</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67598</v>
      </c>
      <c r="S14" s="487"/>
      <c r="T14" s="487"/>
      <c r="U14" s="487"/>
      <c r="V14" s="488"/>
      <c r="W14" s="489"/>
      <c r="X14" s="401"/>
      <c r="Y14" s="401"/>
      <c r="Z14" s="401"/>
      <c r="AA14" s="401"/>
      <c r="AB14" s="402"/>
      <c r="AC14" s="479">
        <v>18.3</v>
      </c>
      <c r="AD14" s="480"/>
      <c r="AE14" s="480"/>
      <c r="AF14" s="480"/>
      <c r="AG14" s="481"/>
      <c r="AH14" s="479">
        <v>18.5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v>23.1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66466</v>
      </c>
      <c r="S15" s="487"/>
      <c r="T15" s="487"/>
      <c r="U15" s="487"/>
      <c r="V15" s="488"/>
      <c r="W15" s="474" t="s">
        <v>130</v>
      </c>
      <c r="X15" s="398"/>
      <c r="Y15" s="398"/>
      <c r="Z15" s="398"/>
      <c r="AA15" s="398"/>
      <c r="AB15" s="399"/>
      <c r="AC15" s="361">
        <v>8230</v>
      </c>
      <c r="AD15" s="362"/>
      <c r="AE15" s="362"/>
      <c r="AF15" s="362"/>
      <c r="AG15" s="363"/>
      <c r="AH15" s="361">
        <v>8519</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6921389</v>
      </c>
      <c r="BO15" s="381"/>
      <c r="BP15" s="381"/>
      <c r="BQ15" s="381"/>
      <c r="BR15" s="381"/>
      <c r="BS15" s="381"/>
      <c r="BT15" s="381"/>
      <c r="BU15" s="382"/>
      <c r="BV15" s="380">
        <v>6770737</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24.3</v>
      </c>
      <c r="AD16" s="480"/>
      <c r="AE16" s="480"/>
      <c r="AF16" s="480"/>
      <c r="AG16" s="481"/>
      <c r="AH16" s="479">
        <v>24.3</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14224633</v>
      </c>
      <c r="BO16" s="386"/>
      <c r="BP16" s="386"/>
      <c r="BQ16" s="386"/>
      <c r="BR16" s="386"/>
      <c r="BS16" s="386"/>
      <c r="BT16" s="386"/>
      <c r="BU16" s="387"/>
      <c r="BV16" s="385">
        <v>13867731</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19454</v>
      </c>
      <c r="AD17" s="362"/>
      <c r="AE17" s="362"/>
      <c r="AF17" s="362"/>
      <c r="AG17" s="363"/>
      <c r="AH17" s="361">
        <v>20013</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8732668</v>
      </c>
      <c r="BO17" s="386"/>
      <c r="BP17" s="386"/>
      <c r="BQ17" s="386"/>
      <c r="BR17" s="386"/>
      <c r="BS17" s="386"/>
      <c r="BT17" s="386"/>
      <c r="BU17" s="387"/>
      <c r="BV17" s="385">
        <v>8537489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130.44999999999999</v>
      </c>
      <c r="M18" s="450"/>
      <c r="N18" s="450"/>
      <c r="O18" s="450"/>
      <c r="P18" s="450"/>
      <c r="Q18" s="450"/>
      <c r="R18" s="451"/>
      <c r="S18" s="451"/>
      <c r="T18" s="451"/>
      <c r="U18" s="451"/>
      <c r="V18" s="452"/>
      <c r="W18" s="466"/>
      <c r="X18" s="467"/>
      <c r="Y18" s="467"/>
      <c r="Z18" s="467"/>
      <c r="AA18" s="467"/>
      <c r="AB18" s="475"/>
      <c r="AC18" s="349">
        <v>57.4</v>
      </c>
      <c r="AD18" s="350"/>
      <c r="AE18" s="350"/>
      <c r="AF18" s="350"/>
      <c r="AG18" s="453"/>
      <c r="AH18" s="349">
        <v>57.2</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15561621</v>
      </c>
      <c r="BO18" s="386"/>
      <c r="BP18" s="386"/>
      <c r="BQ18" s="386"/>
      <c r="BR18" s="386"/>
      <c r="BS18" s="386"/>
      <c r="BT18" s="386"/>
      <c r="BU18" s="387"/>
      <c r="BV18" s="385">
        <v>15499583</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510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21964822</v>
      </c>
      <c r="BO19" s="386"/>
      <c r="BP19" s="386"/>
      <c r="BQ19" s="386"/>
      <c r="BR19" s="386"/>
      <c r="BS19" s="386"/>
      <c r="BT19" s="386"/>
      <c r="BU19" s="387"/>
      <c r="BV19" s="385">
        <v>22808033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23350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28202252</v>
      </c>
      <c r="BO23" s="386"/>
      <c r="BP23" s="386"/>
      <c r="BQ23" s="386"/>
      <c r="BR23" s="386"/>
      <c r="BS23" s="386"/>
      <c r="BT23" s="386"/>
      <c r="BU23" s="387"/>
      <c r="BV23" s="385">
        <v>27874680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7740</v>
      </c>
      <c r="R24" s="362"/>
      <c r="S24" s="362"/>
      <c r="T24" s="362"/>
      <c r="U24" s="362"/>
      <c r="V24" s="363"/>
      <c r="W24" s="427"/>
      <c r="X24" s="418"/>
      <c r="Y24" s="419"/>
      <c r="Z24" s="358" t="s">
        <v>154</v>
      </c>
      <c r="AA24" s="359"/>
      <c r="AB24" s="359"/>
      <c r="AC24" s="359"/>
      <c r="AD24" s="359"/>
      <c r="AE24" s="359"/>
      <c r="AF24" s="359"/>
      <c r="AG24" s="360"/>
      <c r="AH24" s="361">
        <v>612</v>
      </c>
      <c r="AI24" s="362"/>
      <c r="AJ24" s="362"/>
      <c r="AK24" s="362"/>
      <c r="AL24" s="363"/>
      <c r="AM24" s="361">
        <v>1848240</v>
      </c>
      <c r="AN24" s="362"/>
      <c r="AO24" s="362"/>
      <c r="AP24" s="362"/>
      <c r="AQ24" s="362"/>
      <c r="AR24" s="363"/>
      <c r="AS24" s="361">
        <v>3020</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16406559</v>
      </c>
      <c r="BO24" s="386"/>
      <c r="BP24" s="386"/>
      <c r="BQ24" s="386"/>
      <c r="BR24" s="386"/>
      <c r="BS24" s="386"/>
      <c r="BT24" s="386"/>
      <c r="BU24" s="387"/>
      <c r="BV24" s="385">
        <v>15537148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6400</v>
      </c>
      <c r="R25" s="362"/>
      <c r="S25" s="362"/>
      <c r="T25" s="362"/>
      <c r="U25" s="362"/>
      <c r="V25" s="363"/>
      <c r="W25" s="427"/>
      <c r="X25" s="418"/>
      <c r="Y25" s="419"/>
      <c r="Z25" s="358" t="s">
        <v>157</v>
      </c>
      <c r="AA25" s="359"/>
      <c r="AB25" s="359"/>
      <c r="AC25" s="359"/>
      <c r="AD25" s="359"/>
      <c r="AE25" s="359"/>
      <c r="AF25" s="359"/>
      <c r="AG25" s="360"/>
      <c r="AH25" s="361">
        <v>119</v>
      </c>
      <c r="AI25" s="362"/>
      <c r="AJ25" s="362"/>
      <c r="AK25" s="362"/>
      <c r="AL25" s="363"/>
      <c r="AM25" s="361">
        <v>334152</v>
      </c>
      <c r="AN25" s="362"/>
      <c r="AO25" s="362"/>
      <c r="AP25" s="362"/>
      <c r="AQ25" s="362"/>
      <c r="AR25" s="363"/>
      <c r="AS25" s="361">
        <v>2808</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91344</v>
      </c>
      <c r="BO25" s="381"/>
      <c r="BP25" s="381"/>
      <c r="BQ25" s="381"/>
      <c r="BR25" s="381"/>
      <c r="BS25" s="381"/>
      <c r="BT25" s="381"/>
      <c r="BU25" s="382"/>
      <c r="BV25" s="380">
        <v>116874</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6000</v>
      </c>
      <c r="R26" s="362"/>
      <c r="S26" s="362"/>
      <c r="T26" s="362"/>
      <c r="U26" s="362"/>
      <c r="V26" s="363"/>
      <c r="W26" s="427"/>
      <c r="X26" s="418"/>
      <c r="Y26" s="419"/>
      <c r="Z26" s="358" t="s">
        <v>160</v>
      </c>
      <c r="AA26" s="440"/>
      <c r="AB26" s="440"/>
      <c r="AC26" s="440"/>
      <c r="AD26" s="440"/>
      <c r="AE26" s="440"/>
      <c r="AF26" s="440"/>
      <c r="AG26" s="441"/>
      <c r="AH26" s="361">
        <v>27</v>
      </c>
      <c r="AI26" s="362"/>
      <c r="AJ26" s="362"/>
      <c r="AK26" s="362"/>
      <c r="AL26" s="363"/>
      <c r="AM26" s="361">
        <v>75681</v>
      </c>
      <c r="AN26" s="362"/>
      <c r="AO26" s="362"/>
      <c r="AP26" s="362"/>
      <c r="AQ26" s="362"/>
      <c r="AR26" s="363"/>
      <c r="AS26" s="361">
        <v>2803</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3950</v>
      </c>
      <c r="R27" s="362"/>
      <c r="S27" s="362"/>
      <c r="T27" s="362"/>
      <c r="U27" s="362"/>
      <c r="V27" s="363"/>
      <c r="W27" s="427"/>
      <c r="X27" s="418"/>
      <c r="Y27" s="419"/>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3650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8677727</v>
      </c>
      <c r="BO28" s="381"/>
      <c r="BP28" s="381"/>
      <c r="BQ28" s="381"/>
      <c r="BR28" s="381"/>
      <c r="BS28" s="381"/>
      <c r="BT28" s="381"/>
      <c r="BU28" s="382"/>
      <c r="BV28" s="380">
        <v>7359996</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20</v>
      </c>
      <c r="M29" s="362"/>
      <c r="N29" s="362"/>
      <c r="O29" s="362"/>
      <c r="P29" s="363"/>
      <c r="Q29" s="361">
        <v>3400</v>
      </c>
      <c r="R29" s="362"/>
      <c r="S29" s="362"/>
      <c r="T29" s="362"/>
      <c r="U29" s="362"/>
      <c r="V29" s="363"/>
      <c r="W29" s="428"/>
      <c r="X29" s="429"/>
      <c r="Y29" s="430"/>
      <c r="Z29" s="358" t="s">
        <v>170</v>
      </c>
      <c r="AA29" s="359"/>
      <c r="AB29" s="359"/>
      <c r="AC29" s="359"/>
      <c r="AD29" s="359"/>
      <c r="AE29" s="359"/>
      <c r="AF29" s="359"/>
      <c r="AG29" s="360"/>
      <c r="AH29" s="361">
        <v>612</v>
      </c>
      <c r="AI29" s="362"/>
      <c r="AJ29" s="362"/>
      <c r="AK29" s="362"/>
      <c r="AL29" s="363"/>
      <c r="AM29" s="361">
        <v>1848240</v>
      </c>
      <c r="AN29" s="362"/>
      <c r="AO29" s="362"/>
      <c r="AP29" s="362"/>
      <c r="AQ29" s="362"/>
      <c r="AR29" s="363"/>
      <c r="AS29" s="361">
        <v>3020</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575721</v>
      </c>
      <c r="BO29" s="386"/>
      <c r="BP29" s="386"/>
      <c r="BQ29" s="386"/>
      <c r="BR29" s="386"/>
      <c r="BS29" s="386"/>
      <c r="BT29" s="386"/>
      <c r="BU29" s="387"/>
      <c r="BV29" s="385">
        <v>75695</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97.8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6466661</v>
      </c>
      <c r="BO30" s="389"/>
      <c r="BP30" s="389"/>
      <c r="BQ30" s="389"/>
      <c r="BR30" s="389"/>
      <c r="BS30" s="389"/>
      <c r="BT30" s="389"/>
      <c r="BU30" s="390"/>
      <c r="BV30" s="388">
        <v>6227325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旭市国民健康保険事業特別会計（事業）</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IF('各会計、関係団体の財政状況及び健全化判断比率'!B32="","",'各会計、関係団体の財政状況及び健全化判断比率'!B32)</f>
        <v>旭市水道事業会計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IF('各会計、関係団体の財政状況及び健全化判断比率'!B33="","",'各会計、関係団体の財政状況及び健全化判断比率'!B33)</f>
        <v>旭市下水道事業特別会計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東総衛生組合（一般会計）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20</v>
      </c>
      <c r="CP34" s="345"/>
      <c r="CQ34" s="344" t="str">
        <f>IF('各会計、関係団体の財政状況及び健全化判断比率'!BS7="","",'各会計、関係団体の財政状況及び健全化判断比率'!BS7)</f>
        <v>千葉県食肉公社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旭市病院事業債管理特別会計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旭市国民健康保険事業特別会計（施設）</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IF('各会計、関係団体の財政状況及び健全化判断比率'!B34="","",'各会計、関係団体の財政状況及び健全化判断比率'!B34)</f>
        <v>旭市農業集落排水事業特別会計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東総広域水道企業団（水道用水供給事業会計）</v>
      </c>
      <c r="BZ35" s="344"/>
      <c r="CA35" s="344"/>
      <c r="CB35" s="344"/>
      <c r="CC35" s="344"/>
      <c r="CD35" s="344"/>
      <c r="CE35" s="344"/>
      <c r="CF35" s="344"/>
      <c r="CG35" s="344"/>
      <c r="CH35" s="344"/>
      <c r="CI35" s="344"/>
      <c r="CJ35" s="344"/>
      <c r="CK35" s="344"/>
      <c r="CL35" s="344"/>
      <c r="CM35" s="344"/>
      <c r="CN35" s="167"/>
      <c r="CO35" s="345">
        <f t="shared" ref="CO35:CO43" si="3">IF(CQ35="","",CO34+1)</f>
        <v>21</v>
      </c>
      <c r="CP35" s="345"/>
      <c r="CQ35" s="344" t="str">
        <f>IF('各会計、関係団体の財政状況及び健全化判断比率'!BS8="","",'各会計、関係団体の財政状況及び健全化判断比率'!BS8)</f>
        <v>季楽里あさひ</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旭市介護保険事業特別会計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東総地区広域市町村圏事務組合（一般会計）</v>
      </c>
      <c r="BZ36" s="344"/>
      <c r="CA36" s="344"/>
      <c r="CB36" s="344"/>
      <c r="CC36" s="344"/>
      <c r="CD36" s="344"/>
      <c r="CE36" s="344"/>
      <c r="CF36" s="344"/>
      <c r="CG36" s="344"/>
      <c r="CH36" s="344"/>
      <c r="CI36" s="344"/>
      <c r="CJ36" s="344"/>
      <c r="CK36" s="344"/>
      <c r="CL36" s="344"/>
      <c r="CM36" s="344"/>
      <c r="CN36" s="167"/>
      <c r="CO36" s="345">
        <f t="shared" si="3"/>
        <v>22</v>
      </c>
      <c r="CP36" s="345"/>
      <c r="CQ36" s="344" t="str">
        <f>IF('各会計、関係団体の財政状況及び健全化判断比率'!BS9="","",'各会計、関係団体の財政状況及び健全化判断比率'!BS9)</f>
        <v>総合病院国保旭中央病院</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6</v>
      </c>
      <c r="V37" s="345"/>
      <c r="W37" s="344" t="str">
        <f>IF('各会計、関係団体の財政状況及び健全化判断比率'!B31="","",'各会計、関係団体の財政状況及び健全化判断比率'!B31)</f>
        <v>旭市後期高齢者医療特別会計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東総地区広域市町村圏事務組合（東総地区ふるさと市町村圏事業特別会計）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東総地区広域市町村圏事務組合（一般廃棄物処理事業特別会計）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千葉県市町村総合事務組合（一般会計）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千葉県市町村総合事務組合（千葉県自治会館管理運営特別会計）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17</v>
      </c>
      <c r="BX41" s="345"/>
      <c r="BY41" s="344" t="str">
        <f>IF('各会計、関係団体の財政状況及び健全化判断比率'!B75="","",'各会計、関係団体の財政状況及び健全化判断比率'!B75)</f>
        <v>千葉県市町村総合事務組合（千葉県自治研修センター特別会計）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18</v>
      </c>
      <c r="BX42" s="345"/>
      <c r="BY42" s="344" t="str">
        <f>IF('各会計、関係団体の財政状況及び健全化判断比率'!B76="","",'各会計、関係団体の財政状況及び健全化判断比率'!B76)</f>
        <v>千葉県市町村総合事務組合（千葉県市町村交通災害共済特別会計）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19</v>
      </c>
      <c r="BX43" s="345"/>
      <c r="BY43" s="344" t="str">
        <f>IF('各会計、関係団体の財政状況及び健全化判断比率'!B77="","",'各会計、関係団体の財政状況及び健全化判断比率'!B77)</f>
        <v>千葉県後期高齢者医療広域連合（一般会計）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6" t="s">
        <v>525</v>
      </c>
      <c r="D34" s="1156"/>
      <c r="E34" s="1157"/>
      <c r="F34" s="32">
        <v>4.07</v>
      </c>
      <c r="G34" s="33">
        <v>5.43</v>
      </c>
      <c r="H34" s="33">
        <v>6.68</v>
      </c>
      <c r="I34" s="33">
        <v>8.25</v>
      </c>
      <c r="J34" s="34">
        <v>10.17</v>
      </c>
      <c r="K34" s="22"/>
      <c r="L34" s="22"/>
      <c r="M34" s="22"/>
      <c r="N34" s="22"/>
      <c r="O34" s="22"/>
      <c r="P34" s="22"/>
    </row>
    <row r="35" spans="1:16" ht="39" customHeight="1" x14ac:dyDescent="0.15">
      <c r="A35" s="22"/>
      <c r="B35" s="35"/>
      <c r="C35" s="1150" t="s">
        <v>526</v>
      </c>
      <c r="D35" s="1151"/>
      <c r="E35" s="1152"/>
      <c r="F35" s="36">
        <v>10.38</v>
      </c>
      <c r="G35" s="37">
        <v>11.17</v>
      </c>
      <c r="H35" s="37">
        <v>12.24</v>
      </c>
      <c r="I35" s="37">
        <v>13.53</v>
      </c>
      <c r="J35" s="38">
        <v>8.73</v>
      </c>
      <c r="K35" s="22"/>
      <c r="L35" s="22"/>
      <c r="M35" s="22"/>
      <c r="N35" s="22"/>
      <c r="O35" s="22"/>
      <c r="P35" s="22"/>
    </row>
    <row r="36" spans="1:16" ht="39" customHeight="1" x14ac:dyDescent="0.15">
      <c r="A36" s="22"/>
      <c r="B36" s="35"/>
      <c r="C36" s="1150" t="s">
        <v>527</v>
      </c>
      <c r="D36" s="1151"/>
      <c r="E36" s="1152"/>
      <c r="F36" s="36">
        <v>2.86</v>
      </c>
      <c r="G36" s="37">
        <v>2.15</v>
      </c>
      <c r="H36" s="37">
        <v>1.98</v>
      </c>
      <c r="I36" s="37">
        <v>1.1599999999999999</v>
      </c>
      <c r="J36" s="38">
        <v>2.4300000000000002</v>
      </c>
      <c r="K36" s="22"/>
      <c r="L36" s="22"/>
      <c r="M36" s="22"/>
      <c r="N36" s="22"/>
      <c r="O36" s="22"/>
      <c r="P36" s="22"/>
    </row>
    <row r="37" spans="1:16" ht="39" customHeight="1" x14ac:dyDescent="0.15">
      <c r="A37" s="22"/>
      <c r="B37" s="35"/>
      <c r="C37" s="1150" t="s">
        <v>528</v>
      </c>
      <c r="D37" s="1151"/>
      <c r="E37" s="1152"/>
      <c r="F37" s="36">
        <v>0.56999999999999995</v>
      </c>
      <c r="G37" s="37">
        <v>7.0000000000000007E-2</v>
      </c>
      <c r="H37" s="37">
        <v>0.42</v>
      </c>
      <c r="I37" s="37">
        <v>0.08</v>
      </c>
      <c r="J37" s="38">
        <v>0.66</v>
      </c>
      <c r="K37" s="22"/>
      <c r="L37" s="22"/>
      <c r="M37" s="22"/>
      <c r="N37" s="22"/>
      <c r="O37" s="22"/>
      <c r="P37" s="22"/>
    </row>
    <row r="38" spans="1:16" ht="39" customHeight="1" x14ac:dyDescent="0.15">
      <c r="A38" s="22"/>
      <c r="B38" s="35"/>
      <c r="C38" s="1150" t="s">
        <v>529</v>
      </c>
      <c r="D38" s="1151"/>
      <c r="E38" s="1152"/>
      <c r="F38" s="36">
        <v>0.56999999999999995</v>
      </c>
      <c r="G38" s="37">
        <v>0.36</v>
      </c>
      <c r="H38" s="37">
        <v>0.54</v>
      </c>
      <c r="I38" s="37">
        <v>0.46</v>
      </c>
      <c r="J38" s="38">
        <v>0.4</v>
      </c>
      <c r="K38" s="22"/>
      <c r="L38" s="22"/>
      <c r="M38" s="22"/>
      <c r="N38" s="22"/>
      <c r="O38" s="22"/>
      <c r="P38" s="22"/>
    </row>
    <row r="39" spans="1:16" ht="39" customHeight="1" x14ac:dyDescent="0.15">
      <c r="A39" s="22"/>
      <c r="B39" s="35"/>
      <c r="C39" s="1150" t="s">
        <v>530</v>
      </c>
      <c r="D39" s="1151"/>
      <c r="E39" s="1152"/>
      <c r="F39" s="36">
        <v>0.06</v>
      </c>
      <c r="G39" s="37">
        <v>0.48</v>
      </c>
      <c r="H39" s="37">
        <v>0.08</v>
      </c>
      <c r="I39" s="37">
        <v>0.39</v>
      </c>
      <c r="J39" s="38">
        <v>0.09</v>
      </c>
      <c r="K39" s="22"/>
      <c r="L39" s="22"/>
      <c r="M39" s="22"/>
      <c r="N39" s="22"/>
      <c r="O39" s="22"/>
      <c r="P39" s="22"/>
    </row>
    <row r="40" spans="1:16" ht="39" customHeight="1" x14ac:dyDescent="0.15">
      <c r="A40" s="22"/>
      <c r="B40" s="35"/>
      <c r="C40" s="1150" t="s">
        <v>531</v>
      </c>
      <c r="D40" s="1151"/>
      <c r="E40" s="1152"/>
      <c r="F40" s="36">
        <v>0.04</v>
      </c>
      <c r="G40" s="37">
        <v>0.06</v>
      </c>
      <c r="H40" s="37">
        <v>0.02</v>
      </c>
      <c r="I40" s="37">
        <v>0.02</v>
      </c>
      <c r="J40" s="38">
        <v>0.06</v>
      </c>
      <c r="K40" s="22"/>
      <c r="L40" s="22"/>
      <c r="M40" s="22"/>
      <c r="N40" s="22"/>
      <c r="O40" s="22"/>
      <c r="P40" s="22"/>
    </row>
    <row r="41" spans="1:16" ht="39" customHeight="1" x14ac:dyDescent="0.15">
      <c r="A41" s="22"/>
      <c r="B41" s="35"/>
      <c r="C41" s="1150" t="s">
        <v>532</v>
      </c>
      <c r="D41" s="1151"/>
      <c r="E41" s="1152"/>
      <c r="F41" s="36">
        <v>0.1</v>
      </c>
      <c r="G41" s="37">
        <v>0.01</v>
      </c>
      <c r="H41" s="37">
        <v>0.02</v>
      </c>
      <c r="I41" s="37">
        <v>0.02</v>
      </c>
      <c r="J41" s="38">
        <v>0.03</v>
      </c>
      <c r="K41" s="22"/>
      <c r="L41" s="22"/>
      <c r="M41" s="22"/>
      <c r="N41" s="22"/>
      <c r="O41" s="22"/>
      <c r="P41" s="22"/>
    </row>
    <row r="42" spans="1:16" ht="39" customHeight="1" x14ac:dyDescent="0.15">
      <c r="A42" s="22"/>
      <c r="B42" s="39"/>
      <c r="C42" s="1150" t="s">
        <v>533</v>
      </c>
      <c r="D42" s="1151"/>
      <c r="E42" s="1152"/>
      <c r="F42" s="36" t="s">
        <v>480</v>
      </c>
      <c r="G42" s="37" t="s">
        <v>480</v>
      </c>
      <c r="H42" s="37" t="s">
        <v>480</v>
      </c>
      <c r="I42" s="37" t="s">
        <v>480</v>
      </c>
      <c r="J42" s="38" t="s">
        <v>480</v>
      </c>
      <c r="K42" s="22"/>
      <c r="L42" s="22"/>
      <c r="M42" s="22"/>
      <c r="N42" s="22"/>
      <c r="O42" s="22"/>
      <c r="P42" s="22"/>
    </row>
    <row r="43" spans="1:16" ht="39" customHeight="1" thickBot="1" x14ac:dyDescent="0.2">
      <c r="A43" s="22"/>
      <c r="B43" s="40"/>
      <c r="C43" s="1153" t="s">
        <v>534</v>
      </c>
      <c r="D43" s="1154"/>
      <c r="E43" s="1155"/>
      <c r="F43" s="41">
        <v>62.24</v>
      </c>
      <c r="G43" s="42">
        <v>74.81</v>
      </c>
      <c r="H43" s="42">
        <v>75.45</v>
      </c>
      <c r="I43" s="42">
        <v>75.48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3030</v>
      </c>
      <c r="L45" s="60">
        <v>2930</v>
      </c>
      <c r="M45" s="60">
        <v>2958</v>
      </c>
      <c r="N45" s="60">
        <v>2962</v>
      </c>
      <c r="O45" s="61">
        <v>5122</v>
      </c>
      <c r="P45" s="48"/>
      <c r="Q45" s="48"/>
      <c r="R45" s="48"/>
      <c r="S45" s="48"/>
      <c r="T45" s="48"/>
      <c r="U45" s="48"/>
    </row>
    <row r="46" spans="1:21" ht="30.75" customHeight="1" x14ac:dyDescent="0.15">
      <c r="A46" s="48"/>
      <c r="B46" s="1168"/>
      <c r="C46" s="1169"/>
      <c r="D46" s="62"/>
      <c r="E46" s="1160" t="s">
        <v>13</v>
      </c>
      <c r="F46" s="1160"/>
      <c r="G46" s="1160"/>
      <c r="H46" s="1160"/>
      <c r="I46" s="1160"/>
      <c r="J46" s="1161"/>
      <c r="K46" s="63" t="s">
        <v>480</v>
      </c>
      <c r="L46" s="64" t="s">
        <v>480</v>
      </c>
      <c r="M46" s="64" t="s">
        <v>480</v>
      </c>
      <c r="N46" s="64" t="s">
        <v>480</v>
      </c>
      <c r="O46" s="65" t="s">
        <v>480</v>
      </c>
      <c r="P46" s="48"/>
      <c r="Q46" s="48"/>
      <c r="R46" s="48"/>
      <c r="S46" s="48"/>
      <c r="T46" s="48"/>
      <c r="U46" s="48"/>
    </row>
    <row r="47" spans="1:21" ht="30.75" customHeight="1" x14ac:dyDescent="0.15">
      <c r="A47" s="48"/>
      <c r="B47" s="1168"/>
      <c r="C47" s="1169"/>
      <c r="D47" s="62"/>
      <c r="E47" s="1160" t="s">
        <v>14</v>
      </c>
      <c r="F47" s="1160"/>
      <c r="G47" s="1160"/>
      <c r="H47" s="1160"/>
      <c r="I47" s="1160"/>
      <c r="J47" s="1161"/>
      <c r="K47" s="63" t="s">
        <v>480</v>
      </c>
      <c r="L47" s="64" t="s">
        <v>480</v>
      </c>
      <c r="M47" s="64" t="s">
        <v>480</v>
      </c>
      <c r="N47" s="64" t="s">
        <v>480</v>
      </c>
      <c r="O47" s="65" t="s">
        <v>480</v>
      </c>
      <c r="P47" s="48"/>
      <c r="Q47" s="48"/>
      <c r="R47" s="48"/>
      <c r="S47" s="48"/>
      <c r="T47" s="48"/>
      <c r="U47" s="48"/>
    </row>
    <row r="48" spans="1:21" ht="30.75" customHeight="1" x14ac:dyDescent="0.15">
      <c r="A48" s="48"/>
      <c r="B48" s="1168"/>
      <c r="C48" s="1169"/>
      <c r="D48" s="62"/>
      <c r="E48" s="1160" t="s">
        <v>15</v>
      </c>
      <c r="F48" s="1160"/>
      <c r="G48" s="1160"/>
      <c r="H48" s="1160"/>
      <c r="I48" s="1160"/>
      <c r="J48" s="1161"/>
      <c r="K48" s="63">
        <v>1246</v>
      </c>
      <c r="L48" s="64">
        <v>1256</v>
      </c>
      <c r="M48" s="64">
        <v>1359</v>
      </c>
      <c r="N48" s="64">
        <v>1537</v>
      </c>
      <c r="O48" s="65">
        <v>304</v>
      </c>
      <c r="P48" s="48"/>
      <c r="Q48" s="48"/>
      <c r="R48" s="48"/>
      <c r="S48" s="48"/>
      <c r="T48" s="48"/>
      <c r="U48" s="48"/>
    </row>
    <row r="49" spans="1:21" ht="30.75" customHeight="1" x14ac:dyDescent="0.15">
      <c r="A49" s="48"/>
      <c r="B49" s="1168"/>
      <c r="C49" s="1169"/>
      <c r="D49" s="62"/>
      <c r="E49" s="1160" t="s">
        <v>16</v>
      </c>
      <c r="F49" s="1160"/>
      <c r="G49" s="1160"/>
      <c r="H49" s="1160"/>
      <c r="I49" s="1160"/>
      <c r="J49" s="1161"/>
      <c r="K49" s="63">
        <v>32</v>
      </c>
      <c r="L49" s="64">
        <v>10</v>
      </c>
      <c r="M49" s="64">
        <v>25</v>
      </c>
      <c r="N49" s="64">
        <v>43</v>
      </c>
      <c r="O49" s="65">
        <v>53</v>
      </c>
      <c r="P49" s="48"/>
      <c r="Q49" s="48"/>
      <c r="R49" s="48"/>
      <c r="S49" s="48"/>
      <c r="T49" s="48"/>
      <c r="U49" s="48"/>
    </row>
    <row r="50" spans="1:21" ht="30.75" customHeight="1" x14ac:dyDescent="0.15">
      <c r="A50" s="48"/>
      <c r="B50" s="1168"/>
      <c r="C50" s="1169"/>
      <c r="D50" s="62"/>
      <c r="E50" s="1160" t="s">
        <v>17</v>
      </c>
      <c r="F50" s="1160"/>
      <c r="G50" s="1160"/>
      <c r="H50" s="1160"/>
      <c r="I50" s="1160"/>
      <c r="J50" s="1161"/>
      <c r="K50" s="63">
        <v>34</v>
      </c>
      <c r="L50" s="64">
        <v>32</v>
      </c>
      <c r="M50" s="64">
        <v>32</v>
      </c>
      <c r="N50" s="64">
        <v>31</v>
      </c>
      <c r="O50" s="65">
        <v>29</v>
      </c>
      <c r="P50" s="48"/>
      <c r="Q50" s="48"/>
      <c r="R50" s="48"/>
      <c r="S50" s="48"/>
      <c r="T50" s="48"/>
      <c r="U50" s="48"/>
    </row>
    <row r="51" spans="1:21" ht="30.75" customHeight="1" x14ac:dyDescent="0.15">
      <c r="A51" s="48"/>
      <c r="B51" s="1170"/>
      <c r="C51" s="1171"/>
      <c r="D51" s="66"/>
      <c r="E51" s="1160" t="s">
        <v>18</v>
      </c>
      <c r="F51" s="1160"/>
      <c r="G51" s="1160"/>
      <c r="H51" s="1160"/>
      <c r="I51" s="1160"/>
      <c r="J51" s="1161"/>
      <c r="K51" s="63" t="s">
        <v>480</v>
      </c>
      <c r="L51" s="64" t="s">
        <v>480</v>
      </c>
      <c r="M51" s="64" t="s">
        <v>480</v>
      </c>
      <c r="N51" s="64" t="s">
        <v>480</v>
      </c>
      <c r="O51" s="65" t="s">
        <v>480</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2611</v>
      </c>
      <c r="L52" s="64">
        <v>2772</v>
      </c>
      <c r="M52" s="64">
        <v>3077</v>
      </c>
      <c r="N52" s="64">
        <v>3228</v>
      </c>
      <c r="O52" s="65">
        <v>4217</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1731</v>
      </c>
      <c r="L53" s="69">
        <v>1456</v>
      </c>
      <c r="M53" s="69">
        <v>1297</v>
      </c>
      <c r="N53" s="69">
        <v>1345</v>
      </c>
      <c r="O53" s="70">
        <v>1291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5" zoomScaleNormal="6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6" t="s">
        <v>24</v>
      </c>
      <c r="C41" s="1187"/>
      <c r="D41" s="81"/>
      <c r="E41" s="1188" t="s">
        <v>25</v>
      </c>
      <c r="F41" s="1188"/>
      <c r="G41" s="1188"/>
      <c r="H41" s="1189"/>
      <c r="I41" s="82">
        <v>27941</v>
      </c>
      <c r="J41" s="83">
        <v>27702</v>
      </c>
      <c r="K41" s="83">
        <v>27732</v>
      </c>
      <c r="L41" s="83">
        <v>27875</v>
      </c>
      <c r="M41" s="84">
        <v>51244</v>
      </c>
    </row>
    <row r="42" spans="2:13" ht="27.75" customHeight="1" x14ac:dyDescent="0.15">
      <c r="B42" s="1176"/>
      <c r="C42" s="1177"/>
      <c r="D42" s="85"/>
      <c r="E42" s="1180" t="s">
        <v>26</v>
      </c>
      <c r="F42" s="1180"/>
      <c r="G42" s="1180"/>
      <c r="H42" s="1181"/>
      <c r="I42" s="86" t="s">
        <v>480</v>
      </c>
      <c r="J42" s="87" t="s">
        <v>480</v>
      </c>
      <c r="K42" s="87" t="s">
        <v>480</v>
      </c>
      <c r="L42" s="87" t="s">
        <v>480</v>
      </c>
      <c r="M42" s="88" t="s">
        <v>480</v>
      </c>
    </row>
    <row r="43" spans="2:13" ht="27.75" customHeight="1" x14ac:dyDescent="0.15">
      <c r="B43" s="1176"/>
      <c r="C43" s="1177"/>
      <c r="D43" s="85"/>
      <c r="E43" s="1180" t="s">
        <v>27</v>
      </c>
      <c r="F43" s="1180"/>
      <c r="G43" s="1180"/>
      <c r="H43" s="1181"/>
      <c r="I43" s="86">
        <v>21534</v>
      </c>
      <c r="J43" s="87">
        <v>20825</v>
      </c>
      <c r="K43" s="87">
        <v>19713</v>
      </c>
      <c r="L43" s="87">
        <v>17828</v>
      </c>
      <c r="M43" s="88">
        <v>3835</v>
      </c>
    </row>
    <row r="44" spans="2:13" ht="27.75" customHeight="1" x14ac:dyDescent="0.15">
      <c r="B44" s="1176"/>
      <c r="C44" s="1177"/>
      <c r="D44" s="85"/>
      <c r="E44" s="1180" t="s">
        <v>28</v>
      </c>
      <c r="F44" s="1180"/>
      <c r="G44" s="1180"/>
      <c r="H44" s="1181"/>
      <c r="I44" s="86">
        <v>500</v>
      </c>
      <c r="J44" s="87">
        <v>499</v>
      </c>
      <c r="K44" s="87">
        <v>476</v>
      </c>
      <c r="L44" s="87">
        <v>435</v>
      </c>
      <c r="M44" s="88">
        <v>392</v>
      </c>
    </row>
    <row r="45" spans="2:13" ht="27.75" customHeight="1" x14ac:dyDescent="0.15">
      <c r="B45" s="1176"/>
      <c r="C45" s="1177"/>
      <c r="D45" s="85"/>
      <c r="E45" s="1180" t="s">
        <v>29</v>
      </c>
      <c r="F45" s="1180"/>
      <c r="G45" s="1180"/>
      <c r="H45" s="1181"/>
      <c r="I45" s="86">
        <v>3630</v>
      </c>
      <c r="J45" s="87">
        <v>3570</v>
      </c>
      <c r="K45" s="87">
        <v>3258</v>
      </c>
      <c r="L45" s="87">
        <v>3246</v>
      </c>
      <c r="M45" s="88">
        <v>2164</v>
      </c>
    </row>
    <row r="46" spans="2:13" ht="27.75" customHeight="1" x14ac:dyDescent="0.15">
      <c r="B46" s="1176"/>
      <c r="C46" s="1177"/>
      <c r="D46" s="89"/>
      <c r="E46" s="1180" t="s">
        <v>30</v>
      </c>
      <c r="F46" s="1180"/>
      <c r="G46" s="1180"/>
      <c r="H46" s="1181"/>
      <c r="I46" s="86">
        <v>405</v>
      </c>
      <c r="J46" s="87">
        <v>70</v>
      </c>
      <c r="K46" s="87">
        <v>51</v>
      </c>
      <c r="L46" s="87">
        <v>617</v>
      </c>
      <c r="M46" s="88">
        <v>21</v>
      </c>
    </row>
    <row r="47" spans="2:13" ht="27.75" customHeight="1" x14ac:dyDescent="0.15">
      <c r="B47" s="1176"/>
      <c r="C47" s="1177"/>
      <c r="D47" s="90"/>
      <c r="E47" s="1190" t="s">
        <v>31</v>
      </c>
      <c r="F47" s="1191"/>
      <c r="G47" s="1191"/>
      <c r="H47" s="1192"/>
      <c r="I47" s="86" t="s">
        <v>480</v>
      </c>
      <c r="J47" s="87" t="s">
        <v>480</v>
      </c>
      <c r="K47" s="87" t="s">
        <v>480</v>
      </c>
      <c r="L47" s="87" t="s">
        <v>480</v>
      </c>
      <c r="M47" s="88" t="s">
        <v>480</v>
      </c>
    </row>
    <row r="48" spans="2:13" ht="27.75" customHeight="1" x14ac:dyDescent="0.15">
      <c r="B48" s="1176"/>
      <c r="C48" s="1177"/>
      <c r="D48" s="85"/>
      <c r="E48" s="1180" t="s">
        <v>32</v>
      </c>
      <c r="F48" s="1180"/>
      <c r="G48" s="1180"/>
      <c r="H48" s="1181"/>
      <c r="I48" s="86" t="s">
        <v>480</v>
      </c>
      <c r="J48" s="87" t="s">
        <v>480</v>
      </c>
      <c r="K48" s="87" t="s">
        <v>480</v>
      </c>
      <c r="L48" s="87" t="s">
        <v>480</v>
      </c>
      <c r="M48" s="88" t="s">
        <v>480</v>
      </c>
    </row>
    <row r="49" spans="2:13" ht="27.75" customHeight="1" x14ac:dyDescent="0.15">
      <c r="B49" s="1178"/>
      <c r="C49" s="1179"/>
      <c r="D49" s="85"/>
      <c r="E49" s="1180" t="s">
        <v>33</v>
      </c>
      <c r="F49" s="1180"/>
      <c r="G49" s="1180"/>
      <c r="H49" s="1181"/>
      <c r="I49" s="86" t="s">
        <v>480</v>
      </c>
      <c r="J49" s="87" t="s">
        <v>480</v>
      </c>
      <c r="K49" s="87" t="s">
        <v>480</v>
      </c>
      <c r="L49" s="87" t="s">
        <v>480</v>
      </c>
      <c r="M49" s="88" t="s">
        <v>480</v>
      </c>
    </row>
    <row r="50" spans="2:13" ht="27.75" customHeight="1" x14ac:dyDescent="0.15">
      <c r="B50" s="1174" t="s">
        <v>34</v>
      </c>
      <c r="C50" s="1175"/>
      <c r="D50" s="91"/>
      <c r="E50" s="1180" t="s">
        <v>35</v>
      </c>
      <c r="F50" s="1180"/>
      <c r="G50" s="1180"/>
      <c r="H50" s="1181"/>
      <c r="I50" s="86">
        <v>7119</v>
      </c>
      <c r="J50" s="87">
        <v>8093</v>
      </c>
      <c r="K50" s="87">
        <v>9463</v>
      </c>
      <c r="L50" s="87">
        <v>10930</v>
      </c>
      <c r="M50" s="88">
        <v>13281</v>
      </c>
    </row>
    <row r="51" spans="2:13" ht="27.75" customHeight="1" x14ac:dyDescent="0.15">
      <c r="B51" s="1176"/>
      <c r="C51" s="1177"/>
      <c r="D51" s="85"/>
      <c r="E51" s="1180" t="s">
        <v>36</v>
      </c>
      <c r="F51" s="1180"/>
      <c r="G51" s="1180"/>
      <c r="H51" s="1181"/>
      <c r="I51" s="86">
        <v>1245</v>
      </c>
      <c r="J51" s="87">
        <v>2521</v>
      </c>
      <c r="K51" s="87">
        <v>2552</v>
      </c>
      <c r="L51" s="87">
        <v>2579</v>
      </c>
      <c r="M51" s="88">
        <v>12978</v>
      </c>
    </row>
    <row r="52" spans="2:13" ht="27.75" customHeight="1" x14ac:dyDescent="0.15">
      <c r="B52" s="1178"/>
      <c r="C52" s="1179"/>
      <c r="D52" s="85"/>
      <c r="E52" s="1180" t="s">
        <v>37</v>
      </c>
      <c r="F52" s="1180"/>
      <c r="G52" s="1180"/>
      <c r="H52" s="1181"/>
      <c r="I52" s="86">
        <v>33110</v>
      </c>
      <c r="J52" s="87">
        <v>33235</v>
      </c>
      <c r="K52" s="87">
        <v>33047</v>
      </c>
      <c r="L52" s="87">
        <v>32970</v>
      </c>
      <c r="M52" s="88">
        <v>32623</v>
      </c>
    </row>
    <row r="53" spans="2:13" ht="27.75" customHeight="1" thickBot="1" x14ac:dyDescent="0.2">
      <c r="B53" s="1182" t="s">
        <v>38</v>
      </c>
      <c r="C53" s="1183"/>
      <c r="D53" s="92"/>
      <c r="E53" s="1184" t="s">
        <v>39</v>
      </c>
      <c r="F53" s="1184"/>
      <c r="G53" s="1184"/>
      <c r="H53" s="1185"/>
      <c r="I53" s="93">
        <v>12537</v>
      </c>
      <c r="J53" s="94">
        <v>8816</v>
      </c>
      <c r="K53" s="94">
        <v>6168</v>
      </c>
      <c r="L53" s="94">
        <v>3521</v>
      </c>
      <c r="M53" s="95">
        <v>-1227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3"/>
      <c r="B1" s="1194"/>
      <c r="P1" s="246"/>
      <c r="Q1" s="246"/>
    </row>
    <row r="2" spans="1:51" ht="25.5" x14ac:dyDescent="0.25">
      <c r="A2" s="1193"/>
      <c r="C2" s="1195"/>
      <c r="P2" s="246"/>
      <c r="Q2" s="246"/>
    </row>
    <row r="3" spans="1:51" ht="25.5" x14ac:dyDescent="0.25">
      <c r="A3" s="1193"/>
      <c r="C3" s="1195"/>
      <c r="P3" s="246"/>
      <c r="Q3" s="246"/>
    </row>
    <row r="4" spans="1:51" s="1196" customFormat="1" x14ac:dyDescent="0.15">
      <c r="A4" s="1193"/>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c r="Z4" s="1193"/>
      <c r="AA4" s="1193"/>
      <c r="AB4" s="1193"/>
      <c r="AC4" s="1193"/>
      <c r="AD4" s="1193"/>
      <c r="AE4" s="1193"/>
      <c r="AF4" s="1193"/>
      <c r="AG4" s="1193"/>
      <c r="AH4" s="1193"/>
      <c r="AI4" s="1193"/>
    </row>
    <row r="5" spans="1:51" s="1196" customFormat="1" x14ac:dyDescent="0.15">
      <c r="A5" s="1193"/>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row>
    <row r="6" spans="1:51" s="1196" customFormat="1" x14ac:dyDescent="0.15">
      <c r="A6" s="1193"/>
      <c r="B6" s="1193"/>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row>
    <row r="7" spans="1:51" s="1196" customFormat="1" x14ac:dyDescent="0.15">
      <c r="A7" s="1193"/>
      <c r="B7" s="1193"/>
      <c r="C7" s="1193"/>
      <c r="D7" s="1193"/>
      <c r="E7" s="1193"/>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3"/>
      <c r="AI7" s="1193"/>
    </row>
    <row r="8" spans="1:51" s="1196" customFormat="1" x14ac:dyDescent="0.15">
      <c r="A8" s="1193"/>
      <c r="B8" s="1193"/>
      <c r="C8" s="1193"/>
      <c r="D8" s="1193"/>
      <c r="E8" s="1193"/>
      <c r="F8" s="1193"/>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row>
    <row r="9" spans="1:51" s="1196" customFormat="1" x14ac:dyDescent="0.15">
      <c r="A9" s="1193"/>
      <c r="B9" s="1193"/>
      <c r="C9" s="1193"/>
      <c r="D9" s="1193"/>
      <c r="E9" s="1193"/>
      <c r="F9" s="1193"/>
      <c r="G9" s="1193"/>
      <c r="H9" s="1193"/>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1193"/>
      <c r="AI9" s="1193"/>
    </row>
    <row r="10" spans="1:51" s="1196" customFormat="1" x14ac:dyDescent="0.15">
      <c r="A10" s="1193"/>
      <c r="B10" s="1193"/>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Y10" s="1196" t="s">
        <v>553</v>
      </c>
    </row>
    <row r="11" spans="1:51" s="1196" customFormat="1" x14ac:dyDescent="0.15">
      <c r="A11" s="1193"/>
      <c r="B11" s="1193"/>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row>
    <row r="12" spans="1:51" s="1196" customFormat="1" x14ac:dyDescent="0.15">
      <c r="A12" s="1193"/>
      <c r="B12" s="1193"/>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Y12" s="1196" t="s">
        <v>553</v>
      </c>
    </row>
    <row r="13" spans="1:51" s="1196" customFormat="1" x14ac:dyDescent="0.15">
      <c r="A13" s="1193"/>
      <c r="B13" s="1193"/>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row>
    <row r="14" spans="1:51" s="1196" customFormat="1" ht="14.25" customHeight="1" x14ac:dyDescent="0.15">
      <c r="A14" s="1193"/>
      <c r="B14" s="1193"/>
      <c r="C14" s="1193"/>
      <c r="D14" s="1193"/>
      <c r="E14" s="1193"/>
      <c r="F14" s="1193"/>
      <c r="G14" s="1193"/>
      <c r="H14" s="1193"/>
      <c r="I14" s="1193"/>
      <c r="J14" s="1193"/>
      <c r="K14" s="1193"/>
      <c r="L14" s="1193"/>
      <c r="M14" s="1193"/>
      <c r="N14" s="1193"/>
      <c r="O14" s="1193"/>
      <c r="P14" s="1193"/>
      <c r="Q14" s="1193"/>
      <c r="R14" s="1193"/>
      <c r="S14" s="1193"/>
      <c r="T14" s="1193"/>
      <c r="U14" s="1193"/>
      <c r="V14" s="1193"/>
      <c r="W14" s="1193"/>
      <c r="X14" s="1193"/>
      <c r="Y14" s="1193"/>
      <c r="Z14" s="1193"/>
      <c r="AA14" s="1193"/>
      <c r="AB14" s="1193"/>
      <c r="AC14" s="1193"/>
      <c r="AD14" s="1193"/>
      <c r="AE14" s="1193"/>
      <c r="AF14" s="1193"/>
      <c r="AG14" s="1193"/>
      <c r="AH14" s="1193"/>
      <c r="AI14" s="1193"/>
    </row>
    <row r="15" spans="1:51" s="1196" customFormat="1" x14ac:dyDescent="0.15">
      <c r="A15" s="245"/>
      <c r="B15" s="1193"/>
      <c r="C15" s="1193"/>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row>
    <row r="16" spans="1:51" s="1196" customFormat="1" x14ac:dyDescent="0.15">
      <c r="A16" s="245"/>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193"/>
    </row>
    <row r="17" spans="1:259" s="1196" customFormat="1" x14ac:dyDescent="0.15">
      <c r="A17" s="245"/>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c r="AA17" s="1193"/>
      <c r="AB17" s="1193"/>
      <c r="AC17" s="1193"/>
      <c r="AD17" s="1193"/>
      <c r="AE17" s="1193"/>
      <c r="AF17" s="1193"/>
      <c r="AG17" s="1193"/>
      <c r="AH17" s="1193"/>
      <c r="AI17" s="1193"/>
    </row>
    <row r="18" spans="1:259" s="1196" customFormat="1" x14ac:dyDescent="0.15">
      <c r="A18" s="245"/>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row>
    <row r="19" spans="1:259" x14ac:dyDescent="0.15">
      <c r="P19" s="246"/>
      <c r="Q19" s="246"/>
    </row>
    <row r="20" spans="1:259" x14ac:dyDescent="0.15">
      <c r="P20" s="246"/>
      <c r="Q20" s="246"/>
    </row>
    <row r="21" spans="1:259" ht="17.25" x14ac:dyDescent="0.15">
      <c r="B21" s="1197"/>
      <c r="C21" s="248"/>
      <c r="D21" s="248"/>
      <c r="E21" s="248"/>
      <c r="F21" s="248"/>
      <c r="G21" s="248"/>
      <c r="H21" s="248"/>
      <c r="I21" s="248"/>
      <c r="J21" s="248"/>
      <c r="K21" s="248"/>
      <c r="L21" s="248"/>
      <c r="M21" s="248"/>
      <c r="N21" s="1198"/>
      <c r="O21" s="248"/>
      <c r="P21" s="249"/>
      <c r="Q21" s="246"/>
      <c r="IY21" s="1199"/>
    </row>
    <row r="22" spans="1:259" ht="17.25" x14ac:dyDescent="0.15">
      <c r="B22" s="250"/>
      <c r="IY22" s="1200"/>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201"/>
      <c r="C40" s="246"/>
      <c r="D40" s="246"/>
      <c r="E40" s="246"/>
      <c r="F40" s="246"/>
      <c r="G40" s="246"/>
      <c r="H40" s="246"/>
      <c r="I40" s="246"/>
      <c r="J40" s="246"/>
      <c r="K40" s="246"/>
      <c r="L40" s="246"/>
      <c r="M40" s="246"/>
      <c r="N40" s="246"/>
      <c r="O40" s="246"/>
      <c r="P40" s="1201"/>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2" t="s">
        <v>555</v>
      </c>
      <c r="I42" s="1203"/>
      <c r="J42" s="1203"/>
      <c r="K42" s="1203"/>
      <c r="L42" s="246"/>
      <c r="M42" s="246"/>
      <c r="N42" s="246"/>
      <c r="O42" s="246"/>
    </row>
    <row r="43" spans="2:17" x14ac:dyDescent="0.15">
      <c r="B43" s="250"/>
      <c r="C43" s="246"/>
      <c r="D43" s="246"/>
      <c r="E43" s="246"/>
      <c r="F43" s="246"/>
      <c r="G43" s="1204" t="s">
        <v>556</v>
      </c>
      <c r="H43" s="1205"/>
      <c r="I43" s="1205"/>
      <c r="J43" s="1205"/>
      <c r="K43" s="1205"/>
      <c r="L43" s="1205"/>
      <c r="M43" s="1205"/>
      <c r="N43" s="1205"/>
      <c r="O43" s="1206"/>
    </row>
    <row r="44" spans="2:17" x14ac:dyDescent="0.15">
      <c r="B44" s="250"/>
      <c r="C44" s="246"/>
      <c r="D44" s="246"/>
      <c r="E44" s="246"/>
      <c r="F44" s="246"/>
      <c r="G44" s="1207"/>
      <c r="H44" s="1208"/>
      <c r="I44" s="1208"/>
      <c r="J44" s="1208"/>
      <c r="K44" s="1208"/>
      <c r="L44" s="1208"/>
      <c r="M44" s="1208"/>
      <c r="N44" s="1208"/>
      <c r="O44" s="1209"/>
    </row>
    <row r="45" spans="2:17" x14ac:dyDescent="0.15">
      <c r="B45" s="250"/>
      <c r="C45" s="246"/>
      <c r="D45" s="246"/>
      <c r="E45" s="246"/>
      <c r="F45" s="246"/>
      <c r="G45" s="1207"/>
      <c r="H45" s="1208"/>
      <c r="I45" s="1208"/>
      <c r="J45" s="1208"/>
      <c r="K45" s="1208"/>
      <c r="L45" s="1208"/>
      <c r="M45" s="1208"/>
      <c r="N45" s="1208"/>
      <c r="O45" s="1209"/>
    </row>
    <row r="46" spans="2:17" x14ac:dyDescent="0.15">
      <c r="B46" s="250"/>
      <c r="C46" s="246"/>
      <c r="D46" s="246"/>
      <c r="E46" s="246"/>
      <c r="F46" s="246"/>
      <c r="G46" s="1207"/>
      <c r="H46" s="1208"/>
      <c r="I46" s="1208"/>
      <c r="J46" s="1208"/>
      <c r="K46" s="1208"/>
      <c r="L46" s="1208"/>
      <c r="M46" s="1208"/>
      <c r="N46" s="1208"/>
      <c r="O46" s="1209"/>
    </row>
    <row r="47" spans="2:17" x14ac:dyDescent="0.15">
      <c r="B47" s="250"/>
      <c r="C47" s="246"/>
      <c r="D47" s="246"/>
      <c r="E47" s="246"/>
      <c r="F47" s="246"/>
      <c r="G47" s="1210"/>
      <c r="H47" s="1211"/>
      <c r="I47" s="1211"/>
      <c r="J47" s="1211"/>
      <c r="K47" s="1211"/>
      <c r="L47" s="1211"/>
      <c r="M47" s="1211"/>
      <c r="N47" s="1211"/>
      <c r="O47" s="1212"/>
    </row>
    <row r="48" spans="2:17" x14ac:dyDescent="0.15">
      <c r="B48" s="250"/>
      <c r="C48" s="246"/>
      <c r="D48" s="246"/>
      <c r="E48" s="246"/>
      <c r="F48" s="246"/>
      <c r="G48" s="246"/>
      <c r="H48" s="1213"/>
      <c r="I48" s="1213"/>
      <c r="J48" s="1213"/>
    </row>
    <row r="49" spans="1:17" x14ac:dyDescent="0.15">
      <c r="B49" s="250"/>
      <c r="C49" s="246"/>
      <c r="D49" s="246"/>
      <c r="E49" s="246"/>
      <c r="F49" s="246"/>
      <c r="G49" s="245" t="s">
        <v>557</v>
      </c>
    </row>
    <row r="50" spans="1:17" x14ac:dyDescent="0.15">
      <c r="B50" s="250"/>
      <c r="C50" s="246"/>
      <c r="D50" s="246"/>
      <c r="E50" s="246"/>
      <c r="F50" s="246"/>
      <c r="G50" s="1214"/>
      <c r="H50" s="1215"/>
      <c r="I50" s="1215"/>
      <c r="J50" s="1216"/>
      <c r="K50" s="1217" t="s">
        <v>520</v>
      </c>
      <c r="L50" s="1217" t="s">
        <v>521</v>
      </c>
      <c r="M50" s="1217" t="s">
        <v>522</v>
      </c>
      <c r="N50" s="1217" t="s">
        <v>523</v>
      </c>
      <c r="O50" s="1217" t="s">
        <v>524</v>
      </c>
    </row>
    <row r="51" spans="1:17" x14ac:dyDescent="0.15">
      <c r="B51" s="250"/>
      <c r="C51" s="246"/>
      <c r="D51" s="246"/>
      <c r="E51" s="246"/>
      <c r="F51" s="246"/>
      <c r="G51" s="1218" t="s">
        <v>558</v>
      </c>
      <c r="H51" s="1219"/>
      <c r="I51" s="1220" t="s">
        <v>559</v>
      </c>
      <c r="J51" s="1220"/>
      <c r="K51" s="1221"/>
      <c r="L51" s="1221"/>
      <c r="M51" s="1221"/>
      <c r="N51" s="1222">
        <v>23.1</v>
      </c>
      <c r="O51" s="1222"/>
    </row>
    <row r="52" spans="1:17" x14ac:dyDescent="0.15">
      <c r="B52" s="250"/>
      <c r="C52" s="246"/>
      <c r="D52" s="246"/>
      <c r="E52" s="246"/>
      <c r="F52" s="246"/>
      <c r="G52" s="1223"/>
      <c r="H52" s="1224"/>
      <c r="I52" s="1225"/>
      <c r="J52" s="1225"/>
      <c r="K52" s="1222"/>
      <c r="L52" s="1222"/>
      <c r="M52" s="1222"/>
      <c r="N52" s="1222"/>
      <c r="O52" s="1222"/>
    </row>
    <row r="53" spans="1:17" x14ac:dyDescent="0.15">
      <c r="A53" s="1226"/>
      <c r="B53" s="250"/>
      <c r="C53" s="246"/>
      <c r="D53" s="246"/>
      <c r="E53" s="246"/>
      <c r="F53" s="246"/>
      <c r="G53" s="1223"/>
      <c r="H53" s="1224"/>
      <c r="I53" s="1227" t="s">
        <v>560</v>
      </c>
      <c r="J53" s="1227"/>
      <c r="K53" s="1228"/>
      <c r="L53" s="1228"/>
      <c r="M53" s="1228"/>
      <c r="N53" s="1229">
        <v>57.8</v>
      </c>
      <c r="O53" s="1229">
        <v>59.7</v>
      </c>
    </row>
    <row r="54" spans="1:17" x14ac:dyDescent="0.15">
      <c r="A54" s="1226"/>
      <c r="B54" s="250"/>
      <c r="C54" s="246"/>
      <c r="D54" s="246"/>
      <c r="E54" s="246"/>
      <c r="F54" s="246"/>
      <c r="G54" s="1230"/>
      <c r="H54" s="1231"/>
      <c r="I54" s="1227"/>
      <c r="J54" s="1227"/>
      <c r="K54" s="1232"/>
      <c r="L54" s="1232"/>
      <c r="M54" s="1232"/>
      <c r="N54" s="1232"/>
      <c r="O54" s="1232"/>
    </row>
    <row r="55" spans="1:17" x14ac:dyDescent="0.15">
      <c r="A55" s="1226"/>
      <c r="B55" s="250"/>
      <c r="C55" s="246"/>
      <c r="D55" s="246"/>
      <c r="E55" s="246"/>
      <c r="F55" s="246"/>
      <c r="G55" s="1233" t="s">
        <v>561</v>
      </c>
      <c r="H55" s="1234"/>
      <c r="I55" s="1227" t="s">
        <v>559</v>
      </c>
      <c r="J55" s="1227"/>
      <c r="K55" s="1221"/>
      <c r="L55" s="1221"/>
      <c r="M55" s="1221"/>
      <c r="N55" s="1222">
        <v>39</v>
      </c>
      <c r="O55" s="1222">
        <v>32.5</v>
      </c>
    </row>
    <row r="56" spans="1:17" x14ac:dyDescent="0.15">
      <c r="A56" s="1226"/>
      <c r="B56" s="250"/>
      <c r="C56" s="246"/>
      <c r="D56" s="246"/>
      <c r="E56" s="246"/>
      <c r="F56" s="246"/>
      <c r="G56" s="1235"/>
      <c r="H56" s="1236"/>
      <c r="I56" s="1227"/>
      <c r="J56" s="1227"/>
      <c r="K56" s="1222"/>
      <c r="L56" s="1222"/>
      <c r="M56" s="1222"/>
      <c r="N56" s="1222"/>
      <c r="O56" s="1222"/>
    </row>
    <row r="57" spans="1:17" s="1226" customFormat="1" x14ac:dyDescent="0.15">
      <c r="B57" s="1237"/>
      <c r="C57" s="1203"/>
      <c r="D57" s="1203"/>
      <c r="E57" s="1203"/>
      <c r="F57" s="1203"/>
      <c r="G57" s="1235"/>
      <c r="H57" s="1236"/>
      <c r="I57" s="1238" t="s">
        <v>560</v>
      </c>
      <c r="J57" s="1238"/>
      <c r="K57" s="1228"/>
      <c r="L57" s="1228"/>
      <c r="M57" s="1228"/>
      <c r="N57" s="1229">
        <v>55.4</v>
      </c>
      <c r="O57" s="1229">
        <v>56.7</v>
      </c>
      <c r="P57" s="1239"/>
      <c r="Q57" s="1237"/>
    </row>
    <row r="58" spans="1:17" s="1226" customFormat="1" x14ac:dyDescent="0.15">
      <c r="A58" s="245"/>
      <c r="B58" s="1237"/>
      <c r="C58" s="1203"/>
      <c r="D58" s="1203"/>
      <c r="E58" s="1203"/>
      <c r="F58" s="1203"/>
      <c r="G58" s="1240"/>
      <c r="H58" s="1241"/>
      <c r="I58" s="1238"/>
      <c r="J58" s="1238"/>
      <c r="K58" s="1232"/>
      <c r="L58" s="1232"/>
      <c r="M58" s="1232"/>
      <c r="N58" s="1232"/>
      <c r="O58" s="1232"/>
      <c r="P58" s="1239"/>
      <c r="Q58" s="1237"/>
    </row>
    <row r="59" spans="1:17" s="1226" customFormat="1" x14ac:dyDescent="0.15">
      <c r="A59" s="245"/>
      <c r="B59" s="1237"/>
      <c r="C59" s="1203"/>
      <c r="D59" s="1203"/>
      <c r="E59" s="1203"/>
      <c r="F59" s="1203"/>
      <c r="G59" s="1203"/>
      <c r="H59" s="1203"/>
      <c r="I59" s="1203"/>
      <c r="J59" s="1203"/>
      <c r="K59" s="1242"/>
      <c r="L59" s="1242"/>
      <c r="M59" s="1242"/>
      <c r="N59" s="1242"/>
      <c r="O59" s="1242"/>
      <c r="P59" s="1239"/>
      <c r="Q59" s="1237"/>
    </row>
    <row r="60" spans="1:17" s="1226" customFormat="1" x14ac:dyDescent="0.15">
      <c r="A60" s="245"/>
      <c r="B60" s="1237"/>
      <c r="C60" s="1203"/>
      <c r="D60" s="1203"/>
      <c r="E60" s="1203"/>
      <c r="F60" s="1203"/>
      <c r="G60" s="1203"/>
      <c r="H60" s="1203"/>
      <c r="I60" s="1203"/>
      <c r="J60" s="1203"/>
      <c r="K60" s="1242"/>
      <c r="L60" s="1242"/>
      <c r="M60" s="1242"/>
      <c r="N60" s="1242"/>
      <c r="O60" s="1242"/>
      <c r="P60" s="1239"/>
      <c r="Q60" s="1237"/>
    </row>
    <row r="61" spans="1:17" s="1226" customFormat="1" x14ac:dyDescent="0.15">
      <c r="A61" s="245"/>
      <c r="B61" s="1243"/>
      <c r="C61" s="1244"/>
      <c r="D61" s="1244"/>
      <c r="E61" s="1244"/>
      <c r="F61" s="1244"/>
      <c r="G61" s="1244"/>
      <c r="H61" s="1244"/>
      <c r="I61" s="1244"/>
      <c r="J61" s="1244"/>
      <c r="K61" s="1244"/>
      <c r="L61" s="1244"/>
      <c r="M61" s="1245"/>
      <c r="N61" s="1245"/>
      <c r="O61" s="1245"/>
      <c r="P61" s="1246"/>
      <c r="Q61" s="1237"/>
    </row>
    <row r="62" spans="1:17" x14ac:dyDescent="0.15">
      <c r="B62" s="1201"/>
      <c r="C62" s="1201"/>
      <c r="D62" s="1201"/>
      <c r="E62" s="1201"/>
      <c r="F62" s="1201"/>
      <c r="G62" s="1201"/>
      <c r="H62" s="1201"/>
      <c r="I62" s="1201"/>
      <c r="J62" s="1201"/>
      <c r="K62" s="1201"/>
      <c r="L62" s="1201"/>
      <c r="M62" s="1201"/>
      <c r="N62" s="1201"/>
      <c r="O62" s="1201"/>
      <c r="P62" s="1201"/>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1202" t="s">
        <v>555</v>
      </c>
      <c r="I64" s="1203"/>
      <c r="J64" s="1203"/>
      <c r="K64" s="1203"/>
      <c r="L64" s="246"/>
      <c r="M64" s="246"/>
      <c r="N64" s="246"/>
      <c r="O64" s="246"/>
    </row>
    <row r="65" spans="2:30" x14ac:dyDescent="0.15">
      <c r="B65" s="250"/>
      <c r="C65" s="246"/>
      <c r="D65" s="246"/>
      <c r="E65" s="246"/>
      <c r="F65" s="246"/>
      <c r="G65" s="1204" t="s">
        <v>563</v>
      </c>
      <c r="H65" s="1205"/>
      <c r="I65" s="1205"/>
      <c r="J65" s="1205"/>
      <c r="K65" s="1205"/>
      <c r="L65" s="1205"/>
      <c r="M65" s="1205"/>
      <c r="N65" s="1205"/>
      <c r="O65" s="1206"/>
    </row>
    <row r="66" spans="2:30" x14ac:dyDescent="0.15">
      <c r="B66" s="250"/>
      <c r="C66" s="246"/>
      <c r="D66" s="246"/>
      <c r="E66" s="246"/>
      <c r="F66" s="246"/>
      <c r="G66" s="1207"/>
      <c r="H66" s="1208"/>
      <c r="I66" s="1208"/>
      <c r="J66" s="1208"/>
      <c r="K66" s="1208"/>
      <c r="L66" s="1208"/>
      <c r="M66" s="1208"/>
      <c r="N66" s="1208"/>
      <c r="O66" s="1209"/>
    </row>
    <row r="67" spans="2:30" x14ac:dyDescent="0.15">
      <c r="B67" s="250"/>
      <c r="C67" s="246"/>
      <c r="D67" s="246"/>
      <c r="E67" s="246"/>
      <c r="F67" s="246"/>
      <c r="G67" s="1207"/>
      <c r="H67" s="1208"/>
      <c r="I67" s="1208"/>
      <c r="J67" s="1208"/>
      <c r="K67" s="1208"/>
      <c r="L67" s="1208"/>
      <c r="M67" s="1208"/>
      <c r="N67" s="1208"/>
      <c r="O67" s="1209"/>
    </row>
    <row r="68" spans="2:30" x14ac:dyDescent="0.15">
      <c r="B68" s="250"/>
      <c r="C68" s="246"/>
      <c r="D68" s="246"/>
      <c r="E68" s="246"/>
      <c r="F68" s="246"/>
      <c r="G68" s="1207"/>
      <c r="H68" s="1208"/>
      <c r="I68" s="1208"/>
      <c r="J68" s="1208"/>
      <c r="K68" s="1208"/>
      <c r="L68" s="1208"/>
      <c r="M68" s="1208"/>
      <c r="N68" s="1208"/>
      <c r="O68" s="1209"/>
    </row>
    <row r="69" spans="2:30" x14ac:dyDescent="0.15">
      <c r="B69" s="250"/>
      <c r="C69" s="246"/>
      <c r="D69" s="246"/>
      <c r="E69" s="246"/>
      <c r="F69" s="246"/>
      <c r="G69" s="1210"/>
      <c r="H69" s="1211"/>
      <c r="I69" s="1211"/>
      <c r="J69" s="1211"/>
      <c r="K69" s="1211"/>
      <c r="L69" s="1211"/>
      <c r="M69" s="1211"/>
      <c r="N69" s="1211"/>
      <c r="O69" s="1212"/>
    </row>
    <row r="70" spans="2:30" x14ac:dyDescent="0.15">
      <c r="B70" s="250"/>
      <c r="C70" s="246"/>
      <c r="D70" s="246"/>
      <c r="E70" s="246"/>
      <c r="F70" s="246"/>
      <c r="G70" s="246"/>
      <c r="H70" s="1247"/>
      <c r="I70" s="1247"/>
      <c r="J70" s="1248"/>
      <c r="K70" s="1248"/>
      <c r="L70" s="1249"/>
      <c r="M70" s="1248"/>
      <c r="N70" s="1249"/>
      <c r="O70" s="1250"/>
    </row>
    <row r="71" spans="2:30" x14ac:dyDescent="0.15">
      <c r="B71" s="250"/>
      <c r="C71" s="246"/>
      <c r="D71" s="246"/>
      <c r="E71" s="246"/>
      <c r="F71" s="246"/>
      <c r="G71" s="1251" t="s">
        <v>564</v>
      </c>
      <c r="I71" s="1252"/>
      <c r="J71" s="1248"/>
      <c r="K71" s="1248"/>
      <c r="L71" s="1249"/>
      <c r="M71" s="1248"/>
      <c r="N71" s="1249"/>
      <c r="O71" s="1250"/>
    </row>
    <row r="72" spans="2:30" x14ac:dyDescent="0.15">
      <c r="B72" s="250"/>
      <c r="C72" s="246"/>
      <c r="D72" s="246"/>
      <c r="E72" s="246"/>
      <c r="F72" s="246"/>
      <c r="G72" s="1214"/>
      <c r="H72" s="1215"/>
      <c r="I72" s="1215"/>
      <c r="J72" s="1216"/>
      <c r="K72" s="1217" t="s">
        <v>520</v>
      </c>
      <c r="L72" s="1217" t="s">
        <v>521</v>
      </c>
      <c r="M72" s="1217" t="s">
        <v>522</v>
      </c>
      <c r="N72" s="1217" t="s">
        <v>523</v>
      </c>
      <c r="O72" s="1217" t="s">
        <v>524</v>
      </c>
    </row>
    <row r="73" spans="2:30" x14ac:dyDescent="0.15">
      <c r="B73" s="250"/>
      <c r="C73" s="246"/>
      <c r="D73" s="246"/>
      <c r="E73" s="246"/>
      <c r="F73" s="246"/>
      <c r="G73" s="1218" t="s">
        <v>558</v>
      </c>
      <c r="H73" s="1219"/>
      <c r="I73" s="1220" t="s">
        <v>559</v>
      </c>
      <c r="J73" s="1220"/>
      <c r="K73" s="1253">
        <v>83.2</v>
      </c>
      <c r="L73" s="1253">
        <v>58</v>
      </c>
      <c r="M73" s="1222">
        <v>41.1</v>
      </c>
      <c r="N73" s="1222">
        <v>23.1</v>
      </c>
      <c r="O73" s="1222"/>
      <c r="S73" s="245">
        <v>9.9</v>
      </c>
    </row>
    <row r="74" spans="2:30" x14ac:dyDescent="0.15">
      <c r="B74" s="250"/>
      <c r="C74" s="246"/>
      <c r="D74" s="246"/>
      <c r="E74" s="246"/>
      <c r="F74" s="246"/>
      <c r="G74" s="1223"/>
      <c r="H74" s="1224"/>
      <c r="I74" s="1225"/>
      <c r="J74" s="1225"/>
      <c r="K74" s="1253"/>
      <c r="L74" s="1253"/>
      <c r="M74" s="1222"/>
      <c r="N74" s="1222"/>
      <c r="O74" s="1222"/>
    </row>
    <row r="75" spans="2:30" x14ac:dyDescent="0.15">
      <c r="B75" s="250"/>
      <c r="C75" s="246"/>
      <c r="D75" s="246"/>
      <c r="E75" s="246"/>
      <c r="F75" s="246"/>
      <c r="G75" s="1223"/>
      <c r="H75" s="1224"/>
      <c r="I75" s="1227" t="s">
        <v>565</v>
      </c>
      <c r="J75" s="1227"/>
      <c r="K75" s="1229">
        <v>13.2</v>
      </c>
      <c r="L75" s="1229">
        <v>11.6</v>
      </c>
      <c r="M75" s="1229">
        <v>9.9</v>
      </c>
      <c r="N75" s="1229">
        <v>9</v>
      </c>
      <c r="O75" s="1229">
        <v>8.6</v>
      </c>
      <c r="U75" s="245">
        <v>81.2</v>
      </c>
      <c r="W75" s="245">
        <v>87.2</v>
      </c>
      <c r="Y75" s="245">
        <v>99.8</v>
      </c>
      <c r="AA75" s="245">
        <v>109.5</v>
      </c>
      <c r="AC75" s="245">
        <v>115.2</v>
      </c>
    </row>
    <row r="76" spans="2:30" x14ac:dyDescent="0.15">
      <c r="B76" s="250"/>
      <c r="C76" s="246"/>
      <c r="D76" s="246"/>
      <c r="E76" s="246"/>
      <c r="F76" s="246"/>
      <c r="G76" s="1230"/>
      <c r="H76" s="1231"/>
      <c r="I76" s="1227"/>
      <c r="J76" s="1227"/>
      <c r="K76" s="1232"/>
      <c r="L76" s="1232"/>
      <c r="M76" s="1232"/>
      <c r="N76" s="1232"/>
      <c r="O76" s="1232"/>
    </row>
    <row r="77" spans="2:30" x14ac:dyDescent="0.15">
      <c r="B77" s="250"/>
      <c r="C77" s="246"/>
      <c r="D77" s="246"/>
      <c r="E77" s="246"/>
      <c r="F77" s="246"/>
      <c r="G77" s="1233" t="s">
        <v>561</v>
      </c>
      <c r="H77" s="1234"/>
      <c r="I77" s="1227" t="s">
        <v>559</v>
      </c>
      <c r="J77" s="1227"/>
      <c r="K77" s="1253">
        <v>58.2</v>
      </c>
      <c r="L77" s="1253">
        <v>50.3</v>
      </c>
      <c r="M77" s="1222">
        <v>45.9</v>
      </c>
      <c r="N77" s="1222">
        <v>39</v>
      </c>
      <c r="O77" s="1222">
        <v>32.5</v>
      </c>
      <c r="R77" s="245">
        <v>12.3</v>
      </c>
      <c r="T77" s="245">
        <v>11.1</v>
      </c>
    </row>
    <row r="78" spans="2:30" x14ac:dyDescent="0.15">
      <c r="B78" s="250"/>
      <c r="C78" s="246"/>
      <c r="D78" s="246"/>
      <c r="E78" s="246"/>
      <c r="F78" s="246"/>
      <c r="G78" s="1235"/>
      <c r="H78" s="1236"/>
      <c r="I78" s="1227"/>
      <c r="J78" s="1227"/>
      <c r="K78" s="1253"/>
      <c r="L78" s="1253"/>
      <c r="M78" s="1222"/>
      <c r="N78" s="1222"/>
      <c r="O78" s="1222"/>
    </row>
    <row r="79" spans="2:30" x14ac:dyDescent="0.15">
      <c r="B79" s="250"/>
      <c r="C79" s="246"/>
      <c r="D79" s="246"/>
      <c r="E79" s="246"/>
      <c r="F79" s="246"/>
      <c r="G79" s="1235"/>
      <c r="H79" s="1236"/>
      <c r="I79" s="1254" t="s">
        <v>565</v>
      </c>
      <c r="J79" s="1238"/>
      <c r="K79" s="1255">
        <v>10.3</v>
      </c>
      <c r="L79" s="1255">
        <v>9.6</v>
      </c>
      <c r="M79" s="1255">
        <v>8.8000000000000007</v>
      </c>
      <c r="N79" s="1255">
        <v>9</v>
      </c>
      <c r="O79" s="1255">
        <v>8.1999999999999993</v>
      </c>
      <c r="V79" s="245">
        <v>53.5</v>
      </c>
      <c r="X79" s="245">
        <v>48.2</v>
      </c>
      <c r="Z79" s="245">
        <v>34.200000000000003</v>
      </c>
      <c r="AB79" s="245">
        <v>30.3</v>
      </c>
      <c r="AD79" s="245">
        <v>28.9</v>
      </c>
    </row>
    <row r="80" spans="2:30" x14ac:dyDescent="0.15">
      <c r="B80" s="250"/>
      <c r="C80" s="246"/>
      <c r="D80" s="246"/>
      <c r="E80" s="246"/>
      <c r="F80" s="246"/>
      <c r="G80" s="1240"/>
      <c r="H80" s="1241"/>
      <c r="I80" s="1238"/>
      <c r="J80" s="1238"/>
      <c r="K80" s="1255"/>
      <c r="L80" s="1255"/>
      <c r="M80" s="1255"/>
      <c r="N80" s="1255"/>
      <c r="O80" s="1255"/>
    </row>
    <row r="81" spans="2:17" x14ac:dyDescent="0.15">
      <c r="B81" s="250"/>
      <c r="C81" s="246"/>
      <c r="D81" s="246"/>
      <c r="E81" s="246"/>
      <c r="F81" s="246"/>
      <c r="G81" s="246"/>
      <c r="H81" s="246"/>
      <c r="I81" s="246"/>
      <c r="J81" s="246"/>
      <c r="K81" s="1256"/>
      <c r="L81" s="246"/>
      <c r="M81" s="246"/>
      <c r="N81" s="246"/>
      <c r="O81" s="246"/>
    </row>
    <row r="82" spans="2:17" ht="17.25" x14ac:dyDescent="0.15">
      <c r="B82" s="250"/>
      <c r="C82" s="246"/>
      <c r="D82" s="246"/>
      <c r="E82" s="246"/>
      <c r="F82" s="246"/>
      <c r="G82" s="246"/>
      <c r="H82" s="246"/>
      <c r="I82" s="246"/>
      <c r="J82" s="246"/>
      <c r="K82" s="1257"/>
      <c r="L82" s="1257"/>
      <c r="M82" s="1257"/>
      <c r="N82" s="1257"/>
      <c r="O82" s="1257"/>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8"/>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56771</v>
      </c>
      <c r="E3" s="118"/>
      <c r="F3" s="119">
        <v>50880</v>
      </c>
      <c r="G3" s="120"/>
      <c r="H3" s="121"/>
    </row>
    <row r="4" spans="1:8" x14ac:dyDescent="0.15">
      <c r="A4" s="122"/>
      <c r="B4" s="123"/>
      <c r="C4" s="124"/>
      <c r="D4" s="125">
        <v>28280</v>
      </c>
      <c r="E4" s="126"/>
      <c r="F4" s="127">
        <v>26879</v>
      </c>
      <c r="G4" s="128"/>
      <c r="H4" s="129"/>
    </row>
    <row r="5" spans="1:8" x14ac:dyDescent="0.15">
      <c r="A5" s="110" t="s">
        <v>514</v>
      </c>
      <c r="B5" s="115"/>
      <c r="C5" s="116"/>
      <c r="D5" s="117">
        <v>53664</v>
      </c>
      <c r="E5" s="118"/>
      <c r="F5" s="119">
        <v>63956</v>
      </c>
      <c r="G5" s="120"/>
      <c r="H5" s="121"/>
    </row>
    <row r="6" spans="1:8" x14ac:dyDescent="0.15">
      <c r="A6" s="122"/>
      <c r="B6" s="123"/>
      <c r="C6" s="124"/>
      <c r="D6" s="125">
        <v>32117</v>
      </c>
      <c r="E6" s="126"/>
      <c r="F6" s="127">
        <v>29239</v>
      </c>
      <c r="G6" s="128"/>
      <c r="H6" s="129"/>
    </row>
    <row r="7" spans="1:8" x14ac:dyDescent="0.15">
      <c r="A7" s="110" t="s">
        <v>515</v>
      </c>
      <c r="B7" s="115"/>
      <c r="C7" s="116"/>
      <c r="D7" s="117">
        <v>65225</v>
      </c>
      <c r="E7" s="118"/>
      <c r="F7" s="119">
        <v>66255</v>
      </c>
      <c r="G7" s="120"/>
      <c r="H7" s="121"/>
    </row>
    <row r="8" spans="1:8" x14ac:dyDescent="0.15">
      <c r="A8" s="122"/>
      <c r="B8" s="123"/>
      <c r="C8" s="124"/>
      <c r="D8" s="125">
        <v>35774</v>
      </c>
      <c r="E8" s="126"/>
      <c r="F8" s="127">
        <v>31822</v>
      </c>
      <c r="G8" s="128"/>
      <c r="H8" s="129"/>
    </row>
    <row r="9" spans="1:8" x14ac:dyDescent="0.15">
      <c r="A9" s="110" t="s">
        <v>516</v>
      </c>
      <c r="B9" s="115"/>
      <c r="C9" s="116"/>
      <c r="D9" s="117">
        <v>65959</v>
      </c>
      <c r="E9" s="118"/>
      <c r="F9" s="119">
        <v>92247</v>
      </c>
      <c r="G9" s="120"/>
      <c r="H9" s="121"/>
    </row>
    <row r="10" spans="1:8" x14ac:dyDescent="0.15">
      <c r="A10" s="122"/>
      <c r="B10" s="123"/>
      <c r="C10" s="124"/>
      <c r="D10" s="125">
        <v>41719</v>
      </c>
      <c r="E10" s="126"/>
      <c r="F10" s="127">
        <v>37204</v>
      </c>
      <c r="G10" s="128"/>
      <c r="H10" s="129"/>
    </row>
    <row r="11" spans="1:8" x14ac:dyDescent="0.15">
      <c r="A11" s="110" t="s">
        <v>517</v>
      </c>
      <c r="B11" s="115"/>
      <c r="C11" s="116"/>
      <c r="D11" s="117">
        <v>47526</v>
      </c>
      <c r="E11" s="118"/>
      <c r="F11" s="119">
        <v>67319</v>
      </c>
      <c r="G11" s="120"/>
      <c r="H11" s="121"/>
    </row>
    <row r="12" spans="1:8" x14ac:dyDescent="0.15">
      <c r="A12" s="122"/>
      <c r="B12" s="123"/>
      <c r="C12" s="130"/>
      <c r="D12" s="125">
        <v>33041</v>
      </c>
      <c r="E12" s="126"/>
      <c r="F12" s="127">
        <v>38101</v>
      </c>
      <c r="G12" s="128"/>
      <c r="H12" s="129"/>
    </row>
    <row r="13" spans="1:8" x14ac:dyDescent="0.15">
      <c r="A13" s="110"/>
      <c r="B13" s="115"/>
      <c r="C13" s="131"/>
      <c r="D13" s="132">
        <v>57829</v>
      </c>
      <c r="E13" s="133"/>
      <c r="F13" s="134">
        <v>68131</v>
      </c>
      <c r="G13" s="135"/>
      <c r="H13" s="121"/>
    </row>
    <row r="14" spans="1:8" x14ac:dyDescent="0.15">
      <c r="A14" s="122"/>
      <c r="B14" s="123"/>
      <c r="C14" s="124"/>
      <c r="D14" s="125">
        <v>34186</v>
      </c>
      <c r="E14" s="126"/>
      <c r="F14" s="127">
        <v>32649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10.39</v>
      </c>
      <c r="C19" s="136">
        <f>ROUND(VALUE(SUBSTITUTE(実質収支比率等に係る経年分析!G$48,"▲","-")),2)</f>
        <v>11.18</v>
      </c>
      <c r="D19" s="136">
        <f>ROUND(VALUE(SUBSTITUTE(実質収支比率等に係る経年分析!H$48,"▲","-")),2)</f>
        <v>12.24</v>
      </c>
      <c r="E19" s="136">
        <f>ROUND(VALUE(SUBSTITUTE(実質収支比率等に係る経年分析!I$48,"▲","-")),2)</f>
        <v>13.53</v>
      </c>
      <c r="F19" s="136">
        <f>ROUND(VALUE(SUBSTITUTE(実質収支比率等に係る経年分析!J$48,"▲","-")),2)</f>
        <v>8.73</v>
      </c>
    </row>
    <row r="20" spans="1:11" x14ac:dyDescent="0.15">
      <c r="A20" s="136" t="s">
        <v>44</v>
      </c>
      <c r="B20" s="136">
        <f>ROUND(VALUE(SUBSTITUTE(実質収支比率等に係る経年分析!F$47,"▲","-")),2)</f>
        <v>22.01</v>
      </c>
      <c r="C20" s="136">
        <f>ROUND(VALUE(SUBSTITUTE(実質収支比率等に係る経年分析!G$47,"▲","-")),2)</f>
        <v>29.51</v>
      </c>
      <c r="D20" s="136">
        <f>ROUND(VALUE(SUBSTITUTE(実質収支比率等に係る経年分析!H$47,"▲","-")),2)</f>
        <v>34.99</v>
      </c>
      <c r="E20" s="136">
        <f>ROUND(VALUE(SUBSTITUTE(実質収支比率等に係る経年分析!I$47,"▲","-")),2)</f>
        <v>40.39</v>
      </c>
      <c r="F20" s="136">
        <f>ROUND(VALUE(SUBSTITUTE(実質収支比率等に係る経年分析!J$47,"▲","-")),2)</f>
        <v>48.19</v>
      </c>
    </row>
    <row r="21" spans="1:11" x14ac:dyDescent="0.15">
      <c r="A21" s="136" t="s">
        <v>45</v>
      </c>
      <c r="B21" s="136">
        <f>IF(ISNUMBER(VALUE(SUBSTITUTE(実質収支比率等に係る経年分析!F$49,"▲","-"))),ROUND(VALUE(SUBSTITUTE(実質収支比率等に係る経年分析!F$49,"▲","-")),2),NA())</f>
        <v>4.37</v>
      </c>
      <c r="C21" s="136">
        <f>IF(ISNUMBER(VALUE(SUBSTITUTE(実質収支比率等に係る経年分析!G$49,"▲","-"))),ROUND(VALUE(SUBSTITUTE(実質収支比率等に係る経年分析!G$49,"▲","-")),2),NA())</f>
        <v>9.0399999999999991</v>
      </c>
      <c r="D21" s="136">
        <f>IF(ISNUMBER(VALUE(SUBSTITUTE(実質収支比率等に係る経年分析!H$49,"▲","-"))),ROUND(VALUE(SUBSTITUTE(実質収支比率等に係る経年分析!H$49,"▲","-")),2),NA())</f>
        <v>6.73</v>
      </c>
      <c r="E21" s="136">
        <f>IF(ISNUMBER(VALUE(SUBSTITUTE(実質収支比率等に係る経年分析!I$49,"▲","-"))),ROUND(VALUE(SUBSTITUTE(実質収支比率等に係る経年分析!I$49,"▲","-")),2),NA())</f>
        <v>7.63</v>
      </c>
      <c r="F21" s="136">
        <f>IF(ISNUMBER(VALUE(SUBSTITUTE(実質収支比率等に係る経年分析!J$49,"▲","-"))),ROUND(VALUE(SUBSTITUTE(実質収支比率等に係る経年分析!J$49,"▲","-")),2),NA())</f>
        <v>2.35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62.24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74.81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75.45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75.48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旭市国民健康保険事業特別会計（施設）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15">
      <c r="A30" s="137" t="str">
        <f>IF(連結実質赤字比率に係る赤字・黒字の構成分析!C$40="",NA(),連結実質赤字比率に係る赤字・黒字の構成分析!C$40)</f>
        <v>旭市農業集落排水事業特別会計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旭市後期高齢者医療特別会計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旭市下水道事業特別会計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0.56999999999999995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x14ac:dyDescent="0.15">
      <c r="A33" s="137" t="str">
        <f>IF(連結実質赤字比率に係る赤字・黒字の構成分析!C$37="",NA(),連結実質赤字比率に係る赤字・黒字の構成分析!C$37)</f>
        <v>旭市介護保険事業特別会計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0.56999999999999995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0.66</v>
      </c>
    </row>
    <row r="34" spans="1:16" x14ac:dyDescent="0.15">
      <c r="A34" s="137" t="str">
        <f>IF(連結実質赤字比率に係る赤字・黒字の構成分析!C$36="",NA(),連結実質赤字比率に係る赤字・黒字の構成分析!C$36)</f>
        <v>旭市国民健康保険事業特別会計（事業）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1.1599999999999999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2.4300000000000002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8.73</v>
      </c>
    </row>
    <row r="36" spans="1:16" x14ac:dyDescent="0.15">
      <c r="A36" s="137" t="str">
        <f>IF(連結実質赤字比率に係る赤字・黒字の構成分析!C$34="",NA(),連結実質赤字比率に係る赤字・黒字の構成分析!C$34)</f>
        <v>旭市水道事業会計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10.17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2611</v>
      </c>
      <c r="E42" s="138"/>
      <c r="F42" s="138"/>
      <c r="G42" s="138">
        <f>'実質公債費比率（分子）の構造'!L$52</f>
        <v>2772</v>
      </c>
      <c r="H42" s="138"/>
      <c r="I42" s="138"/>
      <c r="J42" s="138">
        <f>'実質公債費比率（分子）の構造'!M$52</f>
        <v>3077</v>
      </c>
      <c r="K42" s="138"/>
      <c r="L42" s="138"/>
      <c r="M42" s="138">
        <f>'実質公債費比率（分子）の構造'!N$52</f>
        <v>3228</v>
      </c>
      <c r="N42" s="138"/>
      <c r="O42" s="138"/>
      <c r="P42" s="138">
        <f>'実質公債費比率（分子）の構造'!O$52</f>
        <v>4217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34</v>
      </c>
      <c r="C44" s="138"/>
      <c r="D44" s="138"/>
      <c r="E44" s="138">
        <f>'実質公債費比率（分子）の構造'!L$50</f>
        <v>32</v>
      </c>
      <c r="F44" s="138"/>
      <c r="G44" s="138"/>
      <c r="H44" s="138">
        <f>'実質公債費比率（分子）の構造'!M$50</f>
        <v>32</v>
      </c>
      <c r="I44" s="138"/>
      <c r="J44" s="138"/>
      <c r="K44" s="138">
        <f>'実質公債費比率（分子）の構造'!N$50</f>
        <v>31</v>
      </c>
      <c r="L44" s="138"/>
      <c r="M44" s="138"/>
      <c r="N44" s="138">
        <f>'実質公債費比率（分子）の構造'!O$50</f>
        <v>29</v>
      </c>
      <c r="O44" s="138"/>
      <c r="P44" s="138"/>
    </row>
    <row r="45" spans="1:16" x14ac:dyDescent="0.15">
      <c r="A45" s="138" t="s">
        <v>55</v>
      </c>
      <c r="B45" s="138">
        <f>'実質公債費比率（分子）の構造'!K$49</f>
        <v>32</v>
      </c>
      <c r="C45" s="138"/>
      <c r="D45" s="138"/>
      <c r="E45" s="138">
        <f>'実質公債費比率（分子）の構造'!L$49</f>
        <v>10</v>
      </c>
      <c r="F45" s="138"/>
      <c r="G45" s="138"/>
      <c r="H45" s="138">
        <f>'実質公債費比率（分子）の構造'!M$49</f>
        <v>25</v>
      </c>
      <c r="I45" s="138"/>
      <c r="J45" s="138"/>
      <c r="K45" s="138">
        <f>'実質公債費比率（分子）の構造'!N$49</f>
        <v>43</v>
      </c>
      <c r="L45" s="138"/>
      <c r="M45" s="138"/>
      <c r="N45" s="138">
        <f>'実質公債費比率（分子）の構造'!O$49</f>
        <v>53</v>
      </c>
      <c r="O45" s="138"/>
      <c r="P45" s="138"/>
    </row>
    <row r="46" spans="1:16" x14ac:dyDescent="0.15">
      <c r="A46" s="138" t="s">
        <v>56</v>
      </c>
      <c r="B46" s="138">
        <f>'実質公債費比率（分子）の構造'!K$48</f>
        <v>1246</v>
      </c>
      <c r="C46" s="138"/>
      <c r="D46" s="138"/>
      <c r="E46" s="138">
        <f>'実質公債費比率（分子）の構造'!L$48</f>
        <v>1256</v>
      </c>
      <c r="F46" s="138"/>
      <c r="G46" s="138"/>
      <c r="H46" s="138">
        <f>'実質公債費比率（分子）の構造'!M$48</f>
        <v>1359</v>
      </c>
      <c r="I46" s="138"/>
      <c r="J46" s="138"/>
      <c r="K46" s="138">
        <f>'実質公債費比率（分子）の構造'!N$48</f>
        <v>1537</v>
      </c>
      <c r="L46" s="138"/>
      <c r="M46" s="138"/>
      <c r="N46" s="138">
        <f>'実質公債費比率（分子）の構造'!O$48</f>
        <v>304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3030</v>
      </c>
      <c r="C49" s="138"/>
      <c r="D49" s="138"/>
      <c r="E49" s="138">
        <f>'実質公債費比率（分子）の構造'!L$45</f>
        <v>2930</v>
      </c>
      <c r="F49" s="138"/>
      <c r="G49" s="138"/>
      <c r="H49" s="138">
        <f>'実質公債費比率（分子）の構造'!M$45</f>
        <v>2958</v>
      </c>
      <c r="I49" s="138"/>
      <c r="J49" s="138"/>
      <c r="K49" s="138">
        <f>'実質公債費比率（分子）の構造'!N$45</f>
        <v>2962</v>
      </c>
      <c r="L49" s="138"/>
      <c r="M49" s="138"/>
      <c r="N49" s="138">
        <f>'実質公債費比率（分子）の構造'!O$45</f>
        <v>5122</v>
      </c>
      <c r="O49" s="138"/>
      <c r="P49" s="138"/>
    </row>
    <row r="50" spans="1:16" x14ac:dyDescent="0.15">
      <c r="A50" s="138" t="s">
        <v>60</v>
      </c>
      <c r="B50" s="138" t="e">
        <f>NA()</f>
        <v>#N/A</v>
      </c>
      <c r="C50" s="138">
        <f>IF(ISNUMBER('実質公債費比率（分子）の構造'!K$53),'実質公債費比率（分子）の構造'!K$53,NA())</f>
        <v>1731</v>
      </c>
      <c r="D50" s="138" t="e">
        <f>NA()</f>
        <v>#N/A</v>
      </c>
      <c r="E50" s="138" t="e">
        <f>NA()</f>
        <v>#N/A</v>
      </c>
      <c r="F50" s="138">
        <f>IF(ISNUMBER('実質公債費比率（分子）の構造'!L$53),'実質公債費比率（分子）の構造'!L$53,NA())</f>
        <v>1456</v>
      </c>
      <c r="G50" s="138" t="e">
        <f>NA()</f>
        <v>#N/A</v>
      </c>
      <c r="H50" s="138" t="e">
        <f>NA()</f>
        <v>#N/A</v>
      </c>
      <c r="I50" s="138">
        <f>IF(ISNUMBER('実質公債費比率（分子）の構造'!M$53),'実質公債費比率（分子）の構造'!M$53,NA())</f>
        <v>1297</v>
      </c>
      <c r="J50" s="138" t="e">
        <f>NA()</f>
        <v>#N/A</v>
      </c>
      <c r="K50" s="138" t="e">
        <f>NA()</f>
        <v>#N/A</v>
      </c>
      <c r="L50" s="138">
        <f>IF(ISNUMBER('実質公債費比率（分子）の構造'!N$53),'実質公債費比率（分子）の構造'!N$53,NA())</f>
        <v>1345</v>
      </c>
      <c r="M50" s="138" t="e">
        <f>NA()</f>
        <v>#N/A</v>
      </c>
      <c r="N50" s="138" t="e">
        <f>NA()</f>
        <v>#N/A</v>
      </c>
      <c r="O50" s="138">
        <f>IF(ISNUMBER('実質公債費比率（分子）の構造'!O$53),'実質公債費比率（分子）の構造'!O$53,NA())</f>
        <v>1291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33110</v>
      </c>
      <c r="E56" s="137"/>
      <c r="F56" s="137"/>
      <c r="G56" s="137">
        <f>'将来負担比率（分子）の構造'!J$52</f>
        <v>33235</v>
      </c>
      <c r="H56" s="137"/>
      <c r="I56" s="137"/>
      <c r="J56" s="137">
        <f>'将来負担比率（分子）の構造'!K$52</f>
        <v>33047</v>
      </c>
      <c r="K56" s="137"/>
      <c r="L56" s="137"/>
      <c r="M56" s="137">
        <f>'将来負担比率（分子）の構造'!L$52</f>
        <v>32970</v>
      </c>
      <c r="N56" s="137"/>
      <c r="O56" s="137"/>
      <c r="P56" s="137">
        <f>'将来負担比率（分子）の構造'!M$52</f>
        <v>32623</v>
      </c>
    </row>
    <row r="57" spans="1:16" x14ac:dyDescent="0.15">
      <c r="A57" s="137" t="s">
        <v>36</v>
      </c>
      <c r="B57" s="137"/>
      <c r="C57" s="137"/>
      <c r="D57" s="137">
        <f>'将来負担比率（分子）の構造'!I$51</f>
        <v>1245</v>
      </c>
      <c r="E57" s="137"/>
      <c r="F57" s="137"/>
      <c r="G57" s="137">
        <f>'将来負担比率（分子）の構造'!J$51</f>
        <v>2521</v>
      </c>
      <c r="H57" s="137"/>
      <c r="I57" s="137"/>
      <c r="J57" s="137">
        <f>'将来負担比率（分子）の構造'!K$51</f>
        <v>2552</v>
      </c>
      <c r="K57" s="137"/>
      <c r="L57" s="137"/>
      <c r="M57" s="137">
        <f>'将来負担比率（分子）の構造'!L$51</f>
        <v>2579</v>
      </c>
      <c r="N57" s="137"/>
      <c r="O57" s="137"/>
      <c r="P57" s="137">
        <f>'将来負担比率（分子）の構造'!M$51</f>
        <v>12978</v>
      </c>
    </row>
    <row r="58" spans="1:16" x14ac:dyDescent="0.15">
      <c r="A58" s="137" t="s">
        <v>35</v>
      </c>
      <c r="B58" s="137"/>
      <c r="C58" s="137"/>
      <c r="D58" s="137">
        <f>'将来負担比率（分子）の構造'!I$50</f>
        <v>7119</v>
      </c>
      <c r="E58" s="137"/>
      <c r="F58" s="137"/>
      <c r="G58" s="137">
        <f>'将来負担比率（分子）の構造'!J$50</f>
        <v>8093</v>
      </c>
      <c r="H58" s="137"/>
      <c r="I58" s="137"/>
      <c r="J58" s="137">
        <f>'将来負担比率（分子）の構造'!K$50</f>
        <v>9463</v>
      </c>
      <c r="K58" s="137"/>
      <c r="L58" s="137"/>
      <c r="M58" s="137">
        <f>'将来負担比率（分子）の構造'!L$50</f>
        <v>10930</v>
      </c>
      <c r="N58" s="137"/>
      <c r="O58" s="137"/>
      <c r="P58" s="137">
        <f>'将来負担比率（分子）の構造'!M$50</f>
        <v>13281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405</v>
      </c>
      <c r="C61" s="137"/>
      <c r="D61" s="137"/>
      <c r="E61" s="137">
        <f>'将来負担比率（分子）の構造'!J$46</f>
        <v>70</v>
      </c>
      <c r="F61" s="137"/>
      <c r="G61" s="137"/>
      <c r="H61" s="137">
        <f>'将来負担比率（分子）の構造'!K$46</f>
        <v>51</v>
      </c>
      <c r="I61" s="137"/>
      <c r="J61" s="137"/>
      <c r="K61" s="137">
        <f>'将来負担比率（分子）の構造'!L$46</f>
        <v>617</v>
      </c>
      <c r="L61" s="137"/>
      <c r="M61" s="137"/>
      <c r="N61" s="137">
        <f>'将来負担比率（分子）の構造'!M$46</f>
        <v>21</v>
      </c>
      <c r="O61" s="137"/>
      <c r="P61" s="137"/>
    </row>
    <row r="62" spans="1:16" x14ac:dyDescent="0.15">
      <c r="A62" s="137" t="s">
        <v>29</v>
      </c>
      <c r="B62" s="137">
        <f>'将来負担比率（分子）の構造'!I$45</f>
        <v>3630</v>
      </c>
      <c r="C62" s="137"/>
      <c r="D62" s="137"/>
      <c r="E62" s="137">
        <f>'将来負担比率（分子）の構造'!J$45</f>
        <v>3570</v>
      </c>
      <c r="F62" s="137"/>
      <c r="G62" s="137"/>
      <c r="H62" s="137">
        <f>'将来負担比率（分子）の構造'!K$45</f>
        <v>3258</v>
      </c>
      <c r="I62" s="137"/>
      <c r="J62" s="137"/>
      <c r="K62" s="137">
        <f>'将来負担比率（分子）の構造'!L$45</f>
        <v>3246</v>
      </c>
      <c r="L62" s="137"/>
      <c r="M62" s="137"/>
      <c r="N62" s="137">
        <f>'将来負担比率（分子）の構造'!M$45</f>
        <v>2164</v>
      </c>
      <c r="O62" s="137"/>
      <c r="P62" s="137"/>
    </row>
    <row r="63" spans="1:16" x14ac:dyDescent="0.15">
      <c r="A63" s="137" t="s">
        <v>28</v>
      </c>
      <c r="B63" s="137">
        <f>'将来負担比率（分子）の構造'!I$44</f>
        <v>500</v>
      </c>
      <c r="C63" s="137"/>
      <c r="D63" s="137"/>
      <c r="E63" s="137">
        <f>'将来負担比率（分子）の構造'!J$44</f>
        <v>499</v>
      </c>
      <c r="F63" s="137"/>
      <c r="G63" s="137"/>
      <c r="H63" s="137">
        <f>'将来負担比率（分子）の構造'!K$44</f>
        <v>476</v>
      </c>
      <c r="I63" s="137"/>
      <c r="J63" s="137"/>
      <c r="K63" s="137">
        <f>'将来負担比率（分子）の構造'!L$44</f>
        <v>435</v>
      </c>
      <c r="L63" s="137"/>
      <c r="M63" s="137"/>
      <c r="N63" s="137">
        <f>'将来負担比率（分子）の構造'!M$44</f>
        <v>392</v>
      </c>
      <c r="O63" s="137"/>
      <c r="P63" s="137"/>
    </row>
    <row r="64" spans="1:16" x14ac:dyDescent="0.15">
      <c r="A64" s="137" t="s">
        <v>27</v>
      </c>
      <c r="B64" s="137">
        <f>'将来負担比率（分子）の構造'!I$43</f>
        <v>21534</v>
      </c>
      <c r="C64" s="137"/>
      <c r="D64" s="137"/>
      <c r="E64" s="137">
        <f>'将来負担比率（分子）の構造'!J$43</f>
        <v>20825</v>
      </c>
      <c r="F64" s="137"/>
      <c r="G64" s="137"/>
      <c r="H64" s="137">
        <f>'将来負担比率（分子）の構造'!K$43</f>
        <v>19713</v>
      </c>
      <c r="I64" s="137"/>
      <c r="J64" s="137"/>
      <c r="K64" s="137">
        <f>'将来負担比率（分子）の構造'!L$43</f>
        <v>17828</v>
      </c>
      <c r="L64" s="137"/>
      <c r="M64" s="137"/>
      <c r="N64" s="137">
        <f>'将来負担比率（分子）の構造'!M$43</f>
        <v>3835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27941</v>
      </c>
      <c r="C66" s="137"/>
      <c r="D66" s="137"/>
      <c r="E66" s="137">
        <f>'将来負担比率（分子）の構造'!J$41</f>
        <v>27702</v>
      </c>
      <c r="F66" s="137"/>
      <c r="G66" s="137"/>
      <c r="H66" s="137">
        <f>'将来負担比率（分子）の構造'!K$41</f>
        <v>27732</v>
      </c>
      <c r="I66" s="137"/>
      <c r="J66" s="137"/>
      <c r="K66" s="137">
        <f>'将来負担比率（分子）の構造'!L$41</f>
        <v>27875</v>
      </c>
      <c r="L66" s="137"/>
      <c r="M66" s="137"/>
      <c r="N66" s="137">
        <f>'将来負担比率（分子）の構造'!M$41</f>
        <v>51244</v>
      </c>
      <c r="O66" s="137"/>
      <c r="P66" s="137"/>
    </row>
    <row r="67" spans="1:16" x14ac:dyDescent="0.15">
      <c r="A67" s="137" t="s">
        <v>64</v>
      </c>
      <c r="B67" s="137" t="e">
        <f>NA()</f>
        <v>#N/A</v>
      </c>
      <c r="C67" s="137">
        <f>IF(ISNUMBER('将来負担比率（分子）の構造'!I$53), IF('将来負担比率（分子）の構造'!I$53 &lt; 0, 0, '将来負担比率（分子）の構造'!I$53), NA())</f>
        <v>12537</v>
      </c>
      <c r="D67" s="137" t="e">
        <f>NA()</f>
        <v>#N/A</v>
      </c>
      <c r="E67" s="137" t="e">
        <f>NA()</f>
        <v>#N/A</v>
      </c>
      <c r="F67" s="137">
        <f>IF(ISNUMBER('将来負担比率（分子）の構造'!J$53), IF('将来負担比率（分子）の構造'!J$53 &lt; 0, 0, '将来負担比率（分子）の構造'!J$53), NA())</f>
        <v>8816</v>
      </c>
      <c r="G67" s="137" t="e">
        <f>NA()</f>
        <v>#N/A</v>
      </c>
      <c r="H67" s="137" t="e">
        <f>NA()</f>
        <v>#N/A</v>
      </c>
      <c r="I67" s="137">
        <f>IF(ISNUMBER('将来負担比率（分子）の構造'!K$53), IF('将来負担比率（分子）の構造'!K$53 &lt; 0, 0, '将来負担比率（分子）の構造'!K$53), NA())</f>
        <v>6168</v>
      </c>
      <c r="J67" s="137" t="e">
        <f>NA()</f>
        <v>#N/A</v>
      </c>
      <c r="K67" s="137" t="e">
        <f>NA()</f>
        <v>#N/A</v>
      </c>
      <c r="L67" s="137">
        <f>IF(ISNUMBER('将来負担比率（分子）の構造'!L$53), IF('将来負担比率（分子）の構造'!L$53 &lt; 0, 0, '将来負担比率（分子）の構造'!L$53), NA())</f>
        <v>3521</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7440588</v>
      </c>
      <c r="S5" s="641"/>
      <c r="T5" s="641"/>
      <c r="U5" s="641"/>
      <c r="V5" s="641"/>
      <c r="W5" s="641"/>
      <c r="X5" s="641"/>
      <c r="Y5" s="688"/>
      <c r="Z5" s="701">
        <v>22.3</v>
      </c>
      <c r="AA5" s="701"/>
      <c r="AB5" s="701"/>
      <c r="AC5" s="701"/>
      <c r="AD5" s="702">
        <v>7190887</v>
      </c>
      <c r="AE5" s="702"/>
      <c r="AF5" s="702"/>
      <c r="AG5" s="702"/>
      <c r="AH5" s="702"/>
      <c r="AI5" s="702"/>
      <c r="AJ5" s="702"/>
      <c r="AK5" s="702"/>
      <c r="AL5" s="689">
        <v>41.9</v>
      </c>
      <c r="AM5" s="658"/>
      <c r="AN5" s="658"/>
      <c r="AO5" s="690"/>
      <c r="AP5" s="677" t="s">
        <v>209</v>
      </c>
      <c r="AQ5" s="678"/>
      <c r="AR5" s="678"/>
      <c r="AS5" s="678"/>
      <c r="AT5" s="678"/>
      <c r="AU5" s="678"/>
      <c r="AV5" s="678"/>
      <c r="AW5" s="678"/>
      <c r="AX5" s="678"/>
      <c r="AY5" s="678"/>
      <c r="AZ5" s="678"/>
      <c r="BA5" s="678"/>
      <c r="BB5" s="678"/>
      <c r="BC5" s="678"/>
      <c r="BD5" s="678"/>
      <c r="BE5" s="678"/>
      <c r="BF5" s="679"/>
      <c r="BG5" s="590">
        <v>7181960</v>
      </c>
      <c r="BH5" s="591"/>
      <c r="BI5" s="591"/>
      <c r="BJ5" s="591"/>
      <c r="BK5" s="591"/>
      <c r="BL5" s="591"/>
      <c r="BM5" s="591"/>
      <c r="BN5" s="592"/>
      <c r="BO5" s="643">
        <v>96.5</v>
      </c>
      <c r="BP5" s="643"/>
      <c r="BQ5" s="643"/>
      <c r="BR5" s="643"/>
      <c r="BS5" s="644">
        <v>31220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329890</v>
      </c>
      <c r="S6" s="591"/>
      <c r="T6" s="591"/>
      <c r="U6" s="591"/>
      <c r="V6" s="591"/>
      <c r="W6" s="591"/>
      <c r="X6" s="591"/>
      <c r="Y6" s="592"/>
      <c r="Z6" s="643">
        <v>1</v>
      </c>
      <c r="AA6" s="643"/>
      <c r="AB6" s="643"/>
      <c r="AC6" s="643"/>
      <c r="AD6" s="644">
        <v>329890</v>
      </c>
      <c r="AE6" s="644"/>
      <c r="AF6" s="644"/>
      <c r="AG6" s="644"/>
      <c r="AH6" s="644"/>
      <c r="AI6" s="644"/>
      <c r="AJ6" s="644"/>
      <c r="AK6" s="644"/>
      <c r="AL6" s="613">
        <v>1.9</v>
      </c>
      <c r="AM6" s="645"/>
      <c r="AN6" s="645"/>
      <c r="AO6" s="646"/>
      <c r="AP6" s="587" t="s">
        <v>214</v>
      </c>
      <c r="AQ6" s="588"/>
      <c r="AR6" s="588"/>
      <c r="AS6" s="588"/>
      <c r="AT6" s="588"/>
      <c r="AU6" s="588"/>
      <c r="AV6" s="588"/>
      <c r="AW6" s="588"/>
      <c r="AX6" s="588"/>
      <c r="AY6" s="588"/>
      <c r="AZ6" s="588"/>
      <c r="BA6" s="588"/>
      <c r="BB6" s="588"/>
      <c r="BC6" s="588"/>
      <c r="BD6" s="588"/>
      <c r="BE6" s="588"/>
      <c r="BF6" s="589"/>
      <c r="BG6" s="590">
        <v>7181960</v>
      </c>
      <c r="BH6" s="591"/>
      <c r="BI6" s="591"/>
      <c r="BJ6" s="591"/>
      <c r="BK6" s="591"/>
      <c r="BL6" s="591"/>
      <c r="BM6" s="591"/>
      <c r="BN6" s="592"/>
      <c r="BO6" s="643">
        <v>96.5</v>
      </c>
      <c r="BP6" s="643"/>
      <c r="BQ6" s="643"/>
      <c r="BR6" s="643"/>
      <c r="BS6" s="644">
        <v>31220</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236753</v>
      </c>
      <c r="CS6" s="591"/>
      <c r="CT6" s="591"/>
      <c r="CU6" s="591"/>
      <c r="CV6" s="591"/>
      <c r="CW6" s="591"/>
      <c r="CX6" s="591"/>
      <c r="CY6" s="592"/>
      <c r="CZ6" s="643">
        <v>0.7</v>
      </c>
      <c r="DA6" s="643"/>
      <c r="DB6" s="643"/>
      <c r="DC6" s="643"/>
      <c r="DD6" s="596" t="s">
        <v>216</v>
      </c>
      <c r="DE6" s="591"/>
      <c r="DF6" s="591"/>
      <c r="DG6" s="591"/>
      <c r="DH6" s="591"/>
      <c r="DI6" s="591"/>
      <c r="DJ6" s="591"/>
      <c r="DK6" s="591"/>
      <c r="DL6" s="591"/>
      <c r="DM6" s="591"/>
      <c r="DN6" s="591"/>
      <c r="DO6" s="591"/>
      <c r="DP6" s="592"/>
      <c r="DQ6" s="596">
        <v>236753</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6684</v>
      </c>
      <c r="S7" s="591"/>
      <c r="T7" s="591"/>
      <c r="U7" s="591"/>
      <c r="V7" s="591"/>
      <c r="W7" s="591"/>
      <c r="X7" s="591"/>
      <c r="Y7" s="592"/>
      <c r="Z7" s="643">
        <v>0</v>
      </c>
      <c r="AA7" s="643"/>
      <c r="AB7" s="643"/>
      <c r="AC7" s="643"/>
      <c r="AD7" s="644">
        <v>6684</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3491939</v>
      </c>
      <c r="BH7" s="591"/>
      <c r="BI7" s="591"/>
      <c r="BJ7" s="591"/>
      <c r="BK7" s="591"/>
      <c r="BL7" s="591"/>
      <c r="BM7" s="591"/>
      <c r="BN7" s="592"/>
      <c r="BO7" s="643">
        <v>46.9</v>
      </c>
      <c r="BP7" s="643"/>
      <c r="BQ7" s="643"/>
      <c r="BR7" s="643"/>
      <c r="BS7" s="644">
        <v>31220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5596338</v>
      </c>
      <c r="CS7" s="591"/>
      <c r="CT7" s="591"/>
      <c r="CU7" s="591"/>
      <c r="CV7" s="591"/>
      <c r="CW7" s="591"/>
      <c r="CX7" s="591"/>
      <c r="CY7" s="592"/>
      <c r="CZ7" s="643">
        <v>17.7</v>
      </c>
      <c r="DA7" s="643"/>
      <c r="DB7" s="643"/>
      <c r="DC7" s="643"/>
      <c r="DD7" s="596">
        <v>24989</v>
      </c>
      <c r="DE7" s="591"/>
      <c r="DF7" s="591"/>
      <c r="DG7" s="591"/>
      <c r="DH7" s="591"/>
      <c r="DI7" s="591"/>
      <c r="DJ7" s="591"/>
      <c r="DK7" s="591"/>
      <c r="DL7" s="591"/>
      <c r="DM7" s="591"/>
      <c r="DN7" s="591"/>
      <c r="DO7" s="591"/>
      <c r="DP7" s="592"/>
      <c r="DQ7" s="596">
        <v>4629297</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29321</v>
      </c>
      <c r="S8" s="591"/>
      <c r="T8" s="591"/>
      <c r="U8" s="591"/>
      <c r="V8" s="591"/>
      <c r="W8" s="591"/>
      <c r="X8" s="591"/>
      <c r="Y8" s="592"/>
      <c r="Z8" s="643">
        <v>0.1</v>
      </c>
      <c r="AA8" s="643"/>
      <c r="AB8" s="643"/>
      <c r="AC8" s="643"/>
      <c r="AD8" s="644">
        <v>29321</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115701</v>
      </c>
      <c r="BH8" s="591"/>
      <c r="BI8" s="591"/>
      <c r="BJ8" s="591"/>
      <c r="BK8" s="591"/>
      <c r="BL8" s="591"/>
      <c r="BM8" s="591"/>
      <c r="BN8" s="592"/>
      <c r="BO8" s="643">
        <v>1.6</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8703707</v>
      </c>
      <c r="CS8" s="591"/>
      <c r="CT8" s="591"/>
      <c r="CU8" s="591"/>
      <c r="CV8" s="591"/>
      <c r="CW8" s="591"/>
      <c r="CX8" s="591"/>
      <c r="CY8" s="592"/>
      <c r="CZ8" s="643">
        <v>27.5</v>
      </c>
      <c r="DA8" s="643"/>
      <c r="DB8" s="643"/>
      <c r="DC8" s="643"/>
      <c r="DD8" s="596">
        <v>116794</v>
      </c>
      <c r="DE8" s="591"/>
      <c r="DF8" s="591"/>
      <c r="DG8" s="591"/>
      <c r="DH8" s="591"/>
      <c r="DI8" s="591"/>
      <c r="DJ8" s="591"/>
      <c r="DK8" s="591"/>
      <c r="DL8" s="591"/>
      <c r="DM8" s="591"/>
      <c r="DN8" s="591"/>
      <c r="DO8" s="591"/>
      <c r="DP8" s="592"/>
      <c r="DQ8" s="596">
        <v>4362695</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21663</v>
      </c>
      <c r="S9" s="591"/>
      <c r="T9" s="591"/>
      <c r="U9" s="591"/>
      <c r="V9" s="591"/>
      <c r="W9" s="591"/>
      <c r="X9" s="591"/>
      <c r="Y9" s="592"/>
      <c r="Z9" s="643">
        <v>0.1</v>
      </c>
      <c r="AA9" s="643"/>
      <c r="AB9" s="643"/>
      <c r="AC9" s="643"/>
      <c r="AD9" s="644">
        <v>21663</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2884106</v>
      </c>
      <c r="BH9" s="591"/>
      <c r="BI9" s="591"/>
      <c r="BJ9" s="591"/>
      <c r="BK9" s="591"/>
      <c r="BL9" s="591"/>
      <c r="BM9" s="591"/>
      <c r="BN9" s="592"/>
      <c r="BO9" s="643">
        <v>38.799999999999997</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6679571</v>
      </c>
      <c r="CS9" s="591"/>
      <c r="CT9" s="591"/>
      <c r="CU9" s="591"/>
      <c r="CV9" s="591"/>
      <c r="CW9" s="591"/>
      <c r="CX9" s="591"/>
      <c r="CY9" s="592"/>
      <c r="CZ9" s="643">
        <v>21.1</v>
      </c>
      <c r="DA9" s="643"/>
      <c r="DB9" s="643"/>
      <c r="DC9" s="643"/>
      <c r="DD9" s="596">
        <v>198111</v>
      </c>
      <c r="DE9" s="591"/>
      <c r="DF9" s="591"/>
      <c r="DG9" s="591"/>
      <c r="DH9" s="591"/>
      <c r="DI9" s="591"/>
      <c r="DJ9" s="591"/>
      <c r="DK9" s="591"/>
      <c r="DL9" s="591"/>
      <c r="DM9" s="591"/>
      <c r="DN9" s="591"/>
      <c r="DO9" s="591"/>
      <c r="DP9" s="592"/>
      <c r="DQ9" s="596">
        <v>3546166</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1087141</v>
      </c>
      <c r="S10" s="591"/>
      <c r="T10" s="591"/>
      <c r="U10" s="591"/>
      <c r="V10" s="591"/>
      <c r="W10" s="591"/>
      <c r="X10" s="591"/>
      <c r="Y10" s="592"/>
      <c r="Z10" s="643">
        <v>3.3</v>
      </c>
      <c r="AA10" s="643"/>
      <c r="AB10" s="643"/>
      <c r="AC10" s="643"/>
      <c r="AD10" s="644">
        <v>1087141</v>
      </c>
      <c r="AE10" s="644"/>
      <c r="AF10" s="644"/>
      <c r="AG10" s="644"/>
      <c r="AH10" s="644"/>
      <c r="AI10" s="644"/>
      <c r="AJ10" s="644"/>
      <c r="AK10" s="644"/>
      <c r="AL10" s="613">
        <v>6.3</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154324</v>
      </c>
      <c r="BH10" s="591"/>
      <c r="BI10" s="591"/>
      <c r="BJ10" s="591"/>
      <c r="BK10" s="591"/>
      <c r="BL10" s="591"/>
      <c r="BM10" s="591"/>
      <c r="BN10" s="592"/>
      <c r="BO10" s="643">
        <v>2.1</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1604</v>
      </c>
      <c r="CS10" s="591"/>
      <c r="CT10" s="591"/>
      <c r="CU10" s="591"/>
      <c r="CV10" s="591"/>
      <c r="CW10" s="591"/>
      <c r="CX10" s="591"/>
      <c r="CY10" s="592"/>
      <c r="CZ10" s="643">
        <v>0</v>
      </c>
      <c r="DA10" s="643"/>
      <c r="DB10" s="643"/>
      <c r="DC10" s="643"/>
      <c r="DD10" s="596" t="s">
        <v>112</v>
      </c>
      <c r="DE10" s="591"/>
      <c r="DF10" s="591"/>
      <c r="DG10" s="591"/>
      <c r="DH10" s="591"/>
      <c r="DI10" s="591"/>
      <c r="DJ10" s="591"/>
      <c r="DK10" s="591"/>
      <c r="DL10" s="591"/>
      <c r="DM10" s="591"/>
      <c r="DN10" s="591"/>
      <c r="DO10" s="591"/>
      <c r="DP10" s="592"/>
      <c r="DQ10" s="596">
        <v>1604</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337808</v>
      </c>
      <c r="BH11" s="591"/>
      <c r="BI11" s="591"/>
      <c r="BJ11" s="591"/>
      <c r="BK11" s="591"/>
      <c r="BL11" s="591"/>
      <c r="BM11" s="591"/>
      <c r="BN11" s="592"/>
      <c r="BO11" s="643">
        <v>4.5</v>
      </c>
      <c r="BP11" s="643"/>
      <c r="BQ11" s="643"/>
      <c r="BR11" s="643"/>
      <c r="BS11" s="596">
        <v>31220</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942606</v>
      </c>
      <c r="CS11" s="591"/>
      <c r="CT11" s="591"/>
      <c r="CU11" s="591"/>
      <c r="CV11" s="591"/>
      <c r="CW11" s="591"/>
      <c r="CX11" s="591"/>
      <c r="CY11" s="592"/>
      <c r="CZ11" s="643">
        <v>3</v>
      </c>
      <c r="DA11" s="643"/>
      <c r="DB11" s="643"/>
      <c r="DC11" s="643"/>
      <c r="DD11" s="596">
        <v>374788</v>
      </c>
      <c r="DE11" s="591"/>
      <c r="DF11" s="591"/>
      <c r="DG11" s="591"/>
      <c r="DH11" s="591"/>
      <c r="DI11" s="591"/>
      <c r="DJ11" s="591"/>
      <c r="DK11" s="591"/>
      <c r="DL11" s="591"/>
      <c r="DM11" s="591"/>
      <c r="DN11" s="591"/>
      <c r="DO11" s="591"/>
      <c r="DP11" s="592"/>
      <c r="DQ11" s="596">
        <v>482760</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2942437</v>
      </c>
      <c r="BH12" s="591"/>
      <c r="BI12" s="591"/>
      <c r="BJ12" s="591"/>
      <c r="BK12" s="591"/>
      <c r="BL12" s="591"/>
      <c r="BM12" s="591"/>
      <c r="BN12" s="592"/>
      <c r="BO12" s="643">
        <v>39.5</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367068</v>
      </c>
      <c r="CS12" s="591"/>
      <c r="CT12" s="591"/>
      <c r="CU12" s="591"/>
      <c r="CV12" s="591"/>
      <c r="CW12" s="591"/>
      <c r="CX12" s="591"/>
      <c r="CY12" s="592"/>
      <c r="CZ12" s="643">
        <v>1.2</v>
      </c>
      <c r="DA12" s="643"/>
      <c r="DB12" s="643"/>
      <c r="DC12" s="643"/>
      <c r="DD12" s="596">
        <v>13463</v>
      </c>
      <c r="DE12" s="591"/>
      <c r="DF12" s="591"/>
      <c r="DG12" s="591"/>
      <c r="DH12" s="591"/>
      <c r="DI12" s="591"/>
      <c r="DJ12" s="591"/>
      <c r="DK12" s="591"/>
      <c r="DL12" s="591"/>
      <c r="DM12" s="591"/>
      <c r="DN12" s="591"/>
      <c r="DO12" s="591"/>
      <c r="DP12" s="592"/>
      <c r="DQ12" s="596">
        <v>221073</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88085</v>
      </c>
      <c r="S13" s="591"/>
      <c r="T13" s="591"/>
      <c r="U13" s="591"/>
      <c r="V13" s="591"/>
      <c r="W13" s="591"/>
      <c r="X13" s="591"/>
      <c r="Y13" s="592"/>
      <c r="Z13" s="643">
        <v>0.3</v>
      </c>
      <c r="AA13" s="643"/>
      <c r="AB13" s="643"/>
      <c r="AC13" s="643"/>
      <c r="AD13" s="644">
        <v>88085</v>
      </c>
      <c r="AE13" s="644"/>
      <c r="AF13" s="644"/>
      <c r="AG13" s="644"/>
      <c r="AH13" s="644"/>
      <c r="AI13" s="644"/>
      <c r="AJ13" s="644"/>
      <c r="AK13" s="644"/>
      <c r="AL13" s="613">
        <v>0.5</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2939199</v>
      </c>
      <c r="BH13" s="591"/>
      <c r="BI13" s="591"/>
      <c r="BJ13" s="591"/>
      <c r="BK13" s="591"/>
      <c r="BL13" s="591"/>
      <c r="BM13" s="591"/>
      <c r="BN13" s="592"/>
      <c r="BO13" s="643">
        <v>39.5</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2375667</v>
      </c>
      <c r="CS13" s="591"/>
      <c r="CT13" s="591"/>
      <c r="CU13" s="591"/>
      <c r="CV13" s="591"/>
      <c r="CW13" s="591"/>
      <c r="CX13" s="591"/>
      <c r="CY13" s="592"/>
      <c r="CZ13" s="643">
        <v>7.5</v>
      </c>
      <c r="DA13" s="643"/>
      <c r="DB13" s="643"/>
      <c r="DC13" s="643"/>
      <c r="DD13" s="596">
        <v>1523400</v>
      </c>
      <c r="DE13" s="591"/>
      <c r="DF13" s="591"/>
      <c r="DG13" s="591"/>
      <c r="DH13" s="591"/>
      <c r="DI13" s="591"/>
      <c r="DJ13" s="591"/>
      <c r="DK13" s="591"/>
      <c r="DL13" s="591"/>
      <c r="DM13" s="591"/>
      <c r="DN13" s="591"/>
      <c r="DO13" s="591"/>
      <c r="DP13" s="592"/>
      <c r="DQ13" s="596">
        <v>1270759</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187114</v>
      </c>
      <c r="BH14" s="591"/>
      <c r="BI14" s="591"/>
      <c r="BJ14" s="591"/>
      <c r="BK14" s="591"/>
      <c r="BL14" s="591"/>
      <c r="BM14" s="591"/>
      <c r="BN14" s="592"/>
      <c r="BO14" s="643">
        <v>2.5</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1475883</v>
      </c>
      <c r="CS14" s="591"/>
      <c r="CT14" s="591"/>
      <c r="CU14" s="591"/>
      <c r="CV14" s="591"/>
      <c r="CW14" s="591"/>
      <c r="CX14" s="591"/>
      <c r="CY14" s="592"/>
      <c r="CZ14" s="643">
        <v>4.7</v>
      </c>
      <c r="DA14" s="643"/>
      <c r="DB14" s="643"/>
      <c r="DC14" s="643"/>
      <c r="DD14" s="596">
        <v>493594</v>
      </c>
      <c r="DE14" s="591"/>
      <c r="DF14" s="591"/>
      <c r="DG14" s="591"/>
      <c r="DH14" s="591"/>
      <c r="DI14" s="591"/>
      <c r="DJ14" s="591"/>
      <c r="DK14" s="591"/>
      <c r="DL14" s="591"/>
      <c r="DM14" s="591"/>
      <c r="DN14" s="591"/>
      <c r="DO14" s="591"/>
      <c r="DP14" s="592"/>
      <c r="DQ14" s="596">
        <v>1005398</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32832</v>
      </c>
      <c r="S15" s="591"/>
      <c r="T15" s="591"/>
      <c r="U15" s="591"/>
      <c r="V15" s="591"/>
      <c r="W15" s="591"/>
      <c r="X15" s="591"/>
      <c r="Y15" s="592"/>
      <c r="Z15" s="643">
        <v>0.1</v>
      </c>
      <c r="AA15" s="643"/>
      <c r="AB15" s="643"/>
      <c r="AC15" s="643"/>
      <c r="AD15" s="644">
        <v>32832</v>
      </c>
      <c r="AE15" s="644"/>
      <c r="AF15" s="644"/>
      <c r="AG15" s="644"/>
      <c r="AH15" s="644"/>
      <c r="AI15" s="644"/>
      <c r="AJ15" s="644"/>
      <c r="AK15" s="644"/>
      <c r="AL15" s="613">
        <v>0.2</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560350</v>
      </c>
      <c r="BH15" s="591"/>
      <c r="BI15" s="591"/>
      <c r="BJ15" s="591"/>
      <c r="BK15" s="591"/>
      <c r="BL15" s="591"/>
      <c r="BM15" s="591"/>
      <c r="BN15" s="592"/>
      <c r="BO15" s="643">
        <v>7.5</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2431930</v>
      </c>
      <c r="CS15" s="591"/>
      <c r="CT15" s="591"/>
      <c r="CU15" s="591"/>
      <c r="CV15" s="591"/>
      <c r="CW15" s="591"/>
      <c r="CX15" s="591"/>
      <c r="CY15" s="592"/>
      <c r="CZ15" s="643">
        <v>7.7</v>
      </c>
      <c r="DA15" s="643"/>
      <c r="DB15" s="643"/>
      <c r="DC15" s="643"/>
      <c r="DD15" s="596">
        <v>451787</v>
      </c>
      <c r="DE15" s="591"/>
      <c r="DF15" s="591"/>
      <c r="DG15" s="591"/>
      <c r="DH15" s="591"/>
      <c r="DI15" s="591"/>
      <c r="DJ15" s="591"/>
      <c r="DK15" s="591"/>
      <c r="DL15" s="591"/>
      <c r="DM15" s="591"/>
      <c r="DN15" s="591"/>
      <c r="DO15" s="591"/>
      <c r="DP15" s="592"/>
      <c r="DQ15" s="596">
        <v>1682989</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9291726</v>
      </c>
      <c r="S16" s="591"/>
      <c r="T16" s="591"/>
      <c r="U16" s="591"/>
      <c r="V16" s="591"/>
      <c r="W16" s="591"/>
      <c r="X16" s="591"/>
      <c r="Y16" s="592"/>
      <c r="Z16" s="643">
        <v>27.9</v>
      </c>
      <c r="AA16" s="643"/>
      <c r="AB16" s="643"/>
      <c r="AC16" s="643"/>
      <c r="AD16" s="644">
        <v>8329704</v>
      </c>
      <c r="AE16" s="644"/>
      <c r="AF16" s="644"/>
      <c r="AG16" s="644"/>
      <c r="AH16" s="644"/>
      <c r="AI16" s="644"/>
      <c r="AJ16" s="644"/>
      <c r="AK16" s="644"/>
      <c r="AL16" s="613">
        <v>48.5</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10940</v>
      </c>
      <c r="CS16" s="591"/>
      <c r="CT16" s="591"/>
      <c r="CU16" s="591"/>
      <c r="CV16" s="591"/>
      <c r="CW16" s="591"/>
      <c r="CX16" s="591"/>
      <c r="CY16" s="592"/>
      <c r="CZ16" s="643">
        <v>0</v>
      </c>
      <c r="DA16" s="643"/>
      <c r="DB16" s="643"/>
      <c r="DC16" s="643"/>
      <c r="DD16" s="596" t="s">
        <v>112</v>
      </c>
      <c r="DE16" s="591"/>
      <c r="DF16" s="591"/>
      <c r="DG16" s="591"/>
      <c r="DH16" s="591"/>
      <c r="DI16" s="591"/>
      <c r="DJ16" s="591"/>
      <c r="DK16" s="591"/>
      <c r="DL16" s="591"/>
      <c r="DM16" s="591"/>
      <c r="DN16" s="591"/>
      <c r="DO16" s="591"/>
      <c r="DP16" s="592"/>
      <c r="DQ16" s="596">
        <v>3275</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8329704</v>
      </c>
      <c r="S17" s="591"/>
      <c r="T17" s="591"/>
      <c r="U17" s="591"/>
      <c r="V17" s="591"/>
      <c r="W17" s="591"/>
      <c r="X17" s="591"/>
      <c r="Y17" s="592"/>
      <c r="Z17" s="643">
        <v>25</v>
      </c>
      <c r="AA17" s="643"/>
      <c r="AB17" s="643"/>
      <c r="AC17" s="643"/>
      <c r="AD17" s="644">
        <v>8329704</v>
      </c>
      <c r="AE17" s="644"/>
      <c r="AF17" s="644"/>
      <c r="AG17" s="644"/>
      <c r="AH17" s="644"/>
      <c r="AI17" s="644"/>
      <c r="AJ17" s="644"/>
      <c r="AK17" s="644"/>
      <c r="AL17" s="613">
        <v>48.5</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v>120</v>
      </c>
      <c r="BH17" s="591"/>
      <c r="BI17" s="591"/>
      <c r="BJ17" s="591"/>
      <c r="BK17" s="591"/>
      <c r="BL17" s="591"/>
      <c r="BM17" s="591"/>
      <c r="BN17" s="592"/>
      <c r="BO17" s="643">
        <v>0</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2869062</v>
      </c>
      <c r="CS17" s="591"/>
      <c r="CT17" s="591"/>
      <c r="CU17" s="591"/>
      <c r="CV17" s="591"/>
      <c r="CW17" s="591"/>
      <c r="CX17" s="591"/>
      <c r="CY17" s="592"/>
      <c r="CZ17" s="643">
        <v>9.1</v>
      </c>
      <c r="DA17" s="643"/>
      <c r="DB17" s="643"/>
      <c r="DC17" s="643"/>
      <c r="DD17" s="596" t="s">
        <v>112</v>
      </c>
      <c r="DE17" s="591"/>
      <c r="DF17" s="591"/>
      <c r="DG17" s="591"/>
      <c r="DH17" s="591"/>
      <c r="DI17" s="591"/>
      <c r="DJ17" s="591"/>
      <c r="DK17" s="591"/>
      <c r="DL17" s="591"/>
      <c r="DM17" s="591"/>
      <c r="DN17" s="591"/>
      <c r="DO17" s="591"/>
      <c r="DP17" s="592"/>
      <c r="DQ17" s="596">
        <v>2861461</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887391</v>
      </c>
      <c r="S18" s="591"/>
      <c r="T18" s="591"/>
      <c r="U18" s="591"/>
      <c r="V18" s="591"/>
      <c r="W18" s="591"/>
      <c r="X18" s="591"/>
      <c r="Y18" s="592"/>
      <c r="Z18" s="643">
        <v>2.7</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v>74631</v>
      </c>
      <c r="S19" s="591"/>
      <c r="T19" s="591"/>
      <c r="U19" s="591"/>
      <c r="V19" s="591"/>
      <c r="W19" s="591"/>
      <c r="X19" s="591"/>
      <c r="Y19" s="592"/>
      <c r="Z19" s="643">
        <v>0.2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258628</v>
      </c>
      <c r="BH19" s="591"/>
      <c r="BI19" s="591"/>
      <c r="BJ19" s="591"/>
      <c r="BK19" s="591"/>
      <c r="BL19" s="591"/>
      <c r="BM19" s="591"/>
      <c r="BN19" s="592"/>
      <c r="BO19" s="643">
        <v>3.5</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18327930</v>
      </c>
      <c r="S20" s="591"/>
      <c r="T20" s="591"/>
      <c r="U20" s="591"/>
      <c r="V20" s="591"/>
      <c r="W20" s="591"/>
      <c r="X20" s="591"/>
      <c r="Y20" s="592"/>
      <c r="Z20" s="643">
        <v>55</v>
      </c>
      <c r="AA20" s="643"/>
      <c r="AB20" s="643"/>
      <c r="AC20" s="643"/>
      <c r="AD20" s="644">
        <v>17116207</v>
      </c>
      <c r="AE20" s="644"/>
      <c r="AF20" s="644"/>
      <c r="AG20" s="644"/>
      <c r="AH20" s="644"/>
      <c r="AI20" s="644"/>
      <c r="AJ20" s="644"/>
      <c r="AK20" s="644"/>
      <c r="AL20" s="613">
        <v>99.7</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258628</v>
      </c>
      <c r="BH20" s="591"/>
      <c r="BI20" s="591"/>
      <c r="BJ20" s="591"/>
      <c r="BK20" s="591"/>
      <c r="BL20" s="591"/>
      <c r="BM20" s="591"/>
      <c r="BN20" s="592"/>
      <c r="BO20" s="643">
        <v>3.5</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31691129</v>
      </c>
      <c r="CS20" s="591"/>
      <c r="CT20" s="591"/>
      <c r="CU20" s="591"/>
      <c r="CV20" s="591"/>
      <c r="CW20" s="591"/>
      <c r="CX20" s="591"/>
      <c r="CY20" s="592"/>
      <c r="CZ20" s="643">
        <v>100</v>
      </c>
      <c r="DA20" s="643"/>
      <c r="DB20" s="643"/>
      <c r="DC20" s="643"/>
      <c r="DD20" s="596">
        <v>3196926</v>
      </c>
      <c r="DE20" s="591"/>
      <c r="DF20" s="591"/>
      <c r="DG20" s="591"/>
      <c r="DH20" s="591"/>
      <c r="DI20" s="591"/>
      <c r="DJ20" s="591"/>
      <c r="DK20" s="591"/>
      <c r="DL20" s="591"/>
      <c r="DM20" s="591"/>
      <c r="DN20" s="591"/>
      <c r="DO20" s="591"/>
      <c r="DP20" s="592"/>
      <c r="DQ20" s="596">
        <v>20304230</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10193</v>
      </c>
      <c r="S21" s="591"/>
      <c r="T21" s="591"/>
      <c r="U21" s="591"/>
      <c r="V21" s="591"/>
      <c r="W21" s="591"/>
      <c r="X21" s="591"/>
      <c r="Y21" s="592"/>
      <c r="Z21" s="643">
        <v>0</v>
      </c>
      <c r="AA21" s="643"/>
      <c r="AB21" s="643"/>
      <c r="AC21" s="643"/>
      <c r="AD21" s="644">
        <v>10193</v>
      </c>
      <c r="AE21" s="644"/>
      <c r="AF21" s="644"/>
      <c r="AG21" s="644"/>
      <c r="AH21" s="644"/>
      <c r="AI21" s="644"/>
      <c r="AJ21" s="644"/>
      <c r="AK21" s="644"/>
      <c r="AL21" s="613">
        <v>0.1</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8927</v>
      </c>
      <c r="BH21" s="591"/>
      <c r="BI21" s="591"/>
      <c r="BJ21" s="591"/>
      <c r="BK21" s="591"/>
      <c r="BL21" s="591"/>
      <c r="BM21" s="591"/>
      <c r="BN21" s="592"/>
      <c r="BO21" s="643">
        <v>0.1</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147830</v>
      </c>
      <c r="S22" s="591"/>
      <c r="T22" s="591"/>
      <c r="U22" s="591"/>
      <c r="V22" s="591"/>
      <c r="W22" s="591"/>
      <c r="X22" s="591"/>
      <c r="Y22" s="592"/>
      <c r="Z22" s="643">
        <v>0.4</v>
      </c>
      <c r="AA22" s="643"/>
      <c r="AB22" s="643"/>
      <c r="AC22" s="643"/>
      <c r="AD22" s="644" t="s">
        <v>112</v>
      </c>
      <c r="AE22" s="644"/>
      <c r="AF22" s="644"/>
      <c r="AG22" s="644"/>
      <c r="AH22" s="644"/>
      <c r="AI22" s="644"/>
      <c r="AJ22" s="644"/>
      <c r="AK22" s="644"/>
      <c r="AL22" s="613" t="s">
        <v>112</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362342</v>
      </c>
      <c r="S23" s="591"/>
      <c r="T23" s="591"/>
      <c r="U23" s="591"/>
      <c r="V23" s="591"/>
      <c r="W23" s="591"/>
      <c r="X23" s="591"/>
      <c r="Y23" s="592"/>
      <c r="Z23" s="643">
        <v>1.1000000000000001</v>
      </c>
      <c r="AA23" s="643"/>
      <c r="AB23" s="643"/>
      <c r="AC23" s="643"/>
      <c r="AD23" s="644">
        <v>25188</v>
      </c>
      <c r="AE23" s="644"/>
      <c r="AF23" s="644"/>
      <c r="AG23" s="644"/>
      <c r="AH23" s="644"/>
      <c r="AI23" s="644"/>
      <c r="AJ23" s="644"/>
      <c r="AK23" s="644"/>
      <c r="AL23" s="613">
        <v>0.1</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v>249701</v>
      </c>
      <c r="BH23" s="591"/>
      <c r="BI23" s="591"/>
      <c r="BJ23" s="591"/>
      <c r="BK23" s="591"/>
      <c r="BL23" s="591"/>
      <c r="BM23" s="591"/>
      <c r="BN23" s="592"/>
      <c r="BO23" s="643">
        <v>3.4</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292282</v>
      </c>
      <c r="S24" s="591"/>
      <c r="T24" s="591"/>
      <c r="U24" s="591"/>
      <c r="V24" s="591"/>
      <c r="W24" s="591"/>
      <c r="X24" s="591"/>
      <c r="Y24" s="592"/>
      <c r="Z24" s="643">
        <v>0.9</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13450180</v>
      </c>
      <c r="CS24" s="641"/>
      <c r="CT24" s="641"/>
      <c r="CU24" s="641"/>
      <c r="CV24" s="641"/>
      <c r="CW24" s="641"/>
      <c r="CX24" s="641"/>
      <c r="CY24" s="688"/>
      <c r="CZ24" s="692">
        <v>42.4</v>
      </c>
      <c r="DA24" s="693"/>
      <c r="DB24" s="693"/>
      <c r="DC24" s="694"/>
      <c r="DD24" s="687">
        <v>9086830</v>
      </c>
      <c r="DE24" s="641"/>
      <c r="DF24" s="641"/>
      <c r="DG24" s="641"/>
      <c r="DH24" s="641"/>
      <c r="DI24" s="641"/>
      <c r="DJ24" s="641"/>
      <c r="DK24" s="688"/>
      <c r="DL24" s="687">
        <v>9043298</v>
      </c>
      <c r="DM24" s="641"/>
      <c r="DN24" s="641"/>
      <c r="DO24" s="641"/>
      <c r="DP24" s="641"/>
      <c r="DQ24" s="641"/>
      <c r="DR24" s="641"/>
      <c r="DS24" s="641"/>
      <c r="DT24" s="641"/>
      <c r="DU24" s="641"/>
      <c r="DV24" s="688"/>
      <c r="DW24" s="689">
        <v>50.1</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3045639</v>
      </c>
      <c r="S25" s="591"/>
      <c r="T25" s="591"/>
      <c r="U25" s="591"/>
      <c r="V25" s="591"/>
      <c r="W25" s="591"/>
      <c r="X25" s="591"/>
      <c r="Y25" s="592"/>
      <c r="Z25" s="643">
        <v>9.1</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5475138</v>
      </c>
      <c r="CS25" s="609"/>
      <c r="CT25" s="609"/>
      <c r="CU25" s="609"/>
      <c r="CV25" s="609"/>
      <c r="CW25" s="609"/>
      <c r="CX25" s="609"/>
      <c r="CY25" s="610"/>
      <c r="CZ25" s="593">
        <v>17.3</v>
      </c>
      <c r="DA25" s="611"/>
      <c r="DB25" s="611"/>
      <c r="DC25" s="612"/>
      <c r="DD25" s="596">
        <v>4600971</v>
      </c>
      <c r="DE25" s="609"/>
      <c r="DF25" s="609"/>
      <c r="DG25" s="609"/>
      <c r="DH25" s="609"/>
      <c r="DI25" s="609"/>
      <c r="DJ25" s="609"/>
      <c r="DK25" s="610"/>
      <c r="DL25" s="596">
        <v>4597854</v>
      </c>
      <c r="DM25" s="609"/>
      <c r="DN25" s="609"/>
      <c r="DO25" s="609"/>
      <c r="DP25" s="609"/>
      <c r="DQ25" s="609"/>
      <c r="DR25" s="609"/>
      <c r="DS25" s="609"/>
      <c r="DT25" s="609"/>
      <c r="DU25" s="609"/>
      <c r="DV25" s="610"/>
      <c r="DW25" s="613">
        <v>25.5</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3344465</v>
      </c>
      <c r="CS26" s="591"/>
      <c r="CT26" s="591"/>
      <c r="CU26" s="591"/>
      <c r="CV26" s="591"/>
      <c r="CW26" s="591"/>
      <c r="CX26" s="591"/>
      <c r="CY26" s="592"/>
      <c r="CZ26" s="593">
        <v>10.6</v>
      </c>
      <c r="DA26" s="611"/>
      <c r="DB26" s="611"/>
      <c r="DC26" s="612"/>
      <c r="DD26" s="596">
        <v>3040984</v>
      </c>
      <c r="DE26" s="591"/>
      <c r="DF26" s="591"/>
      <c r="DG26" s="591"/>
      <c r="DH26" s="591"/>
      <c r="DI26" s="591"/>
      <c r="DJ26" s="591"/>
      <c r="DK26" s="592"/>
      <c r="DL26" s="596" t="s">
        <v>216</v>
      </c>
      <c r="DM26" s="591"/>
      <c r="DN26" s="591"/>
      <c r="DO26" s="591"/>
      <c r="DP26" s="591"/>
      <c r="DQ26" s="591"/>
      <c r="DR26" s="591"/>
      <c r="DS26" s="591"/>
      <c r="DT26" s="591"/>
      <c r="DU26" s="591"/>
      <c r="DV26" s="592"/>
      <c r="DW26" s="613" t="s">
        <v>216</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1792703</v>
      </c>
      <c r="S27" s="591"/>
      <c r="T27" s="591"/>
      <c r="U27" s="591"/>
      <c r="V27" s="591"/>
      <c r="W27" s="591"/>
      <c r="X27" s="591"/>
      <c r="Y27" s="592"/>
      <c r="Z27" s="643">
        <v>5.4</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7440588</v>
      </c>
      <c r="BH27" s="591"/>
      <c r="BI27" s="591"/>
      <c r="BJ27" s="591"/>
      <c r="BK27" s="591"/>
      <c r="BL27" s="591"/>
      <c r="BM27" s="591"/>
      <c r="BN27" s="592"/>
      <c r="BO27" s="643">
        <v>100</v>
      </c>
      <c r="BP27" s="643"/>
      <c r="BQ27" s="643"/>
      <c r="BR27" s="643"/>
      <c r="BS27" s="596">
        <v>31220</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5105980</v>
      </c>
      <c r="CS27" s="609"/>
      <c r="CT27" s="609"/>
      <c r="CU27" s="609"/>
      <c r="CV27" s="609"/>
      <c r="CW27" s="609"/>
      <c r="CX27" s="609"/>
      <c r="CY27" s="610"/>
      <c r="CZ27" s="593">
        <v>16.100000000000001</v>
      </c>
      <c r="DA27" s="611"/>
      <c r="DB27" s="611"/>
      <c r="DC27" s="612"/>
      <c r="DD27" s="596">
        <v>1624398</v>
      </c>
      <c r="DE27" s="609"/>
      <c r="DF27" s="609"/>
      <c r="DG27" s="609"/>
      <c r="DH27" s="609"/>
      <c r="DI27" s="609"/>
      <c r="DJ27" s="609"/>
      <c r="DK27" s="610"/>
      <c r="DL27" s="596">
        <v>1583983</v>
      </c>
      <c r="DM27" s="609"/>
      <c r="DN27" s="609"/>
      <c r="DO27" s="609"/>
      <c r="DP27" s="609"/>
      <c r="DQ27" s="609"/>
      <c r="DR27" s="609"/>
      <c r="DS27" s="609"/>
      <c r="DT27" s="609"/>
      <c r="DU27" s="609"/>
      <c r="DV27" s="610"/>
      <c r="DW27" s="613">
        <v>8.8000000000000007</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48410</v>
      </c>
      <c r="S28" s="591"/>
      <c r="T28" s="591"/>
      <c r="U28" s="591"/>
      <c r="V28" s="591"/>
      <c r="W28" s="591"/>
      <c r="X28" s="591"/>
      <c r="Y28" s="592"/>
      <c r="Z28" s="643">
        <v>0.1</v>
      </c>
      <c r="AA28" s="643"/>
      <c r="AB28" s="643"/>
      <c r="AC28" s="643"/>
      <c r="AD28" s="644">
        <v>9184</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2869062</v>
      </c>
      <c r="CS28" s="591"/>
      <c r="CT28" s="591"/>
      <c r="CU28" s="591"/>
      <c r="CV28" s="591"/>
      <c r="CW28" s="591"/>
      <c r="CX28" s="591"/>
      <c r="CY28" s="592"/>
      <c r="CZ28" s="593">
        <v>9.1</v>
      </c>
      <c r="DA28" s="611"/>
      <c r="DB28" s="611"/>
      <c r="DC28" s="612"/>
      <c r="DD28" s="596">
        <v>2861461</v>
      </c>
      <c r="DE28" s="591"/>
      <c r="DF28" s="591"/>
      <c r="DG28" s="591"/>
      <c r="DH28" s="591"/>
      <c r="DI28" s="591"/>
      <c r="DJ28" s="591"/>
      <c r="DK28" s="592"/>
      <c r="DL28" s="596">
        <v>2861461</v>
      </c>
      <c r="DM28" s="591"/>
      <c r="DN28" s="591"/>
      <c r="DO28" s="591"/>
      <c r="DP28" s="591"/>
      <c r="DQ28" s="591"/>
      <c r="DR28" s="591"/>
      <c r="DS28" s="591"/>
      <c r="DT28" s="591"/>
      <c r="DU28" s="591"/>
      <c r="DV28" s="592"/>
      <c r="DW28" s="613">
        <v>15.8</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18699</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59</v>
      </c>
      <c r="CG29" s="624"/>
      <c r="CH29" s="624"/>
      <c r="CI29" s="624"/>
      <c r="CJ29" s="624"/>
      <c r="CK29" s="624"/>
      <c r="CL29" s="624"/>
      <c r="CM29" s="624"/>
      <c r="CN29" s="624"/>
      <c r="CO29" s="624"/>
      <c r="CP29" s="624"/>
      <c r="CQ29" s="625"/>
      <c r="CR29" s="590">
        <v>2869062</v>
      </c>
      <c r="CS29" s="609"/>
      <c r="CT29" s="609"/>
      <c r="CU29" s="609"/>
      <c r="CV29" s="609"/>
      <c r="CW29" s="609"/>
      <c r="CX29" s="609"/>
      <c r="CY29" s="610"/>
      <c r="CZ29" s="593">
        <v>9.1</v>
      </c>
      <c r="DA29" s="611"/>
      <c r="DB29" s="611"/>
      <c r="DC29" s="612"/>
      <c r="DD29" s="596">
        <v>2861461</v>
      </c>
      <c r="DE29" s="609"/>
      <c r="DF29" s="609"/>
      <c r="DG29" s="609"/>
      <c r="DH29" s="609"/>
      <c r="DI29" s="609"/>
      <c r="DJ29" s="609"/>
      <c r="DK29" s="610"/>
      <c r="DL29" s="596">
        <v>2861461</v>
      </c>
      <c r="DM29" s="609"/>
      <c r="DN29" s="609"/>
      <c r="DO29" s="609"/>
      <c r="DP29" s="609"/>
      <c r="DQ29" s="609"/>
      <c r="DR29" s="609"/>
      <c r="DS29" s="609"/>
      <c r="DT29" s="609"/>
      <c r="DU29" s="609"/>
      <c r="DV29" s="610"/>
      <c r="DW29" s="613">
        <v>15.8</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318731</v>
      </c>
      <c r="S30" s="591"/>
      <c r="T30" s="591"/>
      <c r="U30" s="591"/>
      <c r="V30" s="591"/>
      <c r="W30" s="591"/>
      <c r="X30" s="591"/>
      <c r="Y30" s="592"/>
      <c r="Z30" s="643">
        <v>1</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v>
      </c>
      <c r="BH30" s="657"/>
      <c r="BI30" s="657"/>
      <c r="BJ30" s="657"/>
      <c r="BK30" s="657"/>
      <c r="BL30" s="657"/>
      <c r="BM30" s="658">
        <v>88.6</v>
      </c>
      <c r="BN30" s="657"/>
      <c r="BO30" s="657"/>
      <c r="BP30" s="657"/>
      <c r="BQ30" s="659"/>
      <c r="BR30" s="656">
        <v>97.7</v>
      </c>
      <c r="BS30" s="657"/>
      <c r="BT30" s="657"/>
      <c r="BU30" s="657"/>
      <c r="BV30" s="657"/>
      <c r="BW30" s="657"/>
      <c r="BX30" s="658">
        <v>87.2</v>
      </c>
      <c r="BY30" s="657"/>
      <c r="BZ30" s="657"/>
      <c r="CA30" s="657"/>
      <c r="CB30" s="659"/>
      <c r="CD30" s="662"/>
      <c r="CE30" s="663"/>
      <c r="CF30" s="627" t="s">
        <v>292</v>
      </c>
      <c r="CG30" s="624"/>
      <c r="CH30" s="624"/>
      <c r="CI30" s="624"/>
      <c r="CJ30" s="624"/>
      <c r="CK30" s="624"/>
      <c r="CL30" s="624"/>
      <c r="CM30" s="624"/>
      <c r="CN30" s="624"/>
      <c r="CO30" s="624"/>
      <c r="CP30" s="624"/>
      <c r="CQ30" s="625"/>
      <c r="CR30" s="590">
        <v>2645328</v>
      </c>
      <c r="CS30" s="591"/>
      <c r="CT30" s="591"/>
      <c r="CU30" s="591"/>
      <c r="CV30" s="591"/>
      <c r="CW30" s="591"/>
      <c r="CX30" s="591"/>
      <c r="CY30" s="592"/>
      <c r="CZ30" s="593">
        <v>8.3000000000000007</v>
      </c>
      <c r="DA30" s="611"/>
      <c r="DB30" s="611"/>
      <c r="DC30" s="612"/>
      <c r="DD30" s="596">
        <v>2637727</v>
      </c>
      <c r="DE30" s="591"/>
      <c r="DF30" s="591"/>
      <c r="DG30" s="591"/>
      <c r="DH30" s="591"/>
      <c r="DI30" s="591"/>
      <c r="DJ30" s="591"/>
      <c r="DK30" s="592"/>
      <c r="DL30" s="596">
        <v>2637727</v>
      </c>
      <c r="DM30" s="591"/>
      <c r="DN30" s="591"/>
      <c r="DO30" s="591"/>
      <c r="DP30" s="591"/>
      <c r="DQ30" s="591"/>
      <c r="DR30" s="591"/>
      <c r="DS30" s="591"/>
      <c r="DT30" s="591"/>
      <c r="DU30" s="591"/>
      <c r="DV30" s="592"/>
      <c r="DW30" s="613">
        <v>14.6</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2807712</v>
      </c>
      <c r="S31" s="591"/>
      <c r="T31" s="591"/>
      <c r="U31" s="591"/>
      <c r="V31" s="591"/>
      <c r="W31" s="591"/>
      <c r="X31" s="591"/>
      <c r="Y31" s="592"/>
      <c r="Z31" s="643">
        <v>8.4</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98.4</v>
      </c>
      <c r="BH31" s="609"/>
      <c r="BI31" s="609"/>
      <c r="BJ31" s="609"/>
      <c r="BK31" s="609"/>
      <c r="BL31" s="609"/>
      <c r="BM31" s="645">
        <v>90.4</v>
      </c>
      <c r="BN31" s="655"/>
      <c r="BO31" s="655"/>
      <c r="BP31" s="655"/>
      <c r="BQ31" s="619"/>
      <c r="BR31" s="654">
        <v>97.6</v>
      </c>
      <c r="BS31" s="609"/>
      <c r="BT31" s="609"/>
      <c r="BU31" s="609"/>
      <c r="BV31" s="609"/>
      <c r="BW31" s="609"/>
      <c r="BX31" s="645">
        <v>88.5</v>
      </c>
      <c r="BY31" s="655"/>
      <c r="BZ31" s="655"/>
      <c r="CA31" s="655"/>
      <c r="CB31" s="619"/>
      <c r="CD31" s="662"/>
      <c r="CE31" s="663"/>
      <c r="CF31" s="627" t="s">
        <v>296</v>
      </c>
      <c r="CG31" s="624"/>
      <c r="CH31" s="624"/>
      <c r="CI31" s="624"/>
      <c r="CJ31" s="624"/>
      <c r="CK31" s="624"/>
      <c r="CL31" s="624"/>
      <c r="CM31" s="624"/>
      <c r="CN31" s="624"/>
      <c r="CO31" s="624"/>
      <c r="CP31" s="624"/>
      <c r="CQ31" s="625"/>
      <c r="CR31" s="590">
        <v>223734</v>
      </c>
      <c r="CS31" s="609"/>
      <c r="CT31" s="609"/>
      <c r="CU31" s="609"/>
      <c r="CV31" s="609"/>
      <c r="CW31" s="609"/>
      <c r="CX31" s="609"/>
      <c r="CY31" s="610"/>
      <c r="CZ31" s="593">
        <v>0.7</v>
      </c>
      <c r="DA31" s="611"/>
      <c r="DB31" s="611"/>
      <c r="DC31" s="612"/>
      <c r="DD31" s="596">
        <v>223734</v>
      </c>
      <c r="DE31" s="609"/>
      <c r="DF31" s="609"/>
      <c r="DG31" s="609"/>
      <c r="DH31" s="609"/>
      <c r="DI31" s="609"/>
      <c r="DJ31" s="609"/>
      <c r="DK31" s="610"/>
      <c r="DL31" s="596">
        <v>223734</v>
      </c>
      <c r="DM31" s="609"/>
      <c r="DN31" s="609"/>
      <c r="DO31" s="609"/>
      <c r="DP31" s="609"/>
      <c r="DQ31" s="609"/>
      <c r="DR31" s="609"/>
      <c r="DS31" s="609"/>
      <c r="DT31" s="609"/>
      <c r="DU31" s="609"/>
      <c r="DV31" s="610"/>
      <c r="DW31" s="613">
        <v>1.2</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3206350</v>
      </c>
      <c r="S32" s="591"/>
      <c r="T32" s="591"/>
      <c r="U32" s="591"/>
      <c r="V32" s="591"/>
      <c r="W32" s="591"/>
      <c r="X32" s="591"/>
      <c r="Y32" s="592"/>
      <c r="Z32" s="643">
        <v>9.6</v>
      </c>
      <c r="AA32" s="643"/>
      <c r="AB32" s="643"/>
      <c r="AC32" s="643"/>
      <c r="AD32" s="644">
        <v>173</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97.4</v>
      </c>
      <c r="BH32" s="575"/>
      <c r="BI32" s="575"/>
      <c r="BJ32" s="575"/>
      <c r="BK32" s="575"/>
      <c r="BL32" s="575"/>
      <c r="BM32" s="638">
        <v>85.1</v>
      </c>
      <c r="BN32" s="575"/>
      <c r="BO32" s="575"/>
      <c r="BP32" s="575"/>
      <c r="BQ32" s="632"/>
      <c r="BR32" s="653">
        <v>97.5</v>
      </c>
      <c r="BS32" s="575"/>
      <c r="BT32" s="575"/>
      <c r="BU32" s="575"/>
      <c r="BV32" s="575"/>
      <c r="BW32" s="575"/>
      <c r="BX32" s="638">
        <v>83.9</v>
      </c>
      <c r="BY32" s="575"/>
      <c r="BZ32" s="575"/>
      <c r="CA32" s="575"/>
      <c r="CB32" s="632"/>
      <c r="CD32" s="664"/>
      <c r="CE32" s="665"/>
      <c r="CF32" s="627" t="s">
        <v>299</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2972900</v>
      </c>
      <c r="S33" s="591"/>
      <c r="T33" s="591"/>
      <c r="U33" s="591"/>
      <c r="V33" s="591"/>
      <c r="W33" s="591"/>
      <c r="X33" s="591"/>
      <c r="Y33" s="592"/>
      <c r="Z33" s="643">
        <v>8.9</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15033083</v>
      </c>
      <c r="CS33" s="609"/>
      <c r="CT33" s="609"/>
      <c r="CU33" s="609"/>
      <c r="CV33" s="609"/>
      <c r="CW33" s="609"/>
      <c r="CX33" s="609"/>
      <c r="CY33" s="610"/>
      <c r="CZ33" s="593">
        <v>47.4</v>
      </c>
      <c r="DA33" s="611"/>
      <c r="DB33" s="611"/>
      <c r="DC33" s="612"/>
      <c r="DD33" s="596">
        <v>10321883</v>
      </c>
      <c r="DE33" s="609"/>
      <c r="DF33" s="609"/>
      <c r="DG33" s="609"/>
      <c r="DH33" s="609"/>
      <c r="DI33" s="609"/>
      <c r="DJ33" s="609"/>
      <c r="DK33" s="610"/>
      <c r="DL33" s="596">
        <v>6518323</v>
      </c>
      <c r="DM33" s="609"/>
      <c r="DN33" s="609"/>
      <c r="DO33" s="609"/>
      <c r="DP33" s="609"/>
      <c r="DQ33" s="609"/>
      <c r="DR33" s="609"/>
      <c r="DS33" s="609"/>
      <c r="DT33" s="609"/>
      <c r="DU33" s="609"/>
      <c r="DV33" s="610"/>
      <c r="DW33" s="613">
        <v>36.1</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3384606</v>
      </c>
      <c r="CS34" s="591"/>
      <c r="CT34" s="591"/>
      <c r="CU34" s="591"/>
      <c r="CV34" s="591"/>
      <c r="CW34" s="591"/>
      <c r="CX34" s="591"/>
      <c r="CY34" s="592"/>
      <c r="CZ34" s="593">
        <v>10.7</v>
      </c>
      <c r="DA34" s="611"/>
      <c r="DB34" s="611"/>
      <c r="DC34" s="612"/>
      <c r="DD34" s="596">
        <v>2358348</v>
      </c>
      <c r="DE34" s="591"/>
      <c r="DF34" s="591"/>
      <c r="DG34" s="591"/>
      <c r="DH34" s="591"/>
      <c r="DI34" s="591"/>
      <c r="DJ34" s="591"/>
      <c r="DK34" s="592"/>
      <c r="DL34" s="596">
        <v>2260253</v>
      </c>
      <c r="DM34" s="591"/>
      <c r="DN34" s="591"/>
      <c r="DO34" s="591"/>
      <c r="DP34" s="591"/>
      <c r="DQ34" s="591"/>
      <c r="DR34" s="591"/>
      <c r="DS34" s="591"/>
      <c r="DT34" s="591"/>
      <c r="DU34" s="591"/>
      <c r="DV34" s="592"/>
      <c r="DW34" s="613">
        <v>12.5</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900000</v>
      </c>
      <c r="S35" s="591"/>
      <c r="T35" s="591"/>
      <c r="U35" s="591"/>
      <c r="V35" s="591"/>
      <c r="W35" s="591"/>
      <c r="X35" s="591"/>
      <c r="Y35" s="592"/>
      <c r="Z35" s="643">
        <v>2.7</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2938129</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438495</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182288</v>
      </c>
      <c r="CS35" s="609"/>
      <c r="CT35" s="609"/>
      <c r="CU35" s="609"/>
      <c r="CV35" s="609"/>
      <c r="CW35" s="609"/>
      <c r="CX35" s="609"/>
      <c r="CY35" s="610"/>
      <c r="CZ35" s="593">
        <v>0.6</v>
      </c>
      <c r="DA35" s="611"/>
      <c r="DB35" s="611"/>
      <c r="DC35" s="612"/>
      <c r="DD35" s="596">
        <v>138707</v>
      </c>
      <c r="DE35" s="609"/>
      <c r="DF35" s="609"/>
      <c r="DG35" s="609"/>
      <c r="DH35" s="609"/>
      <c r="DI35" s="609"/>
      <c r="DJ35" s="609"/>
      <c r="DK35" s="610"/>
      <c r="DL35" s="596">
        <v>138707</v>
      </c>
      <c r="DM35" s="609"/>
      <c r="DN35" s="609"/>
      <c r="DO35" s="609"/>
      <c r="DP35" s="609"/>
      <c r="DQ35" s="609"/>
      <c r="DR35" s="609"/>
      <c r="DS35" s="609"/>
      <c r="DT35" s="609"/>
      <c r="DU35" s="609"/>
      <c r="DV35" s="610"/>
      <c r="DW35" s="613">
        <v>0.8</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33351721</v>
      </c>
      <c r="S36" s="631"/>
      <c r="T36" s="631"/>
      <c r="U36" s="631"/>
      <c r="V36" s="631"/>
      <c r="W36" s="631"/>
      <c r="X36" s="631"/>
      <c r="Y36" s="634"/>
      <c r="Z36" s="635">
        <v>100</v>
      </c>
      <c r="AA36" s="635"/>
      <c r="AB36" s="635"/>
      <c r="AC36" s="635"/>
      <c r="AD36" s="636">
        <v>17160945</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408833</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356913</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5609708</v>
      </c>
      <c r="CS36" s="591"/>
      <c r="CT36" s="591"/>
      <c r="CU36" s="591"/>
      <c r="CV36" s="591"/>
      <c r="CW36" s="591"/>
      <c r="CX36" s="591"/>
      <c r="CY36" s="592"/>
      <c r="CZ36" s="593">
        <v>17.7</v>
      </c>
      <c r="DA36" s="611"/>
      <c r="DB36" s="611"/>
      <c r="DC36" s="612"/>
      <c r="DD36" s="596">
        <v>3233226</v>
      </c>
      <c r="DE36" s="591"/>
      <c r="DF36" s="591"/>
      <c r="DG36" s="591"/>
      <c r="DH36" s="591"/>
      <c r="DI36" s="591"/>
      <c r="DJ36" s="591"/>
      <c r="DK36" s="592"/>
      <c r="DL36" s="596">
        <v>2253419</v>
      </c>
      <c r="DM36" s="591"/>
      <c r="DN36" s="591"/>
      <c r="DO36" s="591"/>
      <c r="DP36" s="591"/>
      <c r="DQ36" s="591"/>
      <c r="DR36" s="591"/>
      <c r="DS36" s="591"/>
      <c r="DT36" s="591"/>
      <c r="DU36" s="591"/>
      <c r="DV36" s="592"/>
      <c r="DW36" s="613">
        <v>12.5</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209843</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11983</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234525</v>
      </c>
      <c r="CS37" s="609"/>
      <c r="CT37" s="609"/>
      <c r="CU37" s="609"/>
      <c r="CV37" s="609"/>
      <c r="CW37" s="609"/>
      <c r="CX37" s="609"/>
      <c r="CY37" s="610"/>
      <c r="CZ37" s="593">
        <v>0.7</v>
      </c>
      <c r="DA37" s="611"/>
      <c r="DB37" s="611"/>
      <c r="DC37" s="612"/>
      <c r="DD37" s="596">
        <v>234525</v>
      </c>
      <c r="DE37" s="609"/>
      <c r="DF37" s="609"/>
      <c r="DG37" s="609"/>
      <c r="DH37" s="609"/>
      <c r="DI37" s="609"/>
      <c r="DJ37" s="609"/>
      <c r="DK37" s="610"/>
      <c r="DL37" s="596">
        <v>234525</v>
      </c>
      <c r="DM37" s="609"/>
      <c r="DN37" s="609"/>
      <c r="DO37" s="609"/>
      <c r="DP37" s="609"/>
      <c r="DQ37" s="609"/>
      <c r="DR37" s="609"/>
      <c r="DS37" s="609"/>
      <c r="DT37" s="609"/>
      <c r="DU37" s="609"/>
      <c r="DV37" s="610"/>
      <c r="DW37" s="613">
        <v>1.3</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22542</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2728286</v>
      </c>
      <c r="CS38" s="591"/>
      <c r="CT38" s="591"/>
      <c r="CU38" s="591"/>
      <c r="CV38" s="591"/>
      <c r="CW38" s="591"/>
      <c r="CX38" s="591"/>
      <c r="CY38" s="592"/>
      <c r="CZ38" s="593">
        <v>8.6</v>
      </c>
      <c r="DA38" s="611"/>
      <c r="DB38" s="611"/>
      <c r="DC38" s="612"/>
      <c r="DD38" s="596">
        <v>2279853</v>
      </c>
      <c r="DE38" s="591"/>
      <c r="DF38" s="591"/>
      <c r="DG38" s="591"/>
      <c r="DH38" s="591"/>
      <c r="DI38" s="591"/>
      <c r="DJ38" s="591"/>
      <c r="DK38" s="592"/>
      <c r="DL38" s="596">
        <v>1865944</v>
      </c>
      <c r="DM38" s="591"/>
      <c r="DN38" s="591"/>
      <c r="DO38" s="591"/>
      <c r="DP38" s="591"/>
      <c r="DQ38" s="591"/>
      <c r="DR38" s="591"/>
      <c r="DS38" s="591"/>
      <c r="DT38" s="591"/>
      <c r="DU38" s="591"/>
      <c r="DV38" s="592"/>
      <c r="DW38" s="613">
        <v>10.3</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108</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2358380</v>
      </c>
      <c r="CS39" s="609"/>
      <c r="CT39" s="609"/>
      <c r="CU39" s="609"/>
      <c r="CV39" s="609"/>
      <c r="CW39" s="609"/>
      <c r="CX39" s="609"/>
      <c r="CY39" s="610"/>
      <c r="CZ39" s="593">
        <v>7.4</v>
      </c>
      <c r="DA39" s="611"/>
      <c r="DB39" s="611"/>
      <c r="DC39" s="612"/>
      <c r="DD39" s="596">
        <v>2304434</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860044</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108</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769815</v>
      </c>
      <c r="CS40" s="591"/>
      <c r="CT40" s="591"/>
      <c r="CU40" s="591"/>
      <c r="CV40" s="591"/>
      <c r="CW40" s="591"/>
      <c r="CX40" s="591"/>
      <c r="CY40" s="592"/>
      <c r="CZ40" s="593">
        <v>2.4</v>
      </c>
      <c r="DA40" s="611"/>
      <c r="DB40" s="611"/>
      <c r="DC40" s="612"/>
      <c r="DD40" s="596">
        <v>7315</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1459409</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248</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3207866</v>
      </c>
      <c r="CS42" s="591"/>
      <c r="CT42" s="591"/>
      <c r="CU42" s="591"/>
      <c r="CV42" s="591"/>
      <c r="CW42" s="591"/>
      <c r="CX42" s="591"/>
      <c r="CY42" s="592"/>
      <c r="CZ42" s="593">
        <v>10.1</v>
      </c>
      <c r="DA42" s="594"/>
      <c r="DB42" s="594"/>
      <c r="DC42" s="595"/>
      <c r="DD42" s="596">
        <v>895517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67704</v>
      </c>
      <c r="CS43" s="609"/>
      <c r="CT43" s="609"/>
      <c r="CU43" s="609"/>
      <c r="CV43" s="609"/>
      <c r="CW43" s="609"/>
      <c r="CX43" s="609"/>
      <c r="CY43" s="610"/>
      <c r="CZ43" s="593">
        <v>0.2</v>
      </c>
      <c r="DA43" s="611"/>
      <c r="DB43" s="611"/>
      <c r="DC43" s="612"/>
      <c r="DD43" s="596">
        <v>67704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3196926</v>
      </c>
      <c r="CS44" s="591"/>
      <c r="CT44" s="591"/>
      <c r="CU44" s="591"/>
      <c r="CV44" s="591"/>
      <c r="CW44" s="591"/>
      <c r="CX44" s="591"/>
      <c r="CY44" s="592"/>
      <c r="CZ44" s="593">
        <v>10.1</v>
      </c>
      <c r="DA44" s="594"/>
      <c r="DB44" s="594"/>
      <c r="DC44" s="595"/>
      <c r="DD44" s="596">
        <v>892242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839841</v>
      </c>
      <c r="CS45" s="609"/>
      <c r="CT45" s="609"/>
      <c r="CU45" s="609"/>
      <c r="CV45" s="609"/>
      <c r="CW45" s="609"/>
      <c r="CX45" s="609"/>
      <c r="CY45" s="610"/>
      <c r="CZ45" s="593">
        <v>2.7</v>
      </c>
      <c r="DA45" s="611"/>
      <c r="DB45" s="611"/>
      <c r="DC45" s="612"/>
      <c r="DD45" s="596">
        <v>85029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2222572</v>
      </c>
      <c r="CS46" s="591"/>
      <c r="CT46" s="591"/>
      <c r="CU46" s="591"/>
      <c r="CV46" s="591"/>
      <c r="CW46" s="591"/>
      <c r="CX46" s="591"/>
      <c r="CY46" s="592"/>
      <c r="CZ46" s="593">
        <v>7</v>
      </c>
      <c r="DA46" s="594"/>
      <c r="DB46" s="594"/>
      <c r="DC46" s="595"/>
      <c r="DD46" s="596">
        <v>793197</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10940</v>
      </c>
      <c r="CS47" s="609"/>
      <c r="CT47" s="609"/>
      <c r="CU47" s="609"/>
      <c r="CV47" s="609"/>
      <c r="CW47" s="609"/>
      <c r="CX47" s="609"/>
      <c r="CY47" s="610"/>
      <c r="CZ47" s="593">
        <v>0</v>
      </c>
      <c r="DA47" s="611"/>
      <c r="DB47" s="611"/>
      <c r="DC47" s="612"/>
      <c r="DD47" s="596">
        <v>3275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31691129</v>
      </c>
      <c r="CS49" s="575"/>
      <c r="CT49" s="575"/>
      <c r="CU49" s="575"/>
      <c r="CV49" s="575"/>
      <c r="CW49" s="575"/>
      <c r="CX49" s="575"/>
      <c r="CY49" s="576"/>
      <c r="CZ49" s="577">
        <v>100</v>
      </c>
      <c r="DA49" s="578"/>
      <c r="DB49" s="578"/>
      <c r="DC49" s="579"/>
      <c r="DD49" s="580">
        <v>20304230</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CM84" sqref="CM84:CQ8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1" t="s">
        <v>344</v>
      </c>
      <c r="DK2" s="1112"/>
      <c r="DL2" s="1112"/>
      <c r="DM2" s="1112"/>
      <c r="DN2" s="1112"/>
      <c r="DO2" s="1113"/>
      <c r="DP2" s="202"/>
      <c r="DQ2" s="1111" t="s">
        <v>345</v>
      </c>
      <c r="DR2" s="1112"/>
      <c r="DS2" s="1112"/>
      <c r="DT2" s="1112"/>
      <c r="DU2" s="1112"/>
      <c r="DV2" s="1112"/>
      <c r="DW2" s="1112"/>
      <c r="DX2" s="1112"/>
      <c r="DY2" s="1112"/>
      <c r="DZ2" s="111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4" t="s">
        <v>346</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6" t="s">
        <v>348</v>
      </c>
      <c r="B5" s="997"/>
      <c r="C5" s="997"/>
      <c r="D5" s="997"/>
      <c r="E5" s="997"/>
      <c r="F5" s="997"/>
      <c r="G5" s="997"/>
      <c r="H5" s="997"/>
      <c r="I5" s="997"/>
      <c r="J5" s="997"/>
      <c r="K5" s="997"/>
      <c r="L5" s="997"/>
      <c r="M5" s="997"/>
      <c r="N5" s="997"/>
      <c r="O5" s="997"/>
      <c r="P5" s="998"/>
      <c r="Q5" s="1002" t="s">
        <v>349</v>
      </c>
      <c r="R5" s="1003"/>
      <c r="S5" s="1003"/>
      <c r="T5" s="1003"/>
      <c r="U5" s="1004"/>
      <c r="V5" s="1002" t="s">
        <v>350</v>
      </c>
      <c r="W5" s="1003"/>
      <c r="X5" s="1003"/>
      <c r="Y5" s="1003"/>
      <c r="Z5" s="1004"/>
      <c r="AA5" s="1002" t="s">
        <v>351</v>
      </c>
      <c r="AB5" s="1003"/>
      <c r="AC5" s="1003"/>
      <c r="AD5" s="1003"/>
      <c r="AE5" s="1003"/>
      <c r="AF5" s="1114" t="s">
        <v>352</v>
      </c>
      <c r="AG5" s="1003"/>
      <c r="AH5" s="1003"/>
      <c r="AI5" s="1003"/>
      <c r="AJ5" s="1018"/>
      <c r="AK5" s="1003" t="s">
        <v>353</v>
      </c>
      <c r="AL5" s="1003"/>
      <c r="AM5" s="1003"/>
      <c r="AN5" s="1003"/>
      <c r="AO5" s="1004"/>
      <c r="AP5" s="1002" t="s">
        <v>354</v>
      </c>
      <c r="AQ5" s="1003"/>
      <c r="AR5" s="1003"/>
      <c r="AS5" s="1003"/>
      <c r="AT5" s="1004"/>
      <c r="AU5" s="1002" t="s">
        <v>355</v>
      </c>
      <c r="AV5" s="1003"/>
      <c r="AW5" s="1003"/>
      <c r="AX5" s="1003"/>
      <c r="AY5" s="1018"/>
      <c r="AZ5" s="209"/>
      <c r="BA5" s="209"/>
      <c r="BB5" s="209"/>
      <c r="BC5" s="209"/>
      <c r="BD5" s="209"/>
      <c r="BE5" s="210"/>
      <c r="BF5" s="210"/>
      <c r="BG5" s="210"/>
      <c r="BH5" s="210"/>
      <c r="BI5" s="210"/>
      <c r="BJ5" s="210"/>
      <c r="BK5" s="210"/>
      <c r="BL5" s="210"/>
      <c r="BM5" s="210"/>
      <c r="BN5" s="210"/>
      <c r="BO5" s="210"/>
      <c r="BP5" s="210"/>
      <c r="BQ5" s="996" t="s">
        <v>356</v>
      </c>
      <c r="BR5" s="997"/>
      <c r="BS5" s="997"/>
      <c r="BT5" s="997"/>
      <c r="BU5" s="997"/>
      <c r="BV5" s="997"/>
      <c r="BW5" s="997"/>
      <c r="BX5" s="997"/>
      <c r="BY5" s="997"/>
      <c r="BZ5" s="997"/>
      <c r="CA5" s="997"/>
      <c r="CB5" s="997"/>
      <c r="CC5" s="997"/>
      <c r="CD5" s="997"/>
      <c r="CE5" s="997"/>
      <c r="CF5" s="997"/>
      <c r="CG5" s="998"/>
      <c r="CH5" s="1002" t="s">
        <v>357</v>
      </c>
      <c r="CI5" s="1003"/>
      <c r="CJ5" s="1003"/>
      <c r="CK5" s="1003"/>
      <c r="CL5" s="1004"/>
      <c r="CM5" s="1002" t="s">
        <v>358</v>
      </c>
      <c r="CN5" s="1003"/>
      <c r="CO5" s="1003"/>
      <c r="CP5" s="1003"/>
      <c r="CQ5" s="1004"/>
      <c r="CR5" s="1002" t="s">
        <v>359</v>
      </c>
      <c r="CS5" s="1003"/>
      <c r="CT5" s="1003"/>
      <c r="CU5" s="1003"/>
      <c r="CV5" s="1004"/>
      <c r="CW5" s="1002" t="s">
        <v>360</v>
      </c>
      <c r="CX5" s="1003"/>
      <c r="CY5" s="1003"/>
      <c r="CZ5" s="1003"/>
      <c r="DA5" s="1004"/>
      <c r="DB5" s="1002" t="s">
        <v>361</v>
      </c>
      <c r="DC5" s="1003"/>
      <c r="DD5" s="1003"/>
      <c r="DE5" s="1003"/>
      <c r="DF5" s="1004"/>
      <c r="DG5" s="1099" t="s">
        <v>362</v>
      </c>
      <c r="DH5" s="1100"/>
      <c r="DI5" s="1100"/>
      <c r="DJ5" s="1100"/>
      <c r="DK5" s="1101"/>
      <c r="DL5" s="1099" t="s">
        <v>363</v>
      </c>
      <c r="DM5" s="1100"/>
      <c r="DN5" s="1100"/>
      <c r="DO5" s="1100"/>
      <c r="DP5" s="1101"/>
      <c r="DQ5" s="1002" t="s">
        <v>364</v>
      </c>
      <c r="DR5" s="1003"/>
      <c r="DS5" s="1003"/>
      <c r="DT5" s="1003"/>
      <c r="DU5" s="1004"/>
      <c r="DV5" s="1002" t="s">
        <v>355</v>
      </c>
      <c r="DW5" s="1003"/>
      <c r="DX5" s="1003"/>
      <c r="DY5" s="1003"/>
      <c r="DZ5" s="1018"/>
      <c r="EA5" s="207"/>
    </row>
    <row r="6" spans="1:131" s="208"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15"/>
      <c r="AG6" s="1006"/>
      <c r="AH6" s="1006"/>
      <c r="AI6" s="1006"/>
      <c r="AJ6" s="1019"/>
      <c r="AK6" s="1006"/>
      <c r="AL6" s="1006"/>
      <c r="AM6" s="1006"/>
      <c r="AN6" s="1006"/>
      <c r="AO6" s="1007"/>
      <c r="AP6" s="1005"/>
      <c r="AQ6" s="1006"/>
      <c r="AR6" s="1006"/>
      <c r="AS6" s="1006"/>
      <c r="AT6" s="1007"/>
      <c r="AU6" s="1005"/>
      <c r="AV6" s="1006"/>
      <c r="AW6" s="1006"/>
      <c r="AX6" s="1006"/>
      <c r="AY6" s="1019"/>
      <c r="AZ6" s="205"/>
      <c r="BA6" s="205"/>
      <c r="BB6" s="205"/>
      <c r="BC6" s="205"/>
      <c r="BD6" s="205"/>
      <c r="BE6" s="206"/>
      <c r="BF6" s="206"/>
      <c r="BG6" s="206"/>
      <c r="BH6" s="206"/>
      <c r="BI6" s="206"/>
      <c r="BJ6" s="206"/>
      <c r="BK6" s="206"/>
      <c r="BL6" s="206"/>
      <c r="BM6" s="206"/>
      <c r="BN6" s="206"/>
      <c r="BO6" s="206"/>
      <c r="BP6" s="206"/>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02"/>
      <c r="DH6" s="1103"/>
      <c r="DI6" s="1103"/>
      <c r="DJ6" s="1103"/>
      <c r="DK6" s="1104"/>
      <c r="DL6" s="1102"/>
      <c r="DM6" s="1103"/>
      <c r="DN6" s="1103"/>
      <c r="DO6" s="1103"/>
      <c r="DP6" s="1104"/>
      <c r="DQ6" s="1005"/>
      <c r="DR6" s="1006"/>
      <c r="DS6" s="1006"/>
      <c r="DT6" s="1006"/>
      <c r="DU6" s="1007"/>
      <c r="DV6" s="1005"/>
      <c r="DW6" s="1006"/>
      <c r="DX6" s="1006"/>
      <c r="DY6" s="1006"/>
      <c r="DZ6" s="1019"/>
      <c r="EA6" s="207"/>
    </row>
    <row r="7" spans="1:131" s="208" customFormat="1" ht="26.25" customHeight="1" thickTop="1" x14ac:dyDescent="0.15">
      <c r="A7" s="211">
        <v>1</v>
      </c>
      <c r="B7" s="1051" t="s">
        <v>365</v>
      </c>
      <c r="C7" s="1052"/>
      <c r="D7" s="1052"/>
      <c r="E7" s="1052"/>
      <c r="F7" s="1052"/>
      <c r="G7" s="1052"/>
      <c r="H7" s="1052"/>
      <c r="I7" s="1052"/>
      <c r="J7" s="1052"/>
      <c r="K7" s="1052"/>
      <c r="L7" s="1052"/>
      <c r="M7" s="1052"/>
      <c r="N7" s="1052"/>
      <c r="O7" s="1052"/>
      <c r="P7" s="1053"/>
      <c r="Q7" s="1105">
        <v>32874</v>
      </c>
      <c r="R7" s="1106"/>
      <c r="S7" s="1106"/>
      <c r="T7" s="1106"/>
      <c r="U7" s="1106"/>
      <c r="V7" s="1106">
        <v>31214</v>
      </c>
      <c r="W7" s="1106"/>
      <c r="X7" s="1106"/>
      <c r="Y7" s="1106"/>
      <c r="Z7" s="1106"/>
      <c r="AA7" s="1106">
        <v>1661</v>
      </c>
      <c r="AB7" s="1106"/>
      <c r="AC7" s="1106"/>
      <c r="AD7" s="1106"/>
      <c r="AE7" s="1107"/>
      <c r="AF7" s="1108">
        <v>1572</v>
      </c>
      <c r="AG7" s="1109"/>
      <c r="AH7" s="1109"/>
      <c r="AI7" s="1109"/>
      <c r="AJ7" s="1110"/>
      <c r="AK7" s="1092">
        <v>317</v>
      </c>
      <c r="AL7" s="1093"/>
      <c r="AM7" s="1093"/>
      <c r="AN7" s="1093"/>
      <c r="AO7" s="1093"/>
      <c r="AP7" s="1093">
        <v>27718</v>
      </c>
      <c r="AQ7" s="1093"/>
      <c r="AR7" s="1093"/>
      <c r="AS7" s="1093"/>
      <c r="AT7" s="1093"/>
      <c r="AU7" s="1094"/>
      <c r="AV7" s="1094"/>
      <c r="AW7" s="1094"/>
      <c r="AX7" s="1094"/>
      <c r="AY7" s="1095"/>
      <c r="AZ7" s="205"/>
      <c r="BA7" s="205"/>
      <c r="BB7" s="205"/>
      <c r="BC7" s="205"/>
      <c r="BD7" s="205"/>
      <c r="BE7" s="206"/>
      <c r="BF7" s="206"/>
      <c r="BG7" s="206"/>
      <c r="BH7" s="206"/>
      <c r="BI7" s="206"/>
      <c r="BJ7" s="206"/>
      <c r="BK7" s="206"/>
      <c r="BL7" s="206"/>
      <c r="BM7" s="206"/>
      <c r="BN7" s="206"/>
      <c r="BO7" s="206"/>
      <c r="BP7" s="206"/>
      <c r="BQ7" s="212">
        <v>1</v>
      </c>
      <c r="BR7" s="213" t="s">
        <v>550</v>
      </c>
      <c r="BS7" s="1096" t="s">
        <v>546</v>
      </c>
      <c r="BT7" s="1097"/>
      <c r="BU7" s="1097"/>
      <c r="BV7" s="1097"/>
      <c r="BW7" s="1097"/>
      <c r="BX7" s="1097"/>
      <c r="BY7" s="1097"/>
      <c r="BZ7" s="1097"/>
      <c r="CA7" s="1097"/>
      <c r="CB7" s="1097"/>
      <c r="CC7" s="1097"/>
      <c r="CD7" s="1097"/>
      <c r="CE7" s="1097"/>
      <c r="CF7" s="1097"/>
      <c r="CG7" s="1098"/>
      <c r="CH7" s="1089">
        <v>34</v>
      </c>
      <c r="CI7" s="1090"/>
      <c r="CJ7" s="1090"/>
      <c r="CK7" s="1090"/>
      <c r="CL7" s="1091"/>
      <c r="CM7" s="1089">
        <v>1167</v>
      </c>
      <c r="CN7" s="1090"/>
      <c r="CO7" s="1090"/>
      <c r="CP7" s="1090"/>
      <c r="CQ7" s="1091"/>
      <c r="CR7" s="1089">
        <v>180</v>
      </c>
      <c r="CS7" s="1090"/>
      <c r="CT7" s="1090"/>
      <c r="CU7" s="1090"/>
      <c r="CV7" s="1091"/>
      <c r="CW7" s="1089" t="s">
        <v>480</v>
      </c>
      <c r="CX7" s="1090"/>
      <c r="CY7" s="1090"/>
      <c r="CZ7" s="1090"/>
      <c r="DA7" s="1091"/>
      <c r="DB7" s="1089" t="s">
        <v>480</v>
      </c>
      <c r="DC7" s="1090"/>
      <c r="DD7" s="1090"/>
      <c r="DE7" s="1090"/>
      <c r="DF7" s="1091"/>
      <c r="DG7" s="1089" t="s">
        <v>480</v>
      </c>
      <c r="DH7" s="1090"/>
      <c r="DI7" s="1090"/>
      <c r="DJ7" s="1090"/>
      <c r="DK7" s="1091"/>
      <c r="DL7" s="1089">
        <v>206</v>
      </c>
      <c r="DM7" s="1090"/>
      <c r="DN7" s="1090"/>
      <c r="DO7" s="1090"/>
      <c r="DP7" s="1091"/>
      <c r="DQ7" s="1089">
        <v>21</v>
      </c>
      <c r="DR7" s="1090"/>
      <c r="DS7" s="1090"/>
      <c r="DT7" s="1090"/>
      <c r="DU7" s="1091"/>
      <c r="DV7" s="1116"/>
      <c r="DW7" s="1117"/>
      <c r="DX7" s="1117"/>
      <c r="DY7" s="1117"/>
      <c r="DZ7" s="1118"/>
      <c r="EA7" s="207"/>
    </row>
    <row r="8" spans="1:131" s="208" customFormat="1" ht="26.25" customHeight="1" x14ac:dyDescent="0.15">
      <c r="A8" s="214">
        <v>2</v>
      </c>
      <c r="B8" s="1038" t="s">
        <v>366</v>
      </c>
      <c r="C8" s="1039"/>
      <c r="D8" s="1039"/>
      <c r="E8" s="1039"/>
      <c r="F8" s="1039"/>
      <c r="G8" s="1039"/>
      <c r="H8" s="1039"/>
      <c r="I8" s="1039"/>
      <c r="J8" s="1039"/>
      <c r="K8" s="1039"/>
      <c r="L8" s="1039"/>
      <c r="M8" s="1039"/>
      <c r="N8" s="1039"/>
      <c r="O8" s="1039"/>
      <c r="P8" s="1040"/>
      <c r="Q8" s="1044">
        <v>2737</v>
      </c>
      <c r="R8" s="1045"/>
      <c r="S8" s="1045"/>
      <c r="T8" s="1045"/>
      <c r="U8" s="1045"/>
      <c r="V8" s="1045">
        <v>2737</v>
      </c>
      <c r="W8" s="1045"/>
      <c r="X8" s="1045"/>
      <c r="Y8" s="1045"/>
      <c r="Z8" s="1045"/>
      <c r="AA8" s="1045" t="s">
        <v>480</v>
      </c>
      <c r="AB8" s="1045"/>
      <c r="AC8" s="1045"/>
      <c r="AD8" s="1045"/>
      <c r="AE8" s="1046"/>
      <c r="AF8" s="1020" t="s">
        <v>480</v>
      </c>
      <c r="AG8" s="1021"/>
      <c r="AH8" s="1021"/>
      <c r="AI8" s="1021"/>
      <c r="AJ8" s="1022"/>
      <c r="AK8" s="1087" t="s">
        <v>480</v>
      </c>
      <c r="AL8" s="1088"/>
      <c r="AM8" s="1088"/>
      <c r="AN8" s="1088"/>
      <c r="AO8" s="1088"/>
      <c r="AP8" s="1088">
        <v>23526</v>
      </c>
      <c r="AQ8" s="1088"/>
      <c r="AR8" s="1088"/>
      <c r="AS8" s="1088"/>
      <c r="AT8" s="1088"/>
      <c r="AU8" s="1085"/>
      <c r="AV8" s="1085"/>
      <c r="AW8" s="1085"/>
      <c r="AX8" s="1085"/>
      <c r="AY8" s="1086"/>
      <c r="AZ8" s="205"/>
      <c r="BA8" s="205"/>
      <c r="BB8" s="205"/>
      <c r="BC8" s="205"/>
      <c r="BD8" s="205"/>
      <c r="BE8" s="206"/>
      <c r="BF8" s="206"/>
      <c r="BG8" s="206"/>
      <c r="BH8" s="206"/>
      <c r="BI8" s="206"/>
      <c r="BJ8" s="206"/>
      <c r="BK8" s="206"/>
      <c r="BL8" s="206"/>
      <c r="BM8" s="206"/>
      <c r="BN8" s="206"/>
      <c r="BO8" s="206"/>
      <c r="BP8" s="206"/>
      <c r="BQ8" s="215">
        <v>2</v>
      </c>
      <c r="BR8" s="216"/>
      <c r="BS8" s="1015" t="s">
        <v>547</v>
      </c>
      <c r="BT8" s="1016"/>
      <c r="BU8" s="1016"/>
      <c r="BV8" s="1016"/>
      <c r="BW8" s="1016"/>
      <c r="BX8" s="1016"/>
      <c r="BY8" s="1016"/>
      <c r="BZ8" s="1016"/>
      <c r="CA8" s="1016"/>
      <c r="CB8" s="1016"/>
      <c r="CC8" s="1016"/>
      <c r="CD8" s="1016"/>
      <c r="CE8" s="1016"/>
      <c r="CF8" s="1016"/>
      <c r="CG8" s="1017"/>
      <c r="CH8" s="990">
        <v>19</v>
      </c>
      <c r="CI8" s="991"/>
      <c r="CJ8" s="991"/>
      <c r="CK8" s="991"/>
      <c r="CL8" s="992"/>
      <c r="CM8" s="990">
        <v>64</v>
      </c>
      <c r="CN8" s="991"/>
      <c r="CO8" s="991"/>
      <c r="CP8" s="991"/>
      <c r="CQ8" s="992"/>
      <c r="CR8" s="990">
        <v>31</v>
      </c>
      <c r="CS8" s="991"/>
      <c r="CT8" s="991"/>
      <c r="CU8" s="991"/>
      <c r="CV8" s="992"/>
      <c r="CW8" s="990" t="s">
        <v>480</v>
      </c>
      <c r="CX8" s="991"/>
      <c r="CY8" s="991"/>
      <c r="CZ8" s="991"/>
      <c r="DA8" s="992"/>
      <c r="DB8" s="990" t="s">
        <v>480</v>
      </c>
      <c r="DC8" s="991"/>
      <c r="DD8" s="991"/>
      <c r="DE8" s="991"/>
      <c r="DF8" s="992"/>
      <c r="DG8" s="990" t="s">
        <v>480</v>
      </c>
      <c r="DH8" s="991"/>
      <c r="DI8" s="991"/>
      <c r="DJ8" s="991"/>
      <c r="DK8" s="992"/>
      <c r="DL8" s="990" t="s">
        <v>480</v>
      </c>
      <c r="DM8" s="991"/>
      <c r="DN8" s="991"/>
      <c r="DO8" s="991"/>
      <c r="DP8" s="992"/>
      <c r="DQ8" s="990" t="s">
        <v>480</v>
      </c>
      <c r="DR8" s="991"/>
      <c r="DS8" s="991"/>
      <c r="DT8" s="991"/>
      <c r="DU8" s="992"/>
      <c r="DV8" s="993"/>
      <c r="DW8" s="994"/>
      <c r="DX8" s="994"/>
      <c r="DY8" s="994"/>
      <c r="DZ8" s="995"/>
      <c r="EA8" s="207"/>
    </row>
    <row r="9" spans="1:131" s="208" customFormat="1" ht="26.25" customHeight="1" x14ac:dyDescent="0.15">
      <c r="A9" s="214">
        <v>3</v>
      </c>
      <c r="B9" s="1038"/>
      <c r="C9" s="1039"/>
      <c r="D9" s="1039"/>
      <c r="E9" s="1039"/>
      <c r="F9" s="1039"/>
      <c r="G9" s="1039"/>
      <c r="H9" s="1039"/>
      <c r="I9" s="1039"/>
      <c r="J9" s="1039"/>
      <c r="K9" s="1039"/>
      <c r="L9" s="1039"/>
      <c r="M9" s="1039"/>
      <c r="N9" s="1039"/>
      <c r="O9" s="1039"/>
      <c r="P9" s="1040"/>
      <c r="Q9" s="1044"/>
      <c r="R9" s="1045"/>
      <c r="S9" s="1045"/>
      <c r="T9" s="1045"/>
      <c r="U9" s="1045"/>
      <c r="V9" s="1045"/>
      <c r="W9" s="1045"/>
      <c r="X9" s="1045"/>
      <c r="Y9" s="1045"/>
      <c r="Z9" s="1045"/>
      <c r="AA9" s="1045"/>
      <c r="AB9" s="1045"/>
      <c r="AC9" s="1045"/>
      <c r="AD9" s="1045"/>
      <c r="AE9" s="1046"/>
      <c r="AF9" s="1020"/>
      <c r="AG9" s="1021"/>
      <c r="AH9" s="1021"/>
      <c r="AI9" s="1021"/>
      <c r="AJ9" s="1022"/>
      <c r="AK9" s="1087"/>
      <c r="AL9" s="1088"/>
      <c r="AM9" s="1088"/>
      <c r="AN9" s="1088"/>
      <c r="AO9" s="1088"/>
      <c r="AP9" s="1088"/>
      <c r="AQ9" s="1088"/>
      <c r="AR9" s="1088"/>
      <c r="AS9" s="1088"/>
      <c r="AT9" s="1088"/>
      <c r="AU9" s="1085"/>
      <c r="AV9" s="1085"/>
      <c r="AW9" s="1085"/>
      <c r="AX9" s="1085"/>
      <c r="AY9" s="1086"/>
      <c r="AZ9" s="205"/>
      <c r="BA9" s="205"/>
      <c r="BB9" s="205"/>
      <c r="BC9" s="205"/>
      <c r="BD9" s="205"/>
      <c r="BE9" s="206"/>
      <c r="BF9" s="206"/>
      <c r="BG9" s="206"/>
      <c r="BH9" s="206"/>
      <c r="BI9" s="206"/>
      <c r="BJ9" s="206"/>
      <c r="BK9" s="206"/>
      <c r="BL9" s="206"/>
      <c r="BM9" s="206"/>
      <c r="BN9" s="206"/>
      <c r="BO9" s="206"/>
      <c r="BP9" s="206"/>
      <c r="BQ9" s="215">
        <v>3</v>
      </c>
      <c r="BR9" s="216" t="s">
        <v>549</v>
      </c>
      <c r="BS9" s="1015" t="s">
        <v>548</v>
      </c>
      <c r="BT9" s="1016"/>
      <c r="BU9" s="1016"/>
      <c r="BV9" s="1016"/>
      <c r="BW9" s="1016"/>
      <c r="BX9" s="1016"/>
      <c r="BY9" s="1016"/>
      <c r="BZ9" s="1016"/>
      <c r="CA9" s="1016"/>
      <c r="CB9" s="1016"/>
      <c r="CC9" s="1016"/>
      <c r="CD9" s="1016"/>
      <c r="CE9" s="1016"/>
      <c r="CF9" s="1016"/>
      <c r="CG9" s="1017"/>
      <c r="CH9" s="990">
        <v>1772</v>
      </c>
      <c r="CI9" s="991"/>
      <c r="CJ9" s="991"/>
      <c r="CK9" s="991"/>
      <c r="CL9" s="992"/>
      <c r="CM9" s="990">
        <v>12284</v>
      </c>
      <c r="CN9" s="991"/>
      <c r="CO9" s="991"/>
      <c r="CP9" s="991"/>
      <c r="CQ9" s="992"/>
      <c r="CR9" s="990">
        <v>10726</v>
      </c>
      <c r="CS9" s="991"/>
      <c r="CT9" s="991"/>
      <c r="CU9" s="991"/>
      <c r="CV9" s="992"/>
      <c r="CW9" s="990" t="s">
        <v>480</v>
      </c>
      <c r="CX9" s="991"/>
      <c r="CY9" s="991"/>
      <c r="CZ9" s="991"/>
      <c r="DA9" s="992"/>
      <c r="DB9" s="990">
        <v>484</v>
      </c>
      <c r="DC9" s="991"/>
      <c r="DD9" s="991"/>
      <c r="DE9" s="991"/>
      <c r="DF9" s="992"/>
      <c r="DG9" s="990" t="s">
        <v>480</v>
      </c>
      <c r="DH9" s="991"/>
      <c r="DI9" s="991"/>
      <c r="DJ9" s="991"/>
      <c r="DK9" s="992"/>
      <c r="DL9" s="990" t="s">
        <v>480</v>
      </c>
      <c r="DM9" s="991"/>
      <c r="DN9" s="991"/>
      <c r="DO9" s="991"/>
      <c r="DP9" s="992"/>
      <c r="DQ9" s="990" t="s">
        <v>480</v>
      </c>
      <c r="DR9" s="991"/>
      <c r="DS9" s="991"/>
      <c r="DT9" s="991"/>
      <c r="DU9" s="992"/>
      <c r="DV9" s="993"/>
      <c r="DW9" s="994"/>
      <c r="DX9" s="994"/>
      <c r="DY9" s="994"/>
      <c r="DZ9" s="995"/>
      <c r="EA9" s="207"/>
    </row>
    <row r="10" spans="1:131" s="208" customFormat="1" ht="26.25" customHeight="1" x14ac:dyDescent="0.15">
      <c r="A10" s="214">
        <v>4</v>
      </c>
      <c r="B10" s="1038"/>
      <c r="C10" s="1039"/>
      <c r="D10" s="1039"/>
      <c r="E10" s="1039"/>
      <c r="F10" s="1039"/>
      <c r="G10" s="1039"/>
      <c r="H10" s="1039"/>
      <c r="I10" s="1039"/>
      <c r="J10" s="1039"/>
      <c r="K10" s="1039"/>
      <c r="L10" s="1039"/>
      <c r="M10" s="1039"/>
      <c r="N10" s="1039"/>
      <c r="O10" s="1039"/>
      <c r="P10" s="1040"/>
      <c r="Q10" s="1044"/>
      <c r="R10" s="1045"/>
      <c r="S10" s="1045"/>
      <c r="T10" s="1045"/>
      <c r="U10" s="1045"/>
      <c r="V10" s="1045"/>
      <c r="W10" s="1045"/>
      <c r="X10" s="1045"/>
      <c r="Y10" s="1045"/>
      <c r="Z10" s="1045"/>
      <c r="AA10" s="1045"/>
      <c r="AB10" s="1045"/>
      <c r="AC10" s="1045"/>
      <c r="AD10" s="1045"/>
      <c r="AE10" s="1046"/>
      <c r="AF10" s="1020"/>
      <c r="AG10" s="1021"/>
      <c r="AH10" s="1021"/>
      <c r="AI10" s="1021"/>
      <c r="AJ10" s="1022"/>
      <c r="AK10" s="1087"/>
      <c r="AL10" s="1088"/>
      <c r="AM10" s="1088"/>
      <c r="AN10" s="1088"/>
      <c r="AO10" s="1088"/>
      <c r="AP10" s="1088"/>
      <c r="AQ10" s="1088"/>
      <c r="AR10" s="1088"/>
      <c r="AS10" s="1088"/>
      <c r="AT10" s="1088"/>
      <c r="AU10" s="1085"/>
      <c r="AV10" s="1085"/>
      <c r="AW10" s="1085"/>
      <c r="AX10" s="1085"/>
      <c r="AY10" s="1086"/>
      <c r="AZ10" s="205"/>
      <c r="BA10" s="205"/>
      <c r="BB10" s="205"/>
      <c r="BC10" s="205"/>
      <c r="BD10" s="205"/>
      <c r="BE10" s="206"/>
      <c r="BF10" s="206"/>
      <c r="BG10" s="206"/>
      <c r="BH10" s="206"/>
      <c r="BI10" s="206"/>
      <c r="BJ10" s="206"/>
      <c r="BK10" s="206"/>
      <c r="BL10" s="206"/>
      <c r="BM10" s="206"/>
      <c r="BN10" s="206"/>
      <c r="BO10" s="206"/>
      <c r="BP10" s="206"/>
      <c r="BQ10" s="215">
        <v>4</v>
      </c>
      <c r="BR10" s="216"/>
      <c r="BS10" s="1015"/>
      <c r="BT10" s="1016"/>
      <c r="BU10" s="1016"/>
      <c r="BV10" s="1016"/>
      <c r="BW10" s="1016"/>
      <c r="BX10" s="1016"/>
      <c r="BY10" s="1016"/>
      <c r="BZ10" s="1016"/>
      <c r="CA10" s="1016"/>
      <c r="CB10" s="1016"/>
      <c r="CC10" s="1016"/>
      <c r="CD10" s="1016"/>
      <c r="CE10" s="1016"/>
      <c r="CF10" s="1016"/>
      <c r="CG10" s="1017"/>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07"/>
    </row>
    <row r="11" spans="1:131" s="208" customFormat="1" ht="26.25" customHeight="1" x14ac:dyDescent="0.15">
      <c r="A11" s="214">
        <v>5</v>
      </c>
      <c r="B11" s="1038"/>
      <c r="C11" s="1039"/>
      <c r="D11" s="1039"/>
      <c r="E11" s="1039"/>
      <c r="F11" s="1039"/>
      <c r="G11" s="1039"/>
      <c r="H11" s="1039"/>
      <c r="I11" s="1039"/>
      <c r="J11" s="1039"/>
      <c r="K11" s="1039"/>
      <c r="L11" s="1039"/>
      <c r="M11" s="1039"/>
      <c r="N11" s="1039"/>
      <c r="O11" s="1039"/>
      <c r="P11" s="1040"/>
      <c r="Q11" s="1044"/>
      <c r="R11" s="1045"/>
      <c r="S11" s="1045"/>
      <c r="T11" s="1045"/>
      <c r="U11" s="1045"/>
      <c r="V11" s="1045"/>
      <c r="W11" s="1045"/>
      <c r="X11" s="1045"/>
      <c r="Y11" s="1045"/>
      <c r="Z11" s="1045"/>
      <c r="AA11" s="1045"/>
      <c r="AB11" s="1045"/>
      <c r="AC11" s="1045"/>
      <c r="AD11" s="1045"/>
      <c r="AE11" s="1046"/>
      <c r="AF11" s="1020"/>
      <c r="AG11" s="1021"/>
      <c r="AH11" s="1021"/>
      <c r="AI11" s="1021"/>
      <c r="AJ11" s="1022"/>
      <c r="AK11" s="1087"/>
      <c r="AL11" s="1088"/>
      <c r="AM11" s="1088"/>
      <c r="AN11" s="1088"/>
      <c r="AO11" s="1088"/>
      <c r="AP11" s="1088"/>
      <c r="AQ11" s="1088"/>
      <c r="AR11" s="1088"/>
      <c r="AS11" s="1088"/>
      <c r="AT11" s="1088"/>
      <c r="AU11" s="1085"/>
      <c r="AV11" s="1085"/>
      <c r="AW11" s="1085"/>
      <c r="AX11" s="1085"/>
      <c r="AY11" s="1086"/>
      <c r="AZ11" s="205"/>
      <c r="BA11" s="205"/>
      <c r="BB11" s="205"/>
      <c r="BC11" s="205"/>
      <c r="BD11" s="205"/>
      <c r="BE11" s="206"/>
      <c r="BF11" s="206"/>
      <c r="BG11" s="206"/>
      <c r="BH11" s="206"/>
      <c r="BI11" s="206"/>
      <c r="BJ11" s="206"/>
      <c r="BK11" s="206"/>
      <c r="BL11" s="206"/>
      <c r="BM11" s="206"/>
      <c r="BN11" s="206"/>
      <c r="BO11" s="206"/>
      <c r="BP11" s="206"/>
      <c r="BQ11" s="215">
        <v>5</v>
      </c>
      <c r="BR11" s="216"/>
      <c r="BS11" s="1015"/>
      <c r="BT11" s="1016"/>
      <c r="BU11" s="1016"/>
      <c r="BV11" s="1016"/>
      <c r="BW11" s="1016"/>
      <c r="BX11" s="1016"/>
      <c r="BY11" s="1016"/>
      <c r="BZ11" s="1016"/>
      <c r="CA11" s="1016"/>
      <c r="CB11" s="1016"/>
      <c r="CC11" s="1016"/>
      <c r="CD11" s="1016"/>
      <c r="CE11" s="1016"/>
      <c r="CF11" s="1016"/>
      <c r="CG11" s="1017"/>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07"/>
    </row>
    <row r="12" spans="1:131" s="208" customFormat="1" ht="26.25" customHeight="1" x14ac:dyDescent="0.15">
      <c r="A12" s="214">
        <v>6</v>
      </c>
      <c r="B12" s="1038"/>
      <c r="C12" s="1039"/>
      <c r="D12" s="1039"/>
      <c r="E12" s="1039"/>
      <c r="F12" s="1039"/>
      <c r="G12" s="1039"/>
      <c r="H12" s="1039"/>
      <c r="I12" s="1039"/>
      <c r="J12" s="1039"/>
      <c r="K12" s="1039"/>
      <c r="L12" s="1039"/>
      <c r="M12" s="1039"/>
      <c r="N12" s="1039"/>
      <c r="O12" s="1039"/>
      <c r="P12" s="1040"/>
      <c r="Q12" s="1044"/>
      <c r="R12" s="1045"/>
      <c r="S12" s="1045"/>
      <c r="T12" s="1045"/>
      <c r="U12" s="1045"/>
      <c r="V12" s="1045"/>
      <c r="W12" s="1045"/>
      <c r="X12" s="1045"/>
      <c r="Y12" s="1045"/>
      <c r="Z12" s="1045"/>
      <c r="AA12" s="1045"/>
      <c r="AB12" s="1045"/>
      <c r="AC12" s="1045"/>
      <c r="AD12" s="1045"/>
      <c r="AE12" s="1046"/>
      <c r="AF12" s="1020"/>
      <c r="AG12" s="1021"/>
      <c r="AH12" s="1021"/>
      <c r="AI12" s="1021"/>
      <c r="AJ12" s="1022"/>
      <c r="AK12" s="1087"/>
      <c r="AL12" s="1088"/>
      <c r="AM12" s="1088"/>
      <c r="AN12" s="1088"/>
      <c r="AO12" s="1088"/>
      <c r="AP12" s="1088"/>
      <c r="AQ12" s="1088"/>
      <c r="AR12" s="1088"/>
      <c r="AS12" s="1088"/>
      <c r="AT12" s="1088"/>
      <c r="AU12" s="1085"/>
      <c r="AV12" s="1085"/>
      <c r="AW12" s="1085"/>
      <c r="AX12" s="1085"/>
      <c r="AY12" s="1086"/>
      <c r="AZ12" s="205"/>
      <c r="BA12" s="205"/>
      <c r="BB12" s="205"/>
      <c r="BC12" s="205"/>
      <c r="BD12" s="205"/>
      <c r="BE12" s="206"/>
      <c r="BF12" s="206"/>
      <c r="BG12" s="206"/>
      <c r="BH12" s="206"/>
      <c r="BI12" s="206"/>
      <c r="BJ12" s="206"/>
      <c r="BK12" s="206"/>
      <c r="BL12" s="206"/>
      <c r="BM12" s="206"/>
      <c r="BN12" s="206"/>
      <c r="BO12" s="206"/>
      <c r="BP12" s="206"/>
      <c r="BQ12" s="215">
        <v>6</v>
      </c>
      <c r="BR12" s="216"/>
      <c r="BS12" s="1015"/>
      <c r="BT12" s="1016"/>
      <c r="BU12" s="1016"/>
      <c r="BV12" s="1016"/>
      <c r="BW12" s="1016"/>
      <c r="BX12" s="1016"/>
      <c r="BY12" s="1016"/>
      <c r="BZ12" s="1016"/>
      <c r="CA12" s="1016"/>
      <c r="CB12" s="1016"/>
      <c r="CC12" s="1016"/>
      <c r="CD12" s="1016"/>
      <c r="CE12" s="1016"/>
      <c r="CF12" s="1016"/>
      <c r="CG12" s="1017"/>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07"/>
    </row>
    <row r="13" spans="1:131" s="208" customFormat="1" ht="26.25" customHeight="1" x14ac:dyDescent="0.15">
      <c r="A13" s="214">
        <v>7</v>
      </c>
      <c r="B13" s="1038"/>
      <c r="C13" s="1039"/>
      <c r="D13" s="1039"/>
      <c r="E13" s="1039"/>
      <c r="F13" s="1039"/>
      <c r="G13" s="1039"/>
      <c r="H13" s="1039"/>
      <c r="I13" s="1039"/>
      <c r="J13" s="1039"/>
      <c r="K13" s="1039"/>
      <c r="L13" s="1039"/>
      <c r="M13" s="1039"/>
      <c r="N13" s="1039"/>
      <c r="O13" s="1039"/>
      <c r="P13" s="1040"/>
      <c r="Q13" s="1044"/>
      <c r="R13" s="1045"/>
      <c r="S13" s="1045"/>
      <c r="T13" s="1045"/>
      <c r="U13" s="1045"/>
      <c r="V13" s="1045"/>
      <c r="W13" s="1045"/>
      <c r="X13" s="1045"/>
      <c r="Y13" s="1045"/>
      <c r="Z13" s="1045"/>
      <c r="AA13" s="1045"/>
      <c r="AB13" s="1045"/>
      <c r="AC13" s="1045"/>
      <c r="AD13" s="1045"/>
      <c r="AE13" s="1046"/>
      <c r="AF13" s="1020"/>
      <c r="AG13" s="1021"/>
      <c r="AH13" s="1021"/>
      <c r="AI13" s="1021"/>
      <c r="AJ13" s="1022"/>
      <c r="AK13" s="1087"/>
      <c r="AL13" s="1088"/>
      <c r="AM13" s="1088"/>
      <c r="AN13" s="1088"/>
      <c r="AO13" s="1088"/>
      <c r="AP13" s="1088"/>
      <c r="AQ13" s="1088"/>
      <c r="AR13" s="1088"/>
      <c r="AS13" s="1088"/>
      <c r="AT13" s="1088"/>
      <c r="AU13" s="1085"/>
      <c r="AV13" s="1085"/>
      <c r="AW13" s="1085"/>
      <c r="AX13" s="1085"/>
      <c r="AY13" s="1086"/>
      <c r="AZ13" s="205"/>
      <c r="BA13" s="205"/>
      <c r="BB13" s="205"/>
      <c r="BC13" s="205"/>
      <c r="BD13" s="205"/>
      <c r="BE13" s="206"/>
      <c r="BF13" s="206"/>
      <c r="BG13" s="206"/>
      <c r="BH13" s="206"/>
      <c r="BI13" s="206"/>
      <c r="BJ13" s="206"/>
      <c r="BK13" s="206"/>
      <c r="BL13" s="206"/>
      <c r="BM13" s="206"/>
      <c r="BN13" s="206"/>
      <c r="BO13" s="206"/>
      <c r="BP13" s="206"/>
      <c r="BQ13" s="215">
        <v>7</v>
      </c>
      <c r="BR13" s="216"/>
      <c r="BS13" s="1015"/>
      <c r="BT13" s="1016"/>
      <c r="BU13" s="1016"/>
      <c r="BV13" s="1016"/>
      <c r="BW13" s="1016"/>
      <c r="BX13" s="1016"/>
      <c r="BY13" s="1016"/>
      <c r="BZ13" s="1016"/>
      <c r="CA13" s="1016"/>
      <c r="CB13" s="1016"/>
      <c r="CC13" s="1016"/>
      <c r="CD13" s="1016"/>
      <c r="CE13" s="1016"/>
      <c r="CF13" s="1016"/>
      <c r="CG13" s="1017"/>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07"/>
    </row>
    <row r="14" spans="1:131" s="208" customFormat="1" ht="26.25" customHeight="1" x14ac:dyDescent="0.15">
      <c r="A14" s="214">
        <v>8</v>
      </c>
      <c r="B14" s="1038"/>
      <c r="C14" s="1039"/>
      <c r="D14" s="1039"/>
      <c r="E14" s="1039"/>
      <c r="F14" s="1039"/>
      <c r="G14" s="1039"/>
      <c r="H14" s="1039"/>
      <c r="I14" s="1039"/>
      <c r="J14" s="1039"/>
      <c r="K14" s="1039"/>
      <c r="L14" s="1039"/>
      <c r="M14" s="1039"/>
      <c r="N14" s="1039"/>
      <c r="O14" s="1039"/>
      <c r="P14" s="1040"/>
      <c r="Q14" s="1044"/>
      <c r="R14" s="1045"/>
      <c r="S14" s="1045"/>
      <c r="T14" s="1045"/>
      <c r="U14" s="1045"/>
      <c r="V14" s="1045"/>
      <c r="W14" s="1045"/>
      <c r="X14" s="1045"/>
      <c r="Y14" s="1045"/>
      <c r="Z14" s="1045"/>
      <c r="AA14" s="1045"/>
      <c r="AB14" s="1045"/>
      <c r="AC14" s="1045"/>
      <c r="AD14" s="1045"/>
      <c r="AE14" s="1046"/>
      <c r="AF14" s="1020"/>
      <c r="AG14" s="1021"/>
      <c r="AH14" s="1021"/>
      <c r="AI14" s="1021"/>
      <c r="AJ14" s="1022"/>
      <c r="AK14" s="1087"/>
      <c r="AL14" s="1088"/>
      <c r="AM14" s="1088"/>
      <c r="AN14" s="1088"/>
      <c r="AO14" s="1088"/>
      <c r="AP14" s="1088"/>
      <c r="AQ14" s="1088"/>
      <c r="AR14" s="1088"/>
      <c r="AS14" s="1088"/>
      <c r="AT14" s="1088"/>
      <c r="AU14" s="1085"/>
      <c r="AV14" s="1085"/>
      <c r="AW14" s="1085"/>
      <c r="AX14" s="1085"/>
      <c r="AY14" s="1086"/>
      <c r="AZ14" s="205"/>
      <c r="BA14" s="205"/>
      <c r="BB14" s="205"/>
      <c r="BC14" s="205"/>
      <c r="BD14" s="205"/>
      <c r="BE14" s="206"/>
      <c r="BF14" s="206"/>
      <c r="BG14" s="206"/>
      <c r="BH14" s="206"/>
      <c r="BI14" s="206"/>
      <c r="BJ14" s="206"/>
      <c r="BK14" s="206"/>
      <c r="BL14" s="206"/>
      <c r="BM14" s="206"/>
      <c r="BN14" s="206"/>
      <c r="BO14" s="206"/>
      <c r="BP14" s="206"/>
      <c r="BQ14" s="215">
        <v>8</v>
      </c>
      <c r="BR14" s="216"/>
      <c r="BS14" s="1015"/>
      <c r="BT14" s="1016"/>
      <c r="BU14" s="1016"/>
      <c r="BV14" s="1016"/>
      <c r="BW14" s="1016"/>
      <c r="BX14" s="1016"/>
      <c r="BY14" s="1016"/>
      <c r="BZ14" s="1016"/>
      <c r="CA14" s="1016"/>
      <c r="CB14" s="1016"/>
      <c r="CC14" s="1016"/>
      <c r="CD14" s="1016"/>
      <c r="CE14" s="1016"/>
      <c r="CF14" s="1016"/>
      <c r="CG14" s="1017"/>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07"/>
    </row>
    <row r="15" spans="1:131" s="208" customFormat="1" ht="26.25" customHeight="1" x14ac:dyDescent="0.15">
      <c r="A15" s="214">
        <v>9</v>
      </c>
      <c r="B15" s="1038"/>
      <c r="C15" s="1039"/>
      <c r="D15" s="1039"/>
      <c r="E15" s="1039"/>
      <c r="F15" s="1039"/>
      <c r="G15" s="1039"/>
      <c r="H15" s="1039"/>
      <c r="I15" s="1039"/>
      <c r="J15" s="1039"/>
      <c r="K15" s="1039"/>
      <c r="L15" s="1039"/>
      <c r="M15" s="1039"/>
      <c r="N15" s="1039"/>
      <c r="O15" s="1039"/>
      <c r="P15" s="1040"/>
      <c r="Q15" s="1044"/>
      <c r="R15" s="1045"/>
      <c r="S15" s="1045"/>
      <c r="T15" s="1045"/>
      <c r="U15" s="1045"/>
      <c r="V15" s="1045"/>
      <c r="W15" s="1045"/>
      <c r="X15" s="1045"/>
      <c r="Y15" s="1045"/>
      <c r="Z15" s="1045"/>
      <c r="AA15" s="1045"/>
      <c r="AB15" s="1045"/>
      <c r="AC15" s="1045"/>
      <c r="AD15" s="1045"/>
      <c r="AE15" s="1046"/>
      <c r="AF15" s="1020"/>
      <c r="AG15" s="1021"/>
      <c r="AH15" s="1021"/>
      <c r="AI15" s="1021"/>
      <c r="AJ15" s="1022"/>
      <c r="AK15" s="1087"/>
      <c r="AL15" s="1088"/>
      <c r="AM15" s="1088"/>
      <c r="AN15" s="1088"/>
      <c r="AO15" s="1088"/>
      <c r="AP15" s="1088"/>
      <c r="AQ15" s="1088"/>
      <c r="AR15" s="1088"/>
      <c r="AS15" s="1088"/>
      <c r="AT15" s="1088"/>
      <c r="AU15" s="1085"/>
      <c r="AV15" s="1085"/>
      <c r="AW15" s="1085"/>
      <c r="AX15" s="1085"/>
      <c r="AY15" s="1086"/>
      <c r="AZ15" s="205"/>
      <c r="BA15" s="205"/>
      <c r="BB15" s="205"/>
      <c r="BC15" s="205"/>
      <c r="BD15" s="205"/>
      <c r="BE15" s="206"/>
      <c r="BF15" s="206"/>
      <c r="BG15" s="206"/>
      <c r="BH15" s="206"/>
      <c r="BI15" s="206"/>
      <c r="BJ15" s="206"/>
      <c r="BK15" s="206"/>
      <c r="BL15" s="206"/>
      <c r="BM15" s="206"/>
      <c r="BN15" s="206"/>
      <c r="BO15" s="206"/>
      <c r="BP15" s="206"/>
      <c r="BQ15" s="215">
        <v>9</v>
      </c>
      <c r="BR15" s="216"/>
      <c r="BS15" s="1015"/>
      <c r="BT15" s="1016"/>
      <c r="BU15" s="1016"/>
      <c r="BV15" s="1016"/>
      <c r="BW15" s="1016"/>
      <c r="BX15" s="1016"/>
      <c r="BY15" s="1016"/>
      <c r="BZ15" s="1016"/>
      <c r="CA15" s="1016"/>
      <c r="CB15" s="1016"/>
      <c r="CC15" s="1016"/>
      <c r="CD15" s="1016"/>
      <c r="CE15" s="1016"/>
      <c r="CF15" s="1016"/>
      <c r="CG15" s="1017"/>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07"/>
    </row>
    <row r="16" spans="1:131" s="208" customFormat="1" ht="26.25" customHeight="1" x14ac:dyDescent="0.15">
      <c r="A16" s="214">
        <v>10</v>
      </c>
      <c r="B16" s="1038"/>
      <c r="C16" s="1039"/>
      <c r="D16" s="1039"/>
      <c r="E16" s="1039"/>
      <c r="F16" s="1039"/>
      <c r="G16" s="1039"/>
      <c r="H16" s="1039"/>
      <c r="I16" s="1039"/>
      <c r="J16" s="1039"/>
      <c r="K16" s="1039"/>
      <c r="L16" s="1039"/>
      <c r="M16" s="1039"/>
      <c r="N16" s="1039"/>
      <c r="O16" s="1039"/>
      <c r="P16" s="1040"/>
      <c r="Q16" s="1044"/>
      <c r="R16" s="1045"/>
      <c r="S16" s="1045"/>
      <c r="T16" s="1045"/>
      <c r="U16" s="1045"/>
      <c r="V16" s="1045"/>
      <c r="W16" s="1045"/>
      <c r="X16" s="1045"/>
      <c r="Y16" s="1045"/>
      <c r="Z16" s="1045"/>
      <c r="AA16" s="1045"/>
      <c r="AB16" s="1045"/>
      <c r="AC16" s="1045"/>
      <c r="AD16" s="1045"/>
      <c r="AE16" s="1046"/>
      <c r="AF16" s="1020"/>
      <c r="AG16" s="1021"/>
      <c r="AH16" s="1021"/>
      <c r="AI16" s="1021"/>
      <c r="AJ16" s="1022"/>
      <c r="AK16" s="1087"/>
      <c r="AL16" s="1088"/>
      <c r="AM16" s="1088"/>
      <c r="AN16" s="1088"/>
      <c r="AO16" s="1088"/>
      <c r="AP16" s="1088"/>
      <c r="AQ16" s="1088"/>
      <c r="AR16" s="1088"/>
      <c r="AS16" s="1088"/>
      <c r="AT16" s="1088"/>
      <c r="AU16" s="1085"/>
      <c r="AV16" s="1085"/>
      <c r="AW16" s="1085"/>
      <c r="AX16" s="1085"/>
      <c r="AY16" s="1086"/>
      <c r="AZ16" s="205"/>
      <c r="BA16" s="205"/>
      <c r="BB16" s="205"/>
      <c r="BC16" s="205"/>
      <c r="BD16" s="205"/>
      <c r="BE16" s="206"/>
      <c r="BF16" s="206"/>
      <c r="BG16" s="206"/>
      <c r="BH16" s="206"/>
      <c r="BI16" s="206"/>
      <c r="BJ16" s="206"/>
      <c r="BK16" s="206"/>
      <c r="BL16" s="206"/>
      <c r="BM16" s="206"/>
      <c r="BN16" s="206"/>
      <c r="BO16" s="206"/>
      <c r="BP16" s="206"/>
      <c r="BQ16" s="215">
        <v>10</v>
      </c>
      <c r="BR16" s="216"/>
      <c r="BS16" s="1015"/>
      <c r="BT16" s="1016"/>
      <c r="BU16" s="1016"/>
      <c r="BV16" s="1016"/>
      <c r="BW16" s="1016"/>
      <c r="BX16" s="1016"/>
      <c r="BY16" s="1016"/>
      <c r="BZ16" s="1016"/>
      <c r="CA16" s="1016"/>
      <c r="CB16" s="1016"/>
      <c r="CC16" s="1016"/>
      <c r="CD16" s="1016"/>
      <c r="CE16" s="1016"/>
      <c r="CF16" s="1016"/>
      <c r="CG16" s="1017"/>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07"/>
    </row>
    <row r="17" spans="1:131" s="208" customFormat="1" ht="26.25" customHeight="1" x14ac:dyDescent="0.15">
      <c r="A17" s="214">
        <v>11</v>
      </c>
      <c r="B17" s="1038"/>
      <c r="C17" s="1039"/>
      <c r="D17" s="1039"/>
      <c r="E17" s="1039"/>
      <c r="F17" s="1039"/>
      <c r="G17" s="1039"/>
      <c r="H17" s="1039"/>
      <c r="I17" s="1039"/>
      <c r="J17" s="1039"/>
      <c r="K17" s="1039"/>
      <c r="L17" s="1039"/>
      <c r="M17" s="1039"/>
      <c r="N17" s="1039"/>
      <c r="O17" s="1039"/>
      <c r="P17" s="1040"/>
      <c r="Q17" s="1044"/>
      <c r="R17" s="1045"/>
      <c r="S17" s="1045"/>
      <c r="T17" s="1045"/>
      <c r="U17" s="1045"/>
      <c r="V17" s="1045"/>
      <c r="W17" s="1045"/>
      <c r="X17" s="1045"/>
      <c r="Y17" s="1045"/>
      <c r="Z17" s="1045"/>
      <c r="AA17" s="1045"/>
      <c r="AB17" s="1045"/>
      <c r="AC17" s="1045"/>
      <c r="AD17" s="1045"/>
      <c r="AE17" s="1046"/>
      <c r="AF17" s="1020"/>
      <c r="AG17" s="1021"/>
      <c r="AH17" s="1021"/>
      <c r="AI17" s="1021"/>
      <c r="AJ17" s="1022"/>
      <c r="AK17" s="1087"/>
      <c r="AL17" s="1088"/>
      <c r="AM17" s="1088"/>
      <c r="AN17" s="1088"/>
      <c r="AO17" s="1088"/>
      <c r="AP17" s="1088"/>
      <c r="AQ17" s="1088"/>
      <c r="AR17" s="1088"/>
      <c r="AS17" s="1088"/>
      <c r="AT17" s="1088"/>
      <c r="AU17" s="1085"/>
      <c r="AV17" s="1085"/>
      <c r="AW17" s="1085"/>
      <c r="AX17" s="1085"/>
      <c r="AY17" s="1086"/>
      <c r="AZ17" s="205"/>
      <c r="BA17" s="205"/>
      <c r="BB17" s="205"/>
      <c r="BC17" s="205"/>
      <c r="BD17" s="205"/>
      <c r="BE17" s="206"/>
      <c r="BF17" s="206"/>
      <c r="BG17" s="206"/>
      <c r="BH17" s="206"/>
      <c r="BI17" s="206"/>
      <c r="BJ17" s="206"/>
      <c r="BK17" s="206"/>
      <c r="BL17" s="206"/>
      <c r="BM17" s="206"/>
      <c r="BN17" s="206"/>
      <c r="BO17" s="206"/>
      <c r="BP17" s="206"/>
      <c r="BQ17" s="215">
        <v>11</v>
      </c>
      <c r="BR17" s="216"/>
      <c r="BS17" s="1015"/>
      <c r="BT17" s="1016"/>
      <c r="BU17" s="1016"/>
      <c r="BV17" s="1016"/>
      <c r="BW17" s="1016"/>
      <c r="BX17" s="1016"/>
      <c r="BY17" s="1016"/>
      <c r="BZ17" s="1016"/>
      <c r="CA17" s="1016"/>
      <c r="CB17" s="1016"/>
      <c r="CC17" s="1016"/>
      <c r="CD17" s="1016"/>
      <c r="CE17" s="1016"/>
      <c r="CF17" s="1016"/>
      <c r="CG17" s="1017"/>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07"/>
    </row>
    <row r="18" spans="1:131" s="208" customFormat="1" ht="26.25" customHeight="1" x14ac:dyDescent="0.15">
      <c r="A18" s="214">
        <v>12</v>
      </c>
      <c r="B18" s="1038"/>
      <c r="C18" s="1039"/>
      <c r="D18" s="1039"/>
      <c r="E18" s="1039"/>
      <c r="F18" s="1039"/>
      <c r="G18" s="1039"/>
      <c r="H18" s="1039"/>
      <c r="I18" s="1039"/>
      <c r="J18" s="1039"/>
      <c r="K18" s="1039"/>
      <c r="L18" s="1039"/>
      <c r="M18" s="1039"/>
      <c r="N18" s="1039"/>
      <c r="O18" s="1039"/>
      <c r="P18" s="1040"/>
      <c r="Q18" s="1044"/>
      <c r="R18" s="1045"/>
      <c r="S18" s="1045"/>
      <c r="T18" s="1045"/>
      <c r="U18" s="1045"/>
      <c r="V18" s="1045"/>
      <c r="W18" s="1045"/>
      <c r="X18" s="1045"/>
      <c r="Y18" s="1045"/>
      <c r="Z18" s="1045"/>
      <c r="AA18" s="1045"/>
      <c r="AB18" s="1045"/>
      <c r="AC18" s="1045"/>
      <c r="AD18" s="1045"/>
      <c r="AE18" s="1046"/>
      <c r="AF18" s="1020"/>
      <c r="AG18" s="1021"/>
      <c r="AH18" s="1021"/>
      <c r="AI18" s="1021"/>
      <c r="AJ18" s="1022"/>
      <c r="AK18" s="1087"/>
      <c r="AL18" s="1088"/>
      <c r="AM18" s="1088"/>
      <c r="AN18" s="1088"/>
      <c r="AO18" s="1088"/>
      <c r="AP18" s="1088"/>
      <c r="AQ18" s="1088"/>
      <c r="AR18" s="1088"/>
      <c r="AS18" s="1088"/>
      <c r="AT18" s="1088"/>
      <c r="AU18" s="1085"/>
      <c r="AV18" s="1085"/>
      <c r="AW18" s="1085"/>
      <c r="AX18" s="1085"/>
      <c r="AY18" s="1086"/>
      <c r="AZ18" s="205"/>
      <c r="BA18" s="205"/>
      <c r="BB18" s="205"/>
      <c r="BC18" s="205"/>
      <c r="BD18" s="205"/>
      <c r="BE18" s="206"/>
      <c r="BF18" s="206"/>
      <c r="BG18" s="206"/>
      <c r="BH18" s="206"/>
      <c r="BI18" s="206"/>
      <c r="BJ18" s="206"/>
      <c r="BK18" s="206"/>
      <c r="BL18" s="206"/>
      <c r="BM18" s="206"/>
      <c r="BN18" s="206"/>
      <c r="BO18" s="206"/>
      <c r="BP18" s="206"/>
      <c r="BQ18" s="215">
        <v>12</v>
      </c>
      <c r="BR18" s="216"/>
      <c r="BS18" s="1015"/>
      <c r="BT18" s="1016"/>
      <c r="BU18" s="1016"/>
      <c r="BV18" s="1016"/>
      <c r="BW18" s="1016"/>
      <c r="BX18" s="1016"/>
      <c r="BY18" s="1016"/>
      <c r="BZ18" s="1016"/>
      <c r="CA18" s="1016"/>
      <c r="CB18" s="1016"/>
      <c r="CC18" s="1016"/>
      <c r="CD18" s="1016"/>
      <c r="CE18" s="1016"/>
      <c r="CF18" s="1016"/>
      <c r="CG18" s="1017"/>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07"/>
    </row>
    <row r="19" spans="1:131" s="208" customFormat="1" ht="26.25" customHeight="1" x14ac:dyDescent="0.15">
      <c r="A19" s="214">
        <v>13</v>
      </c>
      <c r="B19" s="1038"/>
      <c r="C19" s="1039"/>
      <c r="D19" s="1039"/>
      <c r="E19" s="1039"/>
      <c r="F19" s="1039"/>
      <c r="G19" s="1039"/>
      <c r="H19" s="1039"/>
      <c r="I19" s="1039"/>
      <c r="J19" s="1039"/>
      <c r="K19" s="1039"/>
      <c r="L19" s="1039"/>
      <c r="M19" s="1039"/>
      <c r="N19" s="1039"/>
      <c r="O19" s="1039"/>
      <c r="P19" s="1040"/>
      <c r="Q19" s="1044"/>
      <c r="R19" s="1045"/>
      <c r="S19" s="1045"/>
      <c r="T19" s="1045"/>
      <c r="U19" s="1045"/>
      <c r="V19" s="1045"/>
      <c r="W19" s="1045"/>
      <c r="X19" s="1045"/>
      <c r="Y19" s="1045"/>
      <c r="Z19" s="1045"/>
      <c r="AA19" s="1045"/>
      <c r="AB19" s="1045"/>
      <c r="AC19" s="1045"/>
      <c r="AD19" s="1045"/>
      <c r="AE19" s="1046"/>
      <c r="AF19" s="1020"/>
      <c r="AG19" s="1021"/>
      <c r="AH19" s="1021"/>
      <c r="AI19" s="1021"/>
      <c r="AJ19" s="1022"/>
      <c r="AK19" s="1087"/>
      <c r="AL19" s="1088"/>
      <c r="AM19" s="1088"/>
      <c r="AN19" s="1088"/>
      <c r="AO19" s="1088"/>
      <c r="AP19" s="1088"/>
      <c r="AQ19" s="1088"/>
      <c r="AR19" s="1088"/>
      <c r="AS19" s="1088"/>
      <c r="AT19" s="1088"/>
      <c r="AU19" s="1085"/>
      <c r="AV19" s="1085"/>
      <c r="AW19" s="1085"/>
      <c r="AX19" s="1085"/>
      <c r="AY19" s="1086"/>
      <c r="AZ19" s="205"/>
      <c r="BA19" s="205"/>
      <c r="BB19" s="205"/>
      <c r="BC19" s="205"/>
      <c r="BD19" s="205"/>
      <c r="BE19" s="206"/>
      <c r="BF19" s="206"/>
      <c r="BG19" s="206"/>
      <c r="BH19" s="206"/>
      <c r="BI19" s="206"/>
      <c r="BJ19" s="206"/>
      <c r="BK19" s="206"/>
      <c r="BL19" s="206"/>
      <c r="BM19" s="206"/>
      <c r="BN19" s="206"/>
      <c r="BO19" s="206"/>
      <c r="BP19" s="206"/>
      <c r="BQ19" s="215">
        <v>13</v>
      </c>
      <c r="BR19" s="216"/>
      <c r="BS19" s="1015"/>
      <c r="BT19" s="1016"/>
      <c r="BU19" s="1016"/>
      <c r="BV19" s="1016"/>
      <c r="BW19" s="1016"/>
      <c r="BX19" s="1016"/>
      <c r="BY19" s="1016"/>
      <c r="BZ19" s="1016"/>
      <c r="CA19" s="1016"/>
      <c r="CB19" s="1016"/>
      <c r="CC19" s="1016"/>
      <c r="CD19" s="1016"/>
      <c r="CE19" s="1016"/>
      <c r="CF19" s="1016"/>
      <c r="CG19" s="1017"/>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07"/>
    </row>
    <row r="20" spans="1:131" s="208" customFormat="1" ht="26.25" customHeight="1" x14ac:dyDescent="0.15">
      <c r="A20" s="214">
        <v>14</v>
      </c>
      <c r="B20" s="1038"/>
      <c r="C20" s="1039"/>
      <c r="D20" s="1039"/>
      <c r="E20" s="1039"/>
      <c r="F20" s="1039"/>
      <c r="G20" s="1039"/>
      <c r="H20" s="1039"/>
      <c r="I20" s="1039"/>
      <c r="J20" s="1039"/>
      <c r="K20" s="1039"/>
      <c r="L20" s="1039"/>
      <c r="M20" s="1039"/>
      <c r="N20" s="1039"/>
      <c r="O20" s="1039"/>
      <c r="P20" s="1040"/>
      <c r="Q20" s="1044"/>
      <c r="R20" s="1045"/>
      <c r="S20" s="1045"/>
      <c r="T20" s="1045"/>
      <c r="U20" s="1045"/>
      <c r="V20" s="1045"/>
      <c r="W20" s="1045"/>
      <c r="X20" s="1045"/>
      <c r="Y20" s="1045"/>
      <c r="Z20" s="1045"/>
      <c r="AA20" s="1045"/>
      <c r="AB20" s="1045"/>
      <c r="AC20" s="1045"/>
      <c r="AD20" s="1045"/>
      <c r="AE20" s="1046"/>
      <c r="AF20" s="1020"/>
      <c r="AG20" s="1021"/>
      <c r="AH20" s="1021"/>
      <c r="AI20" s="1021"/>
      <c r="AJ20" s="1022"/>
      <c r="AK20" s="1087"/>
      <c r="AL20" s="1088"/>
      <c r="AM20" s="1088"/>
      <c r="AN20" s="1088"/>
      <c r="AO20" s="1088"/>
      <c r="AP20" s="1088"/>
      <c r="AQ20" s="1088"/>
      <c r="AR20" s="1088"/>
      <c r="AS20" s="1088"/>
      <c r="AT20" s="1088"/>
      <c r="AU20" s="1085"/>
      <c r="AV20" s="1085"/>
      <c r="AW20" s="1085"/>
      <c r="AX20" s="1085"/>
      <c r="AY20" s="1086"/>
      <c r="AZ20" s="205"/>
      <c r="BA20" s="205"/>
      <c r="BB20" s="205"/>
      <c r="BC20" s="205"/>
      <c r="BD20" s="205"/>
      <c r="BE20" s="206"/>
      <c r="BF20" s="206"/>
      <c r="BG20" s="206"/>
      <c r="BH20" s="206"/>
      <c r="BI20" s="206"/>
      <c r="BJ20" s="206"/>
      <c r="BK20" s="206"/>
      <c r="BL20" s="206"/>
      <c r="BM20" s="206"/>
      <c r="BN20" s="206"/>
      <c r="BO20" s="206"/>
      <c r="BP20" s="206"/>
      <c r="BQ20" s="215">
        <v>14</v>
      </c>
      <c r="BR20" s="216"/>
      <c r="BS20" s="1015"/>
      <c r="BT20" s="1016"/>
      <c r="BU20" s="1016"/>
      <c r="BV20" s="1016"/>
      <c r="BW20" s="1016"/>
      <c r="BX20" s="1016"/>
      <c r="BY20" s="1016"/>
      <c r="BZ20" s="1016"/>
      <c r="CA20" s="1016"/>
      <c r="CB20" s="1016"/>
      <c r="CC20" s="1016"/>
      <c r="CD20" s="1016"/>
      <c r="CE20" s="1016"/>
      <c r="CF20" s="1016"/>
      <c r="CG20" s="1017"/>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07"/>
    </row>
    <row r="21" spans="1:131" s="208" customFormat="1" ht="26.25" customHeight="1" thickBot="1" x14ac:dyDescent="0.2">
      <c r="A21" s="214">
        <v>15</v>
      </c>
      <c r="B21" s="1038"/>
      <c r="C21" s="1039"/>
      <c r="D21" s="1039"/>
      <c r="E21" s="1039"/>
      <c r="F21" s="1039"/>
      <c r="G21" s="1039"/>
      <c r="H21" s="1039"/>
      <c r="I21" s="1039"/>
      <c r="J21" s="1039"/>
      <c r="K21" s="1039"/>
      <c r="L21" s="1039"/>
      <c r="M21" s="1039"/>
      <c r="N21" s="1039"/>
      <c r="O21" s="1039"/>
      <c r="P21" s="1040"/>
      <c r="Q21" s="1044"/>
      <c r="R21" s="1045"/>
      <c r="S21" s="1045"/>
      <c r="T21" s="1045"/>
      <c r="U21" s="1045"/>
      <c r="V21" s="1045"/>
      <c r="W21" s="1045"/>
      <c r="X21" s="1045"/>
      <c r="Y21" s="1045"/>
      <c r="Z21" s="1045"/>
      <c r="AA21" s="1045"/>
      <c r="AB21" s="1045"/>
      <c r="AC21" s="1045"/>
      <c r="AD21" s="1045"/>
      <c r="AE21" s="1046"/>
      <c r="AF21" s="1020"/>
      <c r="AG21" s="1021"/>
      <c r="AH21" s="1021"/>
      <c r="AI21" s="1021"/>
      <c r="AJ21" s="1022"/>
      <c r="AK21" s="1087"/>
      <c r="AL21" s="1088"/>
      <c r="AM21" s="1088"/>
      <c r="AN21" s="1088"/>
      <c r="AO21" s="1088"/>
      <c r="AP21" s="1088"/>
      <c r="AQ21" s="1088"/>
      <c r="AR21" s="1088"/>
      <c r="AS21" s="1088"/>
      <c r="AT21" s="1088"/>
      <c r="AU21" s="1085"/>
      <c r="AV21" s="1085"/>
      <c r="AW21" s="1085"/>
      <c r="AX21" s="1085"/>
      <c r="AY21" s="1086"/>
      <c r="AZ21" s="205"/>
      <c r="BA21" s="205"/>
      <c r="BB21" s="205"/>
      <c r="BC21" s="205"/>
      <c r="BD21" s="205"/>
      <c r="BE21" s="206"/>
      <c r="BF21" s="206"/>
      <c r="BG21" s="206"/>
      <c r="BH21" s="206"/>
      <c r="BI21" s="206"/>
      <c r="BJ21" s="206"/>
      <c r="BK21" s="206"/>
      <c r="BL21" s="206"/>
      <c r="BM21" s="206"/>
      <c r="BN21" s="206"/>
      <c r="BO21" s="206"/>
      <c r="BP21" s="206"/>
      <c r="BQ21" s="215">
        <v>15</v>
      </c>
      <c r="BR21" s="216"/>
      <c r="BS21" s="1015"/>
      <c r="BT21" s="1016"/>
      <c r="BU21" s="1016"/>
      <c r="BV21" s="1016"/>
      <c r="BW21" s="1016"/>
      <c r="BX21" s="1016"/>
      <c r="BY21" s="1016"/>
      <c r="BZ21" s="1016"/>
      <c r="CA21" s="1016"/>
      <c r="CB21" s="1016"/>
      <c r="CC21" s="1016"/>
      <c r="CD21" s="1016"/>
      <c r="CE21" s="1016"/>
      <c r="CF21" s="1016"/>
      <c r="CG21" s="1017"/>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07"/>
    </row>
    <row r="22" spans="1:131" s="208" customFormat="1" ht="26.25" customHeight="1" x14ac:dyDescent="0.15">
      <c r="A22" s="214">
        <v>16</v>
      </c>
      <c r="B22" s="1038"/>
      <c r="C22" s="1039"/>
      <c r="D22" s="1039"/>
      <c r="E22" s="1039"/>
      <c r="F22" s="1039"/>
      <c r="G22" s="1039"/>
      <c r="H22" s="1039"/>
      <c r="I22" s="1039"/>
      <c r="J22" s="1039"/>
      <c r="K22" s="1039"/>
      <c r="L22" s="1039"/>
      <c r="M22" s="1039"/>
      <c r="N22" s="1039"/>
      <c r="O22" s="1039"/>
      <c r="P22" s="1040"/>
      <c r="Q22" s="1082"/>
      <c r="R22" s="1083"/>
      <c r="S22" s="1083"/>
      <c r="T22" s="1083"/>
      <c r="U22" s="1083"/>
      <c r="V22" s="1083"/>
      <c r="W22" s="1083"/>
      <c r="X22" s="1083"/>
      <c r="Y22" s="1083"/>
      <c r="Z22" s="1083"/>
      <c r="AA22" s="1083"/>
      <c r="AB22" s="1083"/>
      <c r="AC22" s="1083"/>
      <c r="AD22" s="1083"/>
      <c r="AE22" s="1084"/>
      <c r="AF22" s="1020"/>
      <c r="AG22" s="1021"/>
      <c r="AH22" s="1021"/>
      <c r="AI22" s="1021"/>
      <c r="AJ22" s="1022"/>
      <c r="AK22" s="1078"/>
      <c r="AL22" s="1079"/>
      <c r="AM22" s="1079"/>
      <c r="AN22" s="1079"/>
      <c r="AO22" s="1079"/>
      <c r="AP22" s="1079"/>
      <c r="AQ22" s="1079"/>
      <c r="AR22" s="1079"/>
      <c r="AS22" s="1079"/>
      <c r="AT22" s="1079"/>
      <c r="AU22" s="1080"/>
      <c r="AV22" s="1080"/>
      <c r="AW22" s="1080"/>
      <c r="AX22" s="1080"/>
      <c r="AY22" s="1081"/>
      <c r="AZ22" s="1036" t="s">
        <v>367</v>
      </c>
      <c r="BA22" s="1036"/>
      <c r="BB22" s="1036"/>
      <c r="BC22" s="1036"/>
      <c r="BD22" s="1037"/>
      <c r="BE22" s="206"/>
      <c r="BF22" s="206"/>
      <c r="BG22" s="206"/>
      <c r="BH22" s="206"/>
      <c r="BI22" s="206"/>
      <c r="BJ22" s="206"/>
      <c r="BK22" s="206"/>
      <c r="BL22" s="206"/>
      <c r="BM22" s="206"/>
      <c r="BN22" s="206"/>
      <c r="BO22" s="206"/>
      <c r="BP22" s="206"/>
      <c r="BQ22" s="215">
        <v>16</v>
      </c>
      <c r="BR22" s="216"/>
      <c r="BS22" s="1015"/>
      <c r="BT22" s="1016"/>
      <c r="BU22" s="1016"/>
      <c r="BV22" s="1016"/>
      <c r="BW22" s="1016"/>
      <c r="BX22" s="1016"/>
      <c r="BY22" s="1016"/>
      <c r="BZ22" s="1016"/>
      <c r="CA22" s="1016"/>
      <c r="CB22" s="1016"/>
      <c r="CC22" s="1016"/>
      <c r="CD22" s="1016"/>
      <c r="CE22" s="1016"/>
      <c r="CF22" s="1016"/>
      <c r="CG22" s="1017"/>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9">
        <v>35611</v>
      </c>
      <c r="R23" s="1070"/>
      <c r="S23" s="1070"/>
      <c r="T23" s="1070"/>
      <c r="U23" s="1070"/>
      <c r="V23" s="1070">
        <v>33951</v>
      </c>
      <c r="W23" s="1070"/>
      <c r="X23" s="1070"/>
      <c r="Y23" s="1070"/>
      <c r="Z23" s="1070"/>
      <c r="AA23" s="1070">
        <v>1661</v>
      </c>
      <c r="AB23" s="1070"/>
      <c r="AC23" s="1070"/>
      <c r="AD23" s="1070"/>
      <c r="AE23" s="1071"/>
      <c r="AF23" s="1072">
        <v>1572</v>
      </c>
      <c r="AG23" s="1070"/>
      <c r="AH23" s="1070"/>
      <c r="AI23" s="1070"/>
      <c r="AJ23" s="1073"/>
      <c r="AK23" s="1074"/>
      <c r="AL23" s="1075"/>
      <c r="AM23" s="1075"/>
      <c r="AN23" s="1075"/>
      <c r="AO23" s="1075"/>
      <c r="AP23" s="1070">
        <v>51244</v>
      </c>
      <c r="AQ23" s="1070"/>
      <c r="AR23" s="1070"/>
      <c r="AS23" s="1070"/>
      <c r="AT23" s="1070"/>
      <c r="AU23" s="1076"/>
      <c r="AV23" s="1076"/>
      <c r="AW23" s="1076"/>
      <c r="AX23" s="1076"/>
      <c r="AY23" s="1077"/>
      <c r="AZ23" s="1066" t="s">
        <v>112</v>
      </c>
      <c r="BA23" s="1067"/>
      <c r="BB23" s="1067"/>
      <c r="BC23" s="1067"/>
      <c r="BD23" s="1068"/>
      <c r="BE23" s="206"/>
      <c r="BF23" s="206"/>
      <c r="BG23" s="206"/>
      <c r="BH23" s="206"/>
      <c r="BI23" s="206"/>
      <c r="BJ23" s="206"/>
      <c r="BK23" s="206"/>
      <c r="BL23" s="206"/>
      <c r="BM23" s="206"/>
      <c r="BN23" s="206"/>
      <c r="BO23" s="206"/>
      <c r="BP23" s="206"/>
      <c r="BQ23" s="215">
        <v>17</v>
      </c>
      <c r="BR23" s="216"/>
      <c r="BS23" s="1015"/>
      <c r="BT23" s="1016"/>
      <c r="BU23" s="1016"/>
      <c r="BV23" s="1016"/>
      <c r="BW23" s="1016"/>
      <c r="BX23" s="1016"/>
      <c r="BY23" s="1016"/>
      <c r="BZ23" s="1016"/>
      <c r="CA23" s="1016"/>
      <c r="CB23" s="1016"/>
      <c r="CC23" s="1016"/>
      <c r="CD23" s="1016"/>
      <c r="CE23" s="1016"/>
      <c r="CF23" s="1016"/>
      <c r="CG23" s="1017"/>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07"/>
    </row>
    <row r="24" spans="1:131" s="208" customFormat="1" ht="26.25" customHeight="1" x14ac:dyDescent="0.15">
      <c r="A24" s="1065" t="s">
        <v>370</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5"/>
      <c r="BA24" s="205"/>
      <c r="BB24" s="205"/>
      <c r="BC24" s="205"/>
      <c r="BD24" s="205"/>
      <c r="BE24" s="206"/>
      <c r="BF24" s="206"/>
      <c r="BG24" s="206"/>
      <c r="BH24" s="206"/>
      <c r="BI24" s="206"/>
      <c r="BJ24" s="206"/>
      <c r="BK24" s="206"/>
      <c r="BL24" s="206"/>
      <c r="BM24" s="206"/>
      <c r="BN24" s="206"/>
      <c r="BO24" s="206"/>
      <c r="BP24" s="206"/>
      <c r="BQ24" s="215">
        <v>18</v>
      </c>
      <c r="BR24" s="216"/>
      <c r="BS24" s="1015"/>
      <c r="BT24" s="1016"/>
      <c r="BU24" s="1016"/>
      <c r="BV24" s="1016"/>
      <c r="BW24" s="1016"/>
      <c r="BX24" s="1016"/>
      <c r="BY24" s="1016"/>
      <c r="BZ24" s="1016"/>
      <c r="CA24" s="1016"/>
      <c r="CB24" s="1016"/>
      <c r="CC24" s="1016"/>
      <c r="CD24" s="1016"/>
      <c r="CE24" s="1016"/>
      <c r="CF24" s="1016"/>
      <c r="CG24" s="1017"/>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07"/>
    </row>
    <row r="25" spans="1:131" s="200" customFormat="1" ht="26.25" customHeight="1" thickBot="1" x14ac:dyDescent="0.2">
      <c r="A25" s="1064" t="s">
        <v>371</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5"/>
      <c r="BK25" s="205"/>
      <c r="BL25" s="205"/>
      <c r="BM25" s="205"/>
      <c r="BN25" s="205"/>
      <c r="BO25" s="218"/>
      <c r="BP25" s="218"/>
      <c r="BQ25" s="215">
        <v>19</v>
      </c>
      <c r="BR25" s="216"/>
      <c r="BS25" s="1015"/>
      <c r="BT25" s="1016"/>
      <c r="BU25" s="1016"/>
      <c r="BV25" s="1016"/>
      <c r="BW25" s="1016"/>
      <c r="BX25" s="1016"/>
      <c r="BY25" s="1016"/>
      <c r="BZ25" s="1016"/>
      <c r="CA25" s="1016"/>
      <c r="CB25" s="1016"/>
      <c r="CC25" s="1016"/>
      <c r="CD25" s="1016"/>
      <c r="CE25" s="1016"/>
      <c r="CF25" s="1016"/>
      <c r="CG25" s="1017"/>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199"/>
    </row>
    <row r="26" spans="1:131" s="200" customFormat="1" ht="26.25" customHeight="1" x14ac:dyDescent="0.15">
      <c r="A26" s="996" t="s">
        <v>348</v>
      </c>
      <c r="B26" s="997"/>
      <c r="C26" s="997"/>
      <c r="D26" s="997"/>
      <c r="E26" s="997"/>
      <c r="F26" s="997"/>
      <c r="G26" s="997"/>
      <c r="H26" s="997"/>
      <c r="I26" s="997"/>
      <c r="J26" s="997"/>
      <c r="K26" s="997"/>
      <c r="L26" s="997"/>
      <c r="M26" s="997"/>
      <c r="N26" s="997"/>
      <c r="O26" s="997"/>
      <c r="P26" s="998"/>
      <c r="Q26" s="1002" t="s">
        <v>372</v>
      </c>
      <c r="R26" s="1003"/>
      <c r="S26" s="1003"/>
      <c r="T26" s="1003"/>
      <c r="U26" s="1004"/>
      <c r="V26" s="1002" t="s">
        <v>373</v>
      </c>
      <c r="W26" s="1003"/>
      <c r="X26" s="1003"/>
      <c r="Y26" s="1003"/>
      <c r="Z26" s="1004"/>
      <c r="AA26" s="1002" t="s">
        <v>374</v>
      </c>
      <c r="AB26" s="1003"/>
      <c r="AC26" s="1003"/>
      <c r="AD26" s="1003"/>
      <c r="AE26" s="1003"/>
      <c r="AF26" s="1060" t="s">
        <v>375</v>
      </c>
      <c r="AG26" s="1009"/>
      <c r="AH26" s="1009"/>
      <c r="AI26" s="1009"/>
      <c r="AJ26" s="1061"/>
      <c r="AK26" s="1003" t="s">
        <v>376</v>
      </c>
      <c r="AL26" s="1003"/>
      <c r="AM26" s="1003"/>
      <c r="AN26" s="1003"/>
      <c r="AO26" s="1004"/>
      <c r="AP26" s="1002" t="s">
        <v>377</v>
      </c>
      <c r="AQ26" s="1003"/>
      <c r="AR26" s="1003"/>
      <c r="AS26" s="1003"/>
      <c r="AT26" s="1004"/>
      <c r="AU26" s="1002" t="s">
        <v>378</v>
      </c>
      <c r="AV26" s="1003"/>
      <c r="AW26" s="1003"/>
      <c r="AX26" s="1003"/>
      <c r="AY26" s="1004"/>
      <c r="AZ26" s="1002" t="s">
        <v>379</v>
      </c>
      <c r="BA26" s="1003"/>
      <c r="BB26" s="1003"/>
      <c r="BC26" s="1003"/>
      <c r="BD26" s="1004"/>
      <c r="BE26" s="1002" t="s">
        <v>355</v>
      </c>
      <c r="BF26" s="1003"/>
      <c r="BG26" s="1003"/>
      <c r="BH26" s="1003"/>
      <c r="BI26" s="1018"/>
      <c r="BJ26" s="205"/>
      <c r="BK26" s="205"/>
      <c r="BL26" s="205"/>
      <c r="BM26" s="205"/>
      <c r="BN26" s="205"/>
      <c r="BO26" s="218"/>
      <c r="BP26" s="218"/>
      <c r="BQ26" s="215">
        <v>20</v>
      </c>
      <c r="BR26" s="216"/>
      <c r="BS26" s="1015"/>
      <c r="BT26" s="1016"/>
      <c r="BU26" s="1016"/>
      <c r="BV26" s="1016"/>
      <c r="BW26" s="1016"/>
      <c r="BX26" s="1016"/>
      <c r="BY26" s="1016"/>
      <c r="BZ26" s="1016"/>
      <c r="CA26" s="1016"/>
      <c r="CB26" s="1016"/>
      <c r="CC26" s="1016"/>
      <c r="CD26" s="1016"/>
      <c r="CE26" s="1016"/>
      <c r="CF26" s="1016"/>
      <c r="CG26" s="1017"/>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199"/>
    </row>
    <row r="27" spans="1:131" s="200" customFormat="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62"/>
      <c r="AG27" s="1012"/>
      <c r="AH27" s="1012"/>
      <c r="AI27" s="1012"/>
      <c r="AJ27" s="1063"/>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9"/>
      <c r="BJ27" s="205"/>
      <c r="BK27" s="205"/>
      <c r="BL27" s="205"/>
      <c r="BM27" s="205"/>
      <c r="BN27" s="205"/>
      <c r="BO27" s="218"/>
      <c r="BP27" s="218"/>
      <c r="BQ27" s="215">
        <v>21</v>
      </c>
      <c r="BR27" s="216"/>
      <c r="BS27" s="1015"/>
      <c r="BT27" s="1016"/>
      <c r="BU27" s="1016"/>
      <c r="BV27" s="1016"/>
      <c r="BW27" s="1016"/>
      <c r="BX27" s="1016"/>
      <c r="BY27" s="1016"/>
      <c r="BZ27" s="1016"/>
      <c r="CA27" s="1016"/>
      <c r="CB27" s="1016"/>
      <c r="CC27" s="1016"/>
      <c r="CD27" s="1016"/>
      <c r="CE27" s="1016"/>
      <c r="CF27" s="1016"/>
      <c r="CG27" s="1017"/>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199"/>
    </row>
    <row r="28" spans="1:131" s="200" customFormat="1" ht="26.25" customHeight="1" thickTop="1" x14ac:dyDescent="0.15">
      <c r="A28" s="219">
        <v>1</v>
      </c>
      <c r="B28" s="1051" t="s">
        <v>380</v>
      </c>
      <c r="C28" s="1052"/>
      <c r="D28" s="1052"/>
      <c r="E28" s="1052"/>
      <c r="F28" s="1052"/>
      <c r="G28" s="1052"/>
      <c r="H28" s="1052"/>
      <c r="I28" s="1052"/>
      <c r="J28" s="1052"/>
      <c r="K28" s="1052"/>
      <c r="L28" s="1052"/>
      <c r="M28" s="1052"/>
      <c r="N28" s="1052"/>
      <c r="O28" s="1052"/>
      <c r="P28" s="1053"/>
      <c r="Q28" s="1054">
        <v>10617</v>
      </c>
      <c r="R28" s="1055"/>
      <c r="S28" s="1055"/>
      <c r="T28" s="1055"/>
      <c r="U28" s="1055"/>
      <c r="V28" s="1055">
        <v>10178</v>
      </c>
      <c r="W28" s="1055"/>
      <c r="X28" s="1055"/>
      <c r="Y28" s="1055"/>
      <c r="Z28" s="1055"/>
      <c r="AA28" s="1055">
        <v>438</v>
      </c>
      <c r="AB28" s="1055"/>
      <c r="AC28" s="1055"/>
      <c r="AD28" s="1055"/>
      <c r="AE28" s="1056"/>
      <c r="AF28" s="1057">
        <v>438</v>
      </c>
      <c r="AG28" s="1055"/>
      <c r="AH28" s="1055"/>
      <c r="AI28" s="1055"/>
      <c r="AJ28" s="1058"/>
      <c r="AK28" s="1059">
        <v>858</v>
      </c>
      <c r="AL28" s="1047"/>
      <c r="AM28" s="1047"/>
      <c r="AN28" s="1047"/>
      <c r="AO28" s="1047"/>
      <c r="AP28" s="1047" t="s">
        <v>480</v>
      </c>
      <c r="AQ28" s="1047"/>
      <c r="AR28" s="1047"/>
      <c r="AS28" s="1047"/>
      <c r="AT28" s="1047"/>
      <c r="AU28" s="1047" t="s">
        <v>480</v>
      </c>
      <c r="AV28" s="1047"/>
      <c r="AW28" s="1047"/>
      <c r="AX28" s="1047"/>
      <c r="AY28" s="1047"/>
      <c r="AZ28" s="1048" t="s">
        <v>551</v>
      </c>
      <c r="BA28" s="1048"/>
      <c r="BB28" s="1048"/>
      <c r="BC28" s="1048"/>
      <c r="BD28" s="1048"/>
      <c r="BE28" s="1049"/>
      <c r="BF28" s="1049"/>
      <c r="BG28" s="1049"/>
      <c r="BH28" s="1049"/>
      <c r="BI28" s="1050"/>
      <c r="BJ28" s="205"/>
      <c r="BK28" s="205"/>
      <c r="BL28" s="205"/>
      <c r="BM28" s="205"/>
      <c r="BN28" s="205"/>
      <c r="BO28" s="218"/>
      <c r="BP28" s="218"/>
      <c r="BQ28" s="215">
        <v>22</v>
      </c>
      <c r="BR28" s="216"/>
      <c r="BS28" s="1015"/>
      <c r="BT28" s="1016"/>
      <c r="BU28" s="1016"/>
      <c r="BV28" s="1016"/>
      <c r="BW28" s="1016"/>
      <c r="BX28" s="1016"/>
      <c r="BY28" s="1016"/>
      <c r="BZ28" s="1016"/>
      <c r="CA28" s="1016"/>
      <c r="CB28" s="1016"/>
      <c r="CC28" s="1016"/>
      <c r="CD28" s="1016"/>
      <c r="CE28" s="1016"/>
      <c r="CF28" s="1016"/>
      <c r="CG28" s="1017"/>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199"/>
    </row>
    <row r="29" spans="1:131" s="200" customFormat="1" ht="26.25" customHeight="1" x14ac:dyDescent="0.15">
      <c r="A29" s="219">
        <v>2</v>
      </c>
      <c r="B29" s="1038" t="s">
        <v>381</v>
      </c>
      <c r="C29" s="1039"/>
      <c r="D29" s="1039"/>
      <c r="E29" s="1039"/>
      <c r="F29" s="1039"/>
      <c r="G29" s="1039"/>
      <c r="H29" s="1039"/>
      <c r="I29" s="1039"/>
      <c r="J29" s="1039"/>
      <c r="K29" s="1039"/>
      <c r="L29" s="1039"/>
      <c r="M29" s="1039"/>
      <c r="N29" s="1039"/>
      <c r="O29" s="1039"/>
      <c r="P29" s="1040"/>
      <c r="Q29" s="1044">
        <v>86</v>
      </c>
      <c r="R29" s="1045"/>
      <c r="S29" s="1045"/>
      <c r="T29" s="1045"/>
      <c r="U29" s="1045"/>
      <c r="V29" s="1045">
        <v>80</v>
      </c>
      <c r="W29" s="1045"/>
      <c r="X29" s="1045"/>
      <c r="Y29" s="1045"/>
      <c r="Z29" s="1045"/>
      <c r="AA29" s="1045">
        <v>6</v>
      </c>
      <c r="AB29" s="1045"/>
      <c r="AC29" s="1045"/>
      <c r="AD29" s="1045"/>
      <c r="AE29" s="1046"/>
      <c r="AF29" s="1020">
        <v>6</v>
      </c>
      <c r="AG29" s="1021"/>
      <c r="AH29" s="1021"/>
      <c r="AI29" s="1021"/>
      <c r="AJ29" s="1022"/>
      <c r="AK29" s="979">
        <v>13</v>
      </c>
      <c r="AL29" s="970"/>
      <c r="AM29" s="970"/>
      <c r="AN29" s="970"/>
      <c r="AO29" s="970"/>
      <c r="AP29" s="970" t="s">
        <v>480</v>
      </c>
      <c r="AQ29" s="970"/>
      <c r="AR29" s="970"/>
      <c r="AS29" s="970"/>
      <c r="AT29" s="970"/>
      <c r="AU29" s="970" t="s">
        <v>480</v>
      </c>
      <c r="AV29" s="970"/>
      <c r="AW29" s="970"/>
      <c r="AX29" s="970"/>
      <c r="AY29" s="970"/>
      <c r="AZ29" s="1043" t="s">
        <v>551</v>
      </c>
      <c r="BA29" s="1043"/>
      <c r="BB29" s="1043"/>
      <c r="BC29" s="1043"/>
      <c r="BD29" s="1043"/>
      <c r="BE29" s="1033"/>
      <c r="BF29" s="1033"/>
      <c r="BG29" s="1033"/>
      <c r="BH29" s="1033"/>
      <c r="BI29" s="1034"/>
      <c r="BJ29" s="205"/>
      <c r="BK29" s="205"/>
      <c r="BL29" s="205"/>
      <c r="BM29" s="205"/>
      <c r="BN29" s="205"/>
      <c r="BO29" s="218"/>
      <c r="BP29" s="218"/>
      <c r="BQ29" s="215">
        <v>23</v>
      </c>
      <c r="BR29" s="216"/>
      <c r="BS29" s="1015"/>
      <c r="BT29" s="1016"/>
      <c r="BU29" s="1016"/>
      <c r="BV29" s="1016"/>
      <c r="BW29" s="1016"/>
      <c r="BX29" s="1016"/>
      <c r="BY29" s="1016"/>
      <c r="BZ29" s="1016"/>
      <c r="CA29" s="1016"/>
      <c r="CB29" s="1016"/>
      <c r="CC29" s="1016"/>
      <c r="CD29" s="1016"/>
      <c r="CE29" s="1016"/>
      <c r="CF29" s="1016"/>
      <c r="CG29" s="1017"/>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199"/>
    </row>
    <row r="30" spans="1:131" s="200" customFormat="1" ht="26.25" customHeight="1" x14ac:dyDescent="0.15">
      <c r="A30" s="219">
        <v>3</v>
      </c>
      <c r="B30" s="1038" t="s">
        <v>382</v>
      </c>
      <c r="C30" s="1039"/>
      <c r="D30" s="1039"/>
      <c r="E30" s="1039"/>
      <c r="F30" s="1039"/>
      <c r="G30" s="1039"/>
      <c r="H30" s="1039"/>
      <c r="I30" s="1039"/>
      <c r="J30" s="1039"/>
      <c r="K30" s="1039"/>
      <c r="L30" s="1039"/>
      <c r="M30" s="1039"/>
      <c r="N30" s="1039"/>
      <c r="O30" s="1039"/>
      <c r="P30" s="1040"/>
      <c r="Q30" s="1044">
        <v>4813</v>
      </c>
      <c r="R30" s="1045"/>
      <c r="S30" s="1045"/>
      <c r="T30" s="1045"/>
      <c r="U30" s="1045"/>
      <c r="V30" s="1045">
        <v>4693</v>
      </c>
      <c r="W30" s="1045"/>
      <c r="X30" s="1045"/>
      <c r="Y30" s="1045"/>
      <c r="Z30" s="1045"/>
      <c r="AA30" s="1045">
        <v>120</v>
      </c>
      <c r="AB30" s="1045"/>
      <c r="AC30" s="1045"/>
      <c r="AD30" s="1045"/>
      <c r="AE30" s="1046"/>
      <c r="AF30" s="1020">
        <v>120</v>
      </c>
      <c r="AG30" s="1021"/>
      <c r="AH30" s="1021"/>
      <c r="AI30" s="1021"/>
      <c r="AJ30" s="1022"/>
      <c r="AK30" s="979">
        <v>665</v>
      </c>
      <c r="AL30" s="970"/>
      <c r="AM30" s="970"/>
      <c r="AN30" s="970"/>
      <c r="AO30" s="970"/>
      <c r="AP30" s="970" t="s">
        <v>480</v>
      </c>
      <c r="AQ30" s="970"/>
      <c r="AR30" s="970"/>
      <c r="AS30" s="970"/>
      <c r="AT30" s="970"/>
      <c r="AU30" s="970" t="s">
        <v>480</v>
      </c>
      <c r="AV30" s="970"/>
      <c r="AW30" s="970"/>
      <c r="AX30" s="970"/>
      <c r="AY30" s="970"/>
      <c r="AZ30" s="1043" t="s">
        <v>551</v>
      </c>
      <c r="BA30" s="1043"/>
      <c r="BB30" s="1043"/>
      <c r="BC30" s="1043"/>
      <c r="BD30" s="1043"/>
      <c r="BE30" s="1033"/>
      <c r="BF30" s="1033"/>
      <c r="BG30" s="1033"/>
      <c r="BH30" s="1033"/>
      <c r="BI30" s="1034"/>
      <c r="BJ30" s="205"/>
      <c r="BK30" s="205"/>
      <c r="BL30" s="205"/>
      <c r="BM30" s="205"/>
      <c r="BN30" s="205"/>
      <c r="BO30" s="218"/>
      <c r="BP30" s="218"/>
      <c r="BQ30" s="215">
        <v>24</v>
      </c>
      <c r="BR30" s="216"/>
      <c r="BS30" s="1015"/>
      <c r="BT30" s="1016"/>
      <c r="BU30" s="1016"/>
      <c r="BV30" s="1016"/>
      <c r="BW30" s="1016"/>
      <c r="BX30" s="1016"/>
      <c r="BY30" s="1016"/>
      <c r="BZ30" s="1016"/>
      <c r="CA30" s="1016"/>
      <c r="CB30" s="1016"/>
      <c r="CC30" s="1016"/>
      <c r="CD30" s="1016"/>
      <c r="CE30" s="1016"/>
      <c r="CF30" s="1016"/>
      <c r="CG30" s="1017"/>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199"/>
    </row>
    <row r="31" spans="1:131" s="200" customFormat="1" ht="26.25" customHeight="1" x14ac:dyDescent="0.15">
      <c r="A31" s="219">
        <v>4</v>
      </c>
      <c r="B31" s="1038" t="s">
        <v>383</v>
      </c>
      <c r="C31" s="1039"/>
      <c r="D31" s="1039"/>
      <c r="E31" s="1039"/>
      <c r="F31" s="1039"/>
      <c r="G31" s="1039"/>
      <c r="H31" s="1039"/>
      <c r="I31" s="1039"/>
      <c r="J31" s="1039"/>
      <c r="K31" s="1039"/>
      <c r="L31" s="1039"/>
      <c r="M31" s="1039"/>
      <c r="N31" s="1039"/>
      <c r="O31" s="1039"/>
      <c r="P31" s="1040"/>
      <c r="Q31" s="1044">
        <v>559</v>
      </c>
      <c r="R31" s="1045"/>
      <c r="S31" s="1045"/>
      <c r="T31" s="1045"/>
      <c r="U31" s="1045"/>
      <c r="V31" s="1045">
        <v>543</v>
      </c>
      <c r="W31" s="1045"/>
      <c r="X31" s="1045"/>
      <c r="Y31" s="1045"/>
      <c r="Z31" s="1045"/>
      <c r="AA31" s="1045">
        <v>16</v>
      </c>
      <c r="AB31" s="1045"/>
      <c r="AC31" s="1045"/>
      <c r="AD31" s="1045"/>
      <c r="AE31" s="1046"/>
      <c r="AF31" s="1020">
        <v>16</v>
      </c>
      <c r="AG31" s="1021"/>
      <c r="AH31" s="1021"/>
      <c r="AI31" s="1021"/>
      <c r="AJ31" s="1022"/>
      <c r="AK31" s="979">
        <v>164</v>
      </c>
      <c r="AL31" s="970"/>
      <c r="AM31" s="970"/>
      <c r="AN31" s="970"/>
      <c r="AO31" s="970"/>
      <c r="AP31" s="970" t="s">
        <v>480</v>
      </c>
      <c r="AQ31" s="970"/>
      <c r="AR31" s="970"/>
      <c r="AS31" s="970"/>
      <c r="AT31" s="970"/>
      <c r="AU31" s="970" t="s">
        <v>480</v>
      </c>
      <c r="AV31" s="970"/>
      <c r="AW31" s="970"/>
      <c r="AX31" s="970"/>
      <c r="AY31" s="970"/>
      <c r="AZ31" s="1043" t="s">
        <v>551</v>
      </c>
      <c r="BA31" s="1043"/>
      <c r="BB31" s="1043"/>
      <c r="BC31" s="1043"/>
      <c r="BD31" s="1043"/>
      <c r="BE31" s="1033"/>
      <c r="BF31" s="1033"/>
      <c r="BG31" s="1033"/>
      <c r="BH31" s="1033"/>
      <c r="BI31" s="1034"/>
      <c r="BJ31" s="205"/>
      <c r="BK31" s="205"/>
      <c r="BL31" s="205"/>
      <c r="BM31" s="205"/>
      <c r="BN31" s="205"/>
      <c r="BO31" s="218"/>
      <c r="BP31" s="218"/>
      <c r="BQ31" s="215">
        <v>25</v>
      </c>
      <c r="BR31" s="216"/>
      <c r="BS31" s="1015"/>
      <c r="BT31" s="1016"/>
      <c r="BU31" s="1016"/>
      <c r="BV31" s="1016"/>
      <c r="BW31" s="1016"/>
      <c r="BX31" s="1016"/>
      <c r="BY31" s="1016"/>
      <c r="BZ31" s="1016"/>
      <c r="CA31" s="1016"/>
      <c r="CB31" s="1016"/>
      <c r="CC31" s="1016"/>
      <c r="CD31" s="1016"/>
      <c r="CE31" s="1016"/>
      <c r="CF31" s="1016"/>
      <c r="CG31" s="1017"/>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199"/>
    </row>
    <row r="32" spans="1:131" s="200" customFormat="1" ht="26.25" customHeight="1" x14ac:dyDescent="0.15">
      <c r="A32" s="219">
        <v>5</v>
      </c>
      <c r="B32" s="1038" t="s">
        <v>384</v>
      </c>
      <c r="C32" s="1039"/>
      <c r="D32" s="1039"/>
      <c r="E32" s="1039"/>
      <c r="F32" s="1039"/>
      <c r="G32" s="1039"/>
      <c r="H32" s="1039"/>
      <c r="I32" s="1039"/>
      <c r="J32" s="1039"/>
      <c r="K32" s="1039"/>
      <c r="L32" s="1039"/>
      <c r="M32" s="1039"/>
      <c r="N32" s="1039"/>
      <c r="O32" s="1039"/>
      <c r="P32" s="1040"/>
      <c r="Q32" s="1044">
        <v>1505</v>
      </c>
      <c r="R32" s="1045"/>
      <c r="S32" s="1045"/>
      <c r="T32" s="1045"/>
      <c r="U32" s="1045"/>
      <c r="V32" s="1045">
        <v>1309</v>
      </c>
      <c r="W32" s="1045"/>
      <c r="X32" s="1045"/>
      <c r="Y32" s="1045"/>
      <c r="Z32" s="1045"/>
      <c r="AA32" s="1045">
        <v>196</v>
      </c>
      <c r="AB32" s="1045"/>
      <c r="AC32" s="1045"/>
      <c r="AD32" s="1045"/>
      <c r="AE32" s="1046"/>
      <c r="AF32" s="1020">
        <v>1833</v>
      </c>
      <c r="AG32" s="1021"/>
      <c r="AH32" s="1021"/>
      <c r="AI32" s="1021"/>
      <c r="AJ32" s="1022"/>
      <c r="AK32" s="979">
        <v>207</v>
      </c>
      <c r="AL32" s="970"/>
      <c r="AM32" s="970"/>
      <c r="AN32" s="970"/>
      <c r="AO32" s="970"/>
      <c r="AP32" s="970">
        <v>671</v>
      </c>
      <c r="AQ32" s="970"/>
      <c r="AR32" s="970"/>
      <c r="AS32" s="970"/>
      <c r="AT32" s="970"/>
      <c r="AU32" s="970">
        <v>3</v>
      </c>
      <c r="AV32" s="970"/>
      <c r="AW32" s="970"/>
      <c r="AX32" s="970"/>
      <c r="AY32" s="970"/>
      <c r="AZ32" s="1043" t="s">
        <v>480</v>
      </c>
      <c r="BA32" s="1043"/>
      <c r="BB32" s="1043"/>
      <c r="BC32" s="1043"/>
      <c r="BD32" s="1043"/>
      <c r="BE32" s="1033" t="s">
        <v>385</v>
      </c>
      <c r="BF32" s="1033"/>
      <c r="BG32" s="1033"/>
      <c r="BH32" s="1033"/>
      <c r="BI32" s="1034"/>
      <c r="BJ32" s="205"/>
      <c r="BK32" s="205"/>
      <c r="BL32" s="205"/>
      <c r="BM32" s="205"/>
      <c r="BN32" s="205"/>
      <c r="BO32" s="218"/>
      <c r="BP32" s="218"/>
      <c r="BQ32" s="215">
        <v>26</v>
      </c>
      <c r="BR32" s="216"/>
      <c r="BS32" s="1015"/>
      <c r="BT32" s="1016"/>
      <c r="BU32" s="1016"/>
      <c r="BV32" s="1016"/>
      <c r="BW32" s="1016"/>
      <c r="BX32" s="1016"/>
      <c r="BY32" s="1016"/>
      <c r="BZ32" s="1016"/>
      <c r="CA32" s="1016"/>
      <c r="CB32" s="1016"/>
      <c r="CC32" s="1016"/>
      <c r="CD32" s="1016"/>
      <c r="CE32" s="1016"/>
      <c r="CF32" s="1016"/>
      <c r="CG32" s="1017"/>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199"/>
    </row>
    <row r="33" spans="1:131" s="200" customFormat="1" ht="26.25" customHeight="1" x14ac:dyDescent="0.15">
      <c r="A33" s="219">
        <v>6</v>
      </c>
      <c r="B33" s="1038" t="s">
        <v>386</v>
      </c>
      <c r="C33" s="1039"/>
      <c r="D33" s="1039"/>
      <c r="E33" s="1039"/>
      <c r="F33" s="1039"/>
      <c r="G33" s="1039"/>
      <c r="H33" s="1039"/>
      <c r="I33" s="1039"/>
      <c r="J33" s="1039"/>
      <c r="K33" s="1039"/>
      <c r="L33" s="1039"/>
      <c r="M33" s="1039"/>
      <c r="N33" s="1039"/>
      <c r="O33" s="1039"/>
      <c r="P33" s="1040"/>
      <c r="Q33" s="1044">
        <v>597</v>
      </c>
      <c r="R33" s="1045"/>
      <c r="S33" s="1045"/>
      <c r="T33" s="1045"/>
      <c r="U33" s="1045"/>
      <c r="V33" s="1045">
        <v>524</v>
      </c>
      <c r="W33" s="1045"/>
      <c r="X33" s="1045"/>
      <c r="Y33" s="1045"/>
      <c r="Z33" s="1045"/>
      <c r="AA33" s="1045">
        <v>74</v>
      </c>
      <c r="AB33" s="1045"/>
      <c r="AC33" s="1045"/>
      <c r="AD33" s="1045"/>
      <c r="AE33" s="1046"/>
      <c r="AF33" s="1020">
        <v>74</v>
      </c>
      <c r="AG33" s="1021"/>
      <c r="AH33" s="1021"/>
      <c r="AI33" s="1021"/>
      <c r="AJ33" s="1022"/>
      <c r="AK33" s="979">
        <v>369</v>
      </c>
      <c r="AL33" s="970"/>
      <c r="AM33" s="970"/>
      <c r="AN33" s="970"/>
      <c r="AO33" s="970"/>
      <c r="AP33" s="970">
        <v>3769</v>
      </c>
      <c r="AQ33" s="970"/>
      <c r="AR33" s="970"/>
      <c r="AS33" s="970"/>
      <c r="AT33" s="970"/>
      <c r="AU33" s="970">
        <v>3619</v>
      </c>
      <c r="AV33" s="970"/>
      <c r="AW33" s="970"/>
      <c r="AX33" s="970"/>
      <c r="AY33" s="970"/>
      <c r="AZ33" s="1043" t="s">
        <v>480</v>
      </c>
      <c r="BA33" s="1043"/>
      <c r="BB33" s="1043"/>
      <c r="BC33" s="1043"/>
      <c r="BD33" s="1043"/>
      <c r="BE33" s="1033" t="s">
        <v>387</v>
      </c>
      <c r="BF33" s="1033"/>
      <c r="BG33" s="1033"/>
      <c r="BH33" s="1033"/>
      <c r="BI33" s="1034"/>
      <c r="BJ33" s="205"/>
      <c r="BK33" s="205"/>
      <c r="BL33" s="205"/>
      <c r="BM33" s="205"/>
      <c r="BN33" s="205"/>
      <c r="BO33" s="218"/>
      <c r="BP33" s="218"/>
      <c r="BQ33" s="215">
        <v>27</v>
      </c>
      <c r="BR33" s="216"/>
      <c r="BS33" s="1015"/>
      <c r="BT33" s="1016"/>
      <c r="BU33" s="1016"/>
      <c r="BV33" s="1016"/>
      <c r="BW33" s="1016"/>
      <c r="BX33" s="1016"/>
      <c r="BY33" s="1016"/>
      <c r="BZ33" s="1016"/>
      <c r="CA33" s="1016"/>
      <c r="CB33" s="1016"/>
      <c r="CC33" s="1016"/>
      <c r="CD33" s="1016"/>
      <c r="CE33" s="1016"/>
      <c r="CF33" s="1016"/>
      <c r="CG33" s="1017"/>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199"/>
    </row>
    <row r="34" spans="1:131" s="200" customFormat="1" ht="26.25" customHeight="1" x14ac:dyDescent="0.15">
      <c r="A34" s="219">
        <v>7</v>
      </c>
      <c r="B34" s="1038" t="s">
        <v>388</v>
      </c>
      <c r="C34" s="1039"/>
      <c r="D34" s="1039"/>
      <c r="E34" s="1039"/>
      <c r="F34" s="1039"/>
      <c r="G34" s="1039"/>
      <c r="H34" s="1039"/>
      <c r="I34" s="1039"/>
      <c r="J34" s="1039"/>
      <c r="K34" s="1039"/>
      <c r="L34" s="1039"/>
      <c r="M34" s="1039"/>
      <c r="N34" s="1039"/>
      <c r="O34" s="1039"/>
      <c r="P34" s="1040"/>
      <c r="Q34" s="1044">
        <v>99</v>
      </c>
      <c r="R34" s="1045"/>
      <c r="S34" s="1045"/>
      <c r="T34" s="1045"/>
      <c r="U34" s="1045"/>
      <c r="V34" s="1045">
        <v>87</v>
      </c>
      <c r="W34" s="1045"/>
      <c r="X34" s="1045"/>
      <c r="Y34" s="1045"/>
      <c r="Z34" s="1045"/>
      <c r="AA34" s="1045">
        <v>12</v>
      </c>
      <c r="AB34" s="1045"/>
      <c r="AC34" s="1045"/>
      <c r="AD34" s="1045"/>
      <c r="AE34" s="1046"/>
      <c r="AF34" s="1020">
        <v>12</v>
      </c>
      <c r="AG34" s="1021"/>
      <c r="AH34" s="1021"/>
      <c r="AI34" s="1021"/>
      <c r="AJ34" s="1022"/>
      <c r="AK34" s="979">
        <v>40</v>
      </c>
      <c r="AL34" s="970"/>
      <c r="AM34" s="970"/>
      <c r="AN34" s="970"/>
      <c r="AO34" s="970"/>
      <c r="AP34" s="970">
        <v>213</v>
      </c>
      <c r="AQ34" s="970"/>
      <c r="AR34" s="970"/>
      <c r="AS34" s="970"/>
      <c r="AT34" s="970"/>
      <c r="AU34" s="970">
        <v>213</v>
      </c>
      <c r="AV34" s="970"/>
      <c r="AW34" s="970"/>
      <c r="AX34" s="970"/>
      <c r="AY34" s="970"/>
      <c r="AZ34" s="1043" t="s">
        <v>480</v>
      </c>
      <c r="BA34" s="1043"/>
      <c r="BB34" s="1043"/>
      <c r="BC34" s="1043"/>
      <c r="BD34" s="1043"/>
      <c r="BE34" s="1033" t="s">
        <v>387</v>
      </c>
      <c r="BF34" s="1033"/>
      <c r="BG34" s="1033"/>
      <c r="BH34" s="1033"/>
      <c r="BI34" s="1034"/>
      <c r="BJ34" s="205"/>
      <c r="BK34" s="205"/>
      <c r="BL34" s="205"/>
      <c r="BM34" s="205"/>
      <c r="BN34" s="205"/>
      <c r="BO34" s="218"/>
      <c r="BP34" s="218"/>
      <c r="BQ34" s="215">
        <v>28</v>
      </c>
      <c r="BR34" s="216"/>
      <c r="BS34" s="1015"/>
      <c r="BT34" s="1016"/>
      <c r="BU34" s="1016"/>
      <c r="BV34" s="1016"/>
      <c r="BW34" s="1016"/>
      <c r="BX34" s="1016"/>
      <c r="BY34" s="1016"/>
      <c r="BZ34" s="1016"/>
      <c r="CA34" s="1016"/>
      <c r="CB34" s="1016"/>
      <c r="CC34" s="1016"/>
      <c r="CD34" s="1016"/>
      <c r="CE34" s="1016"/>
      <c r="CF34" s="1016"/>
      <c r="CG34" s="1017"/>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199"/>
    </row>
    <row r="35" spans="1:131" s="200" customFormat="1" ht="26.25" customHeight="1" x14ac:dyDescent="0.15">
      <c r="A35" s="219">
        <v>8</v>
      </c>
      <c r="B35" s="1038"/>
      <c r="C35" s="1039"/>
      <c r="D35" s="1039"/>
      <c r="E35" s="1039"/>
      <c r="F35" s="1039"/>
      <c r="G35" s="1039"/>
      <c r="H35" s="1039"/>
      <c r="I35" s="1039"/>
      <c r="J35" s="1039"/>
      <c r="K35" s="1039"/>
      <c r="L35" s="1039"/>
      <c r="M35" s="1039"/>
      <c r="N35" s="1039"/>
      <c r="O35" s="1039"/>
      <c r="P35" s="1040"/>
      <c r="Q35" s="1044"/>
      <c r="R35" s="1045"/>
      <c r="S35" s="1045"/>
      <c r="T35" s="1045"/>
      <c r="U35" s="1045"/>
      <c r="V35" s="1045"/>
      <c r="W35" s="1045"/>
      <c r="X35" s="1045"/>
      <c r="Y35" s="1045"/>
      <c r="Z35" s="1045"/>
      <c r="AA35" s="1045"/>
      <c r="AB35" s="1045"/>
      <c r="AC35" s="1045"/>
      <c r="AD35" s="1045"/>
      <c r="AE35" s="1046"/>
      <c r="AF35" s="1020"/>
      <c r="AG35" s="1021"/>
      <c r="AH35" s="1021"/>
      <c r="AI35" s="1021"/>
      <c r="AJ35" s="1022"/>
      <c r="AK35" s="979"/>
      <c r="AL35" s="970"/>
      <c r="AM35" s="970"/>
      <c r="AN35" s="970"/>
      <c r="AO35" s="970"/>
      <c r="AP35" s="970"/>
      <c r="AQ35" s="970"/>
      <c r="AR35" s="970"/>
      <c r="AS35" s="970"/>
      <c r="AT35" s="970"/>
      <c r="AU35" s="970"/>
      <c r="AV35" s="970"/>
      <c r="AW35" s="970"/>
      <c r="AX35" s="970"/>
      <c r="AY35" s="970"/>
      <c r="AZ35" s="1043"/>
      <c r="BA35" s="1043"/>
      <c r="BB35" s="1043"/>
      <c r="BC35" s="1043"/>
      <c r="BD35" s="1043"/>
      <c r="BE35" s="1033"/>
      <c r="BF35" s="1033"/>
      <c r="BG35" s="1033"/>
      <c r="BH35" s="1033"/>
      <c r="BI35" s="1034"/>
      <c r="BJ35" s="205"/>
      <c r="BK35" s="205"/>
      <c r="BL35" s="205"/>
      <c r="BM35" s="205"/>
      <c r="BN35" s="205"/>
      <c r="BO35" s="218"/>
      <c r="BP35" s="218"/>
      <c r="BQ35" s="215">
        <v>29</v>
      </c>
      <c r="BR35" s="216"/>
      <c r="BS35" s="1015"/>
      <c r="BT35" s="1016"/>
      <c r="BU35" s="1016"/>
      <c r="BV35" s="1016"/>
      <c r="BW35" s="1016"/>
      <c r="BX35" s="1016"/>
      <c r="BY35" s="1016"/>
      <c r="BZ35" s="1016"/>
      <c r="CA35" s="1016"/>
      <c r="CB35" s="1016"/>
      <c r="CC35" s="1016"/>
      <c r="CD35" s="1016"/>
      <c r="CE35" s="1016"/>
      <c r="CF35" s="1016"/>
      <c r="CG35" s="1017"/>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199"/>
    </row>
    <row r="36" spans="1:131" s="200" customFormat="1" ht="26.25" customHeight="1" x14ac:dyDescent="0.15">
      <c r="A36" s="219">
        <v>9</v>
      </c>
      <c r="B36" s="1038"/>
      <c r="C36" s="1039"/>
      <c r="D36" s="1039"/>
      <c r="E36" s="1039"/>
      <c r="F36" s="1039"/>
      <c r="G36" s="1039"/>
      <c r="H36" s="1039"/>
      <c r="I36" s="1039"/>
      <c r="J36" s="1039"/>
      <c r="K36" s="1039"/>
      <c r="L36" s="1039"/>
      <c r="M36" s="1039"/>
      <c r="N36" s="1039"/>
      <c r="O36" s="1039"/>
      <c r="P36" s="1040"/>
      <c r="Q36" s="1044"/>
      <c r="R36" s="1045"/>
      <c r="S36" s="1045"/>
      <c r="T36" s="1045"/>
      <c r="U36" s="1045"/>
      <c r="V36" s="1045"/>
      <c r="W36" s="1045"/>
      <c r="X36" s="1045"/>
      <c r="Y36" s="1045"/>
      <c r="Z36" s="1045"/>
      <c r="AA36" s="1045"/>
      <c r="AB36" s="1045"/>
      <c r="AC36" s="1045"/>
      <c r="AD36" s="1045"/>
      <c r="AE36" s="1046"/>
      <c r="AF36" s="1020"/>
      <c r="AG36" s="1021"/>
      <c r="AH36" s="1021"/>
      <c r="AI36" s="1021"/>
      <c r="AJ36" s="1022"/>
      <c r="AK36" s="979"/>
      <c r="AL36" s="970"/>
      <c r="AM36" s="970"/>
      <c r="AN36" s="970"/>
      <c r="AO36" s="970"/>
      <c r="AP36" s="970"/>
      <c r="AQ36" s="970"/>
      <c r="AR36" s="970"/>
      <c r="AS36" s="970"/>
      <c r="AT36" s="970"/>
      <c r="AU36" s="970"/>
      <c r="AV36" s="970"/>
      <c r="AW36" s="970"/>
      <c r="AX36" s="970"/>
      <c r="AY36" s="970"/>
      <c r="AZ36" s="1043"/>
      <c r="BA36" s="1043"/>
      <c r="BB36" s="1043"/>
      <c r="BC36" s="1043"/>
      <c r="BD36" s="1043"/>
      <c r="BE36" s="1033"/>
      <c r="BF36" s="1033"/>
      <c r="BG36" s="1033"/>
      <c r="BH36" s="1033"/>
      <c r="BI36" s="1034"/>
      <c r="BJ36" s="205"/>
      <c r="BK36" s="205"/>
      <c r="BL36" s="205"/>
      <c r="BM36" s="205"/>
      <c r="BN36" s="205"/>
      <c r="BO36" s="218"/>
      <c r="BP36" s="218"/>
      <c r="BQ36" s="215">
        <v>30</v>
      </c>
      <c r="BR36" s="216"/>
      <c r="BS36" s="1015"/>
      <c r="BT36" s="1016"/>
      <c r="BU36" s="1016"/>
      <c r="BV36" s="1016"/>
      <c r="BW36" s="1016"/>
      <c r="BX36" s="1016"/>
      <c r="BY36" s="1016"/>
      <c r="BZ36" s="1016"/>
      <c r="CA36" s="1016"/>
      <c r="CB36" s="1016"/>
      <c r="CC36" s="1016"/>
      <c r="CD36" s="1016"/>
      <c r="CE36" s="1016"/>
      <c r="CF36" s="1016"/>
      <c r="CG36" s="1017"/>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199"/>
    </row>
    <row r="37" spans="1:131" s="200" customFormat="1" ht="26.25" customHeight="1" x14ac:dyDescent="0.15">
      <c r="A37" s="219">
        <v>10</v>
      </c>
      <c r="B37" s="1038"/>
      <c r="C37" s="1039"/>
      <c r="D37" s="1039"/>
      <c r="E37" s="1039"/>
      <c r="F37" s="1039"/>
      <c r="G37" s="1039"/>
      <c r="H37" s="1039"/>
      <c r="I37" s="1039"/>
      <c r="J37" s="1039"/>
      <c r="K37" s="1039"/>
      <c r="L37" s="1039"/>
      <c r="M37" s="1039"/>
      <c r="N37" s="1039"/>
      <c r="O37" s="1039"/>
      <c r="P37" s="1040"/>
      <c r="Q37" s="1044"/>
      <c r="R37" s="1045"/>
      <c r="S37" s="1045"/>
      <c r="T37" s="1045"/>
      <c r="U37" s="1045"/>
      <c r="V37" s="1045"/>
      <c r="W37" s="1045"/>
      <c r="X37" s="1045"/>
      <c r="Y37" s="1045"/>
      <c r="Z37" s="1045"/>
      <c r="AA37" s="1045"/>
      <c r="AB37" s="1045"/>
      <c r="AC37" s="1045"/>
      <c r="AD37" s="1045"/>
      <c r="AE37" s="1046"/>
      <c r="AF37" s="1020"/>
      <c r="AG37" s="1021"/>
      <c r="AH37" s="1021"/>
      <c r="AI37" s="1021"/>
      <c r="AJ37" s="1022"/>
      <c r="AK37" s="979"/>
      <c r="AL37" s="970"/>
      <c r="AM37" s="970"/>
      <c r="AN37" s="970"/>
      <c r="AO37" s="970"/>
      <c r="AP37" s="970"/>
      <c r="AQ37" s="970"/>
      <c r="AR37" s="970"/>
      <c r="AS37" s="970"/>
      <c r="AT37" s="970"/>
      <c r="AU37" s="970"/>
      <c r="AV37" s="970"/>
      <c r="AW37" s="970"/>
      <c r="AX37" s="970"/>
      <c r="AY37" s="970"/>
      <c r="AZ37" s="1043"/>
      <c r="BA37" s="1043"/>
      <c r="BB37" s="1043"/>
      <c r="BC37" s="1043"/>
      <c r="BD37" s="1043"/>
      <c r="BE37" s="1033"/>
      <c r="BF37" s="1033"/>
      <c r="BG37" s="1033"/>
      <c r="BH37" s="1033"/>
      <c r="BI37" s="1034"/>
      <c r="BJ37" s="205"/>
      <c r="BK37" s="205"/>
      <c r="BL37" s="205"/>
      <c r="BM37" s="205"/>
      <c r="BN37" s="205"/>
      <c r="BO37" s="218"/>
      <c r="BP37" s="218"/>
      <c r="BQ37" s="215">
        <v>31</v>
      </c>
      <c r="BR37" s="216"/>
      <c r="BS37" s="1015"/>
      <c r="BT37" s="1016"/>
      <c r="BU37" s="1016"/>
      <c r="BV37" s="1016"/>
      <c r="BW37" s="1016"/>
      <c r="BX37" s="1016"/>
      <c r="BY37" s="1016"/>
      <c r="BZ37" s="1016"/>
      <c r="CA37" s="1016"/>
      <c r="CB37" s="1016"/>
      <c r="CC37" s="1016"/>
      <c r="CD37" s="1016"/>
      <c r="CE37" s="1016"/>
      <c r="CF37" s="1016"/>
      <c r="CG37" s="1017"/>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199"/>
    </row>
    <row r="38" spans="1:131" s="200" customFormat="1" ht="26.25" customHeight="1" x14ac:dyDescent="0.15">
      <c r="A38" s="219">
        <v>11</v>
      </c>
      <c r="B38" s="1038"/>
      <c r="C38" s="1039"/>
      <c r="D38" s="1039"/>
      <c r="E38" s="1039"/>
      <c r="F38" s="1039"/>
      <c r="G38" s="1039"/>
      <c r="H38" s="1039"/>
      <c r="I38" s="1039"/>
      <c r="J38" s="1039"/>
      <c r="K38" s="1039"/>
      <c r="L38" s="1039"/>
      <c r="M38" s="1039"/>
      <c r="N38" s="1039"/>
      <c r="O38" s="1039"/>
      <c r="P38" s="1040"/>
      <c r="Q38" s="1044"/>
      <c r="R38" s="1045"/>
      <c r="S38" s="1045"/>
      <c r="T38" s="1045"/>
      <c r="U38" s="1045"/>
      <c r="V38" s="1045"/>
      <c r="W38" s="1045"/>
      <c r="X38" s="1045"/>
      <c r="Y38" s="1045"/>
      <c r="Z38" s="1045"/>
      <c r="AA38" s="1045"/>
      <c r="AB38" s="1045"/>
      <c r="AC38" s="1045"/>
      <c r="AD38" s="1045"/>
      <c r="AE38" s="1046"/>
      <c r="AF38" s="1020"/>
      <c r="AG38" s="1021"/>
      <c r="AH38" s="1021"/>
      <c r="AI38" s="1021"/>
      <c r="AJ38" s="1022"/>
      <c r="AK38" s="979"/>
      <c r="AL38" s="970"/>
      <c r="AM38" s="970"/>
      <c r="AN38" s="970"/>
      <c r="AO38" s="970"/>
      <c r="AP38" s="970"/>
      <c r="AQ38" s="970"/>
      <c r="AR38" s="970"/>
      <c r="AS38" s="970"/>
      <c r="AT38" s="970"/>
      <c r="AU38" s="970"/>
      <c r="AV38" s="970"/>
      <c r="AW38" s="970"/>
      <c r="AX38" s="970"/>
      <c r="AY38" s="970"/>
      <c r="AZ38" s="1043"/>
      <c r="BA38" s="1043"/>
      <c r="BB38" s="1043"/>
      <c r="BC38" s="1043"/>
      <c r="BD38" s="1043"/>
      <c r="BE38" s="1033"/>
      <c r="BF38" s="1033"/>
      <c r="BG38" s="1033"/>
      <c r="BH38" s="1033"/>
      <c r="BI38" s="1034"/>
      <c r="BJ38" s="205"/>
      <c r="BK38" s="205"/>
      <c r="BL38" s="205"/>
      <c r="BM38" s="205"/>
      <c r="BN38" s="205"/>
      <c r="BO38" s="218"/>
      <c r="BP38" s="218"/>
      <c r="BQ38" s="215">
        <v>32</v>
      </c>
      <c r="BR38" s="216"/>
      <c r="BS38" s="1015"/>
      <c r="BT38" s="1016"/>
      <c r="BU38" s="1016"/>
      <c r="BV38" s="1016"/>
      <c r="BW38" s="1016"/>
      <c r="BX38" s="1016"/>
      <c r="BY38" s="1016"/>
      <c r="BZ38" s="1016"/>
      <c r="CA38" s="1016"/>
      <c r="CB38" s="1016"/>
      <c r="CC38" s="1016"/>
      <c r="CD38" s="1016"/>
      <c r="CE38" s="1016"/>
      <c r="CF38" s="1016"/>
      <c r="CG38" s="1017"/>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199"/>
    </row>
    <row r="39" spans="1:131" s="200" customFormat="1" ht="26.25" customHeight="1" x14ac:dyDescent="0.15">
      <c r="A39" s="219">
        <v>12</v>
      </c>
      <c r="B39" s="1038"/>
      <c r="C39" s="1039"/>
      <c r="D39" s="1039"/>
      <c r="E39" s="1039"/>
      <c r="F39" s="1039"/>
      <c r="G39" s="1039"/>
      <c r="H39" s="1039"/>
      <c r="I39" s="1039"/>
      <c r="J39" s="1039"/>
      <c r="K39" s="1039"/>
      <c r="L39" s="1039"/>
      <c r="M39" s="1039"/>
      <c r="N39" s="1039"/>
      <c r="O39" s="1039"/>
      <c r="P39" s="1040"/>
      <c r="Q39" s="1044"/>
      <c r="R39" s="1045"/>
      <c r="S39" s="1045"/>
      <c r="T39" s="1045"/>
      <c r="U39" s="1045"/>
      <c r="V39" s="1045"/>
      <c r="W39" s="1045"/>
      <c r="X39" s="1045"/>
      <c r="Y39" s="1045"/>
      <c r="Z39" s="1045"/>
      <c r="AA39" s="1045"/>
      <c r="AB39" s="1045"/>
      <c r="AC39" s="1045"/>
      <c r="AD39" s="1045"/>
      <c r="AE39" s="1046"/>
      <c r="AF39" s="1020"/>
      <c r="AG39" s="1021"/>
      <c r="AH39" s="1021"/>
      <c r="AI39" s="1021"/>
      <c r="AJ39" s="1022"/>
      <c r="AK39" s="979"/>
      <c r="AL39" s="970"/>
      <c r="AM39" s="970"/>
      <c r="AN39" s="970"/>
      <c r="AO39" s="970"/>
      <c r="AP39" s="970"/>
      <c r="AQ39" s="970"/>
      <c r="AR39" s="970"/>
      <c r="AS39" s="970"/>
      <c r="AT39" s="970"/>
      <c r="AU39" s="970"/>
      <c r="AV39" s="970"/>
      <c r="AW39" s="970"/>
      <c r="AX39" s="970"/>
      <c r="AY39" s="970"/>
      <c r="AZ39" s="1043"/>
      <c r="BA39" s="1043"/>
      <c r="BB39" s="1043"/>
      <c r="BC39" s="1043"/>
      <c r="BD39" s="1043"/>
      <c r="BE39" s="1033"/>
      <c r="BF39" s="1033"/>
      <c r="BG39" s="1033"/>
      <c r="BH39" s="1033"/>
      <c r="BI39" s="1034"/>
      <c r="BJ39" s="205"/>
      <c r="BK39" s="205"/>
      <c r="BL39" s="205"/>
      <c r="BM39" s="205"/>
      <c r="BN39" s="205"/>
      <c r="BO39" s="218"/>
      <c r="BP39" s="218"/>
      <c r="BQ39" s="215">
        <v>33</v>
      </c>
      <c r="BR39" s="216"/>
      <c r="BS39" s="1015"/>
      <c r="BT39" s="1016"/>
      <c r="BU39" s="1016"/>
      <c r="BV39" s="1016"/>
      <c r="BW39" s="1016"/>
      <c r="BX39" s="1016"/>
      <c r="BY39" s="1016"/>
      <c r="BZ39" s="1016"/>
      <c r="CA39" s="1016"/>
      <c r="CB39" s="1016"/>
      <c r="CC39" s="1016"/>
      <c r="CD39" s="1016"/>
      <c r="CE39" s="1016"/>
      <c r="CF39" s="1016"/>
      <c r="CG39" s="1017"/>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199"/>
    </row>
    <row r="40" spans="1:131" s="200" customFormat="1" ht="26.25" customHeight="1" x14ac:dyDescent="0.15">
      <c r="A40" s="214">
        <v>13</v>
      </c>
      <c r="B40" s="1038"/>
      <c r="C40" s="1039"/>
      <c r="D40" s="1039"/>
      <c r="E40" s="1039"/>
      <c r="F40" s="1039"/>
      <c r="G40" s="1039"/>
      <c r="H40" s="1039"/>
      <c r="I40" s="1039"/>
      <c r="J40" s="1039"/>
      <c r="K40" s="1039"/>
      <c r="L40" s="1039"/>
      <c r="M40" s="1039"/>
      <c r="N40" s="1039"/>
      <c r="O40" s="1039"/>
      <c r="P40" s="1040"/>
      <c r="Q40" s="1044"/>
      <c r="R40" s="1045"/>
      <c r="S40" s="1045"/>
      <c r="T40" s="1045"/>
      <c r="U40" s="1045"/>
      <c r="V40" s="1045"/>
      <c r="W40" s="1045"/>
      <c r="X40" s="1045"/>
      <c r="Y40" s="1045"/>
      <c r="Z40" s="1045"/>
      <c r="AA40" s="1045"/>
      <c r="AB40" s="1045"/>
      <c r="AC40" s="1045"/>
      <c r="AD40" s="1045"/>
      <c r="AE40" s="1046"/>
      <c r="AF40" s="1020"/>
      <c r="AG40" s="1021"/>
      <c r="AH40" s="1021"/>
      <c r="AI40" s="1021"/>
      <c r="AJ40" s="1022"/>
      <c r="AK40" s="979"/>
      <c r="AL40" s="970"/>
      <c r="AM40" s="970"/>
      <c r="AN40" s="970"/>
      <c r="AO40" s="970"/>
      <c r="AP40" s="970"/>
      <c r="AQ40" s="970"/>
      <c r="AR40" s="970"/>
      <c r="AS40" s="970"/>
      <c r="AT40" s="970"/>
      <c r="AU40" s="970"/>
      <c r="AV40" s="970"/>
      <c r="AW40" s="970"/>
      <c r="AX40" s="970"/>
      <c r="AY40" s="970"/>
      <c r="AZ40" s="1043"/>
      <c r="BA40" s="1043"/>
      <c r="BB40" s="1043"/>
      <c r="BC40" s="1043"/>
      <c r="BD40" s="1043"/>
      <c r="BE40" s="1033"/>
      <c r="BF40" s="1033"/>
      <c r="BG40" s="1033"/>
      <c r="BH40" s="1033"/>
      <c r="BI40" s="1034"/>
      <c r="BJ40" s="205"/>
      <c r="BK40" s="205"/>
      <c r="BL40" s="205"/>
      <c r="BM40" s="205"/>
      <c r="BN40" s="205"/>
      <c r="BO40" s="218"/>
      <c r="BP40" s="218"/>
      <c r="BQ40" s="215">
        <v>34</v>
      </c>
      <c r="BR40" s="216"/>
      <c r="BS40" s="1015"/>
      <c r="BT40" s="1016"/>
      <c r="BU40" s="1016"/>
      <c r="BV40" s="1016"/>
      <c r="BW40" s="1016"/>
      <c r="BX40" s="1016"/>
      <c r="BY40" s="1016"/>
      <c r="BZ40" s="1016"/>
      <c r="CA40" s="1016"/>
      <c r="CB40" s="1016"/>
      <c r="CC40" s="1016"/>
      <c r="CD40" s="1016"/>
      <c r="CE40" s="1016"/>
      <c r="CF40" s="1016"/>
      <c r="CG40" s="1017"/>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199"/>
    </row>
    <row r="41" spans="1:131" s="200" customFormat="1" ht="26.25" customHeight="1" x14ac:dyDescent="0.15">
      <c r="A41" s="214">
        <v>14</v>
      </c>
      <c r="B41" s="1038"/>
      <c r="C41" s="1039"/>
      <c r="D41" s="1039"/>
      <c r="E41" s="1039"/>
      <c r="F41" s="1039"/>
      <c r="G41" s="1039"/>
      <c r="H41" s="1039"/>
      <c r="I41" s="1039"/>
      <c r="J41" s="1039"/>
      <c r="K41" s="1039"/>
      <c r="L41" s="1039"/>
      <c r="M41" s="1039"/>
      <c r="N41" s="1039"/>
      <c r="O41" s="1039"/>
      <c r="P41" s="1040"/>
      <c r="Q41" s="1044"/>
      <c r="R41" s="1045"/>
      <c r="S41" s="1045"/>
      <c r="T41" s="1045"/>
      <c r="U41" s="1045"/>
      <c r="V41" s="1045"/>
      <c r="W41" s="1045"/>
      <c r="X41" s="1045"/>
      <c r="Y41" s="1045"/>
      <c r="Z41" s="1045"/>
      <c r="AA41" s="1045"/>
      <c r="AB41" s="1045"/>
      <c r="AC41" s="1045"/>
      <c r="AD41" s="1045"/>
      <c r="AE41" s="1046"/>
      <c r="AF41" s="1020"/>
      <c r="AG41" s="1021"/>
      <c r="AH41" s="1021"/>
      <c r="AI41" s="1021"/>
      <c r="AJ41" s="1022"/>
      <c r="AK41" s="979"/>
      <c r="AL41" s="970"/>
      <c r="AM41" s="970"/>
      <c r="AN41" s="970"/>
      <c r="AO41" s="970"/>
      <c r="AP41" s="970"/>
      <c r="AQ41" s="970"/>
      <c r="AR41" s="970"/>
      <c r="AS41" s="970"/>
      <c r="AT41" s="970"/>
      <c r="AU41" s="970"/>
      <c r="AV41" s="970"/>
      <c r="AW41" s="970"/>
      <c r="AX41" s="970"/>
      <c r="AY41" s="970"/>
      <c r="AZ41" s="1043"/>
      <c r="BA41" s="1043"/>
      <c r="BB41" s="1043"/>
      <c r="BC41" s="1043"/>
      <c r="BD41" s="1043"/>
      <c r="BE41" s="1033"/>
      <c r="BF41" s="1033"/>
      <c r="BG41" s="1033"/>
      <c r="BH41" s="1033"/>
      <c r="BI41" s="1034"/>
      <c r="BJ41" s="205"/>
      <c r="BK41" s="205"/>
      <c r="BL41" s="205"/>
      <c r="BM41" s="205"/>
      <c r="BN41" s="205"/>
      <c r="BO41" s="218"/>
      <c r="BP41" s="218"/>
      <c r="BQ41" s="215">
        <v>35</v>
      </c>
      <c r="BR41" s="216"/>
      <c r="BS41" s="1015"/>
      <c r="BT41" s="1016"/>
      <c r="BU41" s="1016"/>
      <c r="BV41" s="1016"/>
      <c r="BW41" s="1016"/>
      <c r="BX41" s="1016"/>
      <c r="BY41" s="1016"/>
      <c r="BZ41" s="1016"/>
      <c r="CA41" s="1016"/>
      <c r="CB41" s="1016"/>
      <c r="CC41" s="1016"/>
      <c r="CD41" s="1016"/>
      <c r="CE41" s="1016"/>
      <c r="CF41" s="1016"/>
      <c r="CG41" s="1017"/>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199"/>
    </row>
    <row r="42" spans="1:131" s="200" customFormat="1" ht="26.25" customHeight="1" x14ac:dyDescent="0.15">
      <c r="A42" s="214">
        <v>15</v>
      </c>
      <c r="B42" s="1038"/>
      <c r="C42" s="1039"/>
      <c r="D42" s="1039"/>
      <c r="E42" s="1039"/>
      <c r="F42" s="1039"/>
      <c r="G42" s="1039"/>
      <c r="H42" s="1039"/>
      <c r="I42" s="1039"/>
      <c r="J42" s="1039"/>
      <c r="K42" s="1039"/>
      <c r="L42" s="1039"/>
      <c r="M42" s="1039"/>
      <c r="N42" s="1039"/>
      <c r="O42" s="1039"/>
      <c r="P42" s="1040"/>
      <c r="Q42" s="1044"/>
      <c r="R42" s="1045"/>
      <c r="S42" s="1045"/>
      <c r="T42" s="1045"/>
      <c r="U42" s="1045"/>
      <c r="V42" s="1045"/>
      <c r="W42" s="1045"/>
      <c r="X42" s="1045"/>
      <c r="Y42" s="1045"/>
      <c r="Z42" s="1045"/>
      <c r="AA42" s="1045"/>
      <c r="AB42" s="1045"/>
      <c r="AC42" s="1045"/>
      <c r="AD42" s="1045"/>
      <c r="AE42" s="1046"/>
      <c r="AF42" s="1020"/>
      <c r="AG42" s="1021"/>
      <c r="AH42" s="1021"/>
      <c r="AI42" s="1021"/>
      <c r="AJ42" s="1022"/>
      <c r="AK42" s="979"/>
      <c r="AL42" s="970"/>
      <c r="AM42" s="970"/>
      <c r="AN42" s="970"/>
      <c r="AO42" s="970"/>
      <c r="AP42" s="970"/>
      <c r="AQ42" s="970"/>
      <c r="AR42" s="970"/>
      <c r="AS42" s="970"/>
      <c r="AT42" s="970"/>
      <c r="AU42" s="970"/>
      <c r="AV42" s="970"/>
      <c r="AW42" s="970"/>
      <c r="AX42" s="970"/>
      <c r="AY42" s="970"/>
      <c r="AZ42" s="1043"/>
      <c r="BA42" s="1043"/>
      <c r="BB42" s="1043"/>
      <c r="BC42" s="1043"/>
      <c r="BD42" s="1043"/>
      <c r="BE42" s="1033"/>
      <c r="BF42" s="1033"/>
      <c r="BG42" s="1033"/>
      <c r="BH42" s="1033"/>
      <c r="BI42" s="1034"/>
      <c r="BJ42" s="205"/>
      <c r="BK42" s="205"/>
      <c r="BL42" s="205"/>
      <c r="BM42" s="205"/>
      <c r="BN42" s="205"/>
      <c r="BO42" s="218"/>
      <c r="BP42" s="218"/>
      <c r="BQ42" s="215">
        <v>36</v>
      </c>
      <c r="BR42" s="216"/>
      <c r="BS42" s="1015"/>
      <c r="BT42" s="1016"/>
      <c r="BU42" s="1016"/>
      <c r="BV42" s="1016"/>
      <c r="BW42" s="1016"/>
      <c r="BX42" s="1016"/>
      <c r="BY42" s="1016"/>
      <c r="BZ42" s="1016"/>
      <c r="CA42" s="1016"/>
      <c r="CB42" s="1016"/>
      <c r="CC42" s="1016"/>
      <c r="CD42" s="1016"/>
      <c r="CE42" s="1016"/>
      <c r="CF42" s="1016"/>
      <c r="CG42" s="1017"/>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199"/>
    </row>
    <row r="43" spans="1:131" s="200" customFormat="1" ht="26.25" customHeight="1" x14ac:dyDescent="0.15">
      <c r="A43" s="214">
        <v>16</v>
      </c>
      <c r="B43" s="1038"/>
      <c r="C43" s="1039"/>
      <c r="D43" s="1039"/>
      <c r="E43" s="1039"/>
      <c r="F43" s="1039"/>
      <c r="G43" s="1039"/>
      <c r="H43" s="1039"/>
      <c r="I43" s="1039"/>
      <c r="J43" s="1039"/>
      <c r="K43" s="1039"/>
      <c r="L43" s="1039"/>
      <c r="M43" s="1039"/>
      <c r="N43" s="1039"/>
      <c r="O43" s="1039"/>
      <c r="P43" s="1040"/>
      <c r="Q43" s="1044"/>
      <c r="R43" s="1045"/>
      <c r="S43" s="1045"/>
      <c r="T43" s="1045"/>
      <c r="U43" s="1045"/>
      <c r="V43" s="1045"/>
      <c r="W43" s="1045"/>
      <c r="X43" s="1045"/>
      <c r="Y43" s="1045"/>
      <c r="Z43" s="1045"/>
      <c r="AA43" s="1045"/>
      <c r="AB43" s="1045"/>
      <c r="AC43" s="1045"/>
      <c r="AD43" s="1045"/>
      <c r="AE43" s="1046"/>
      <c r="AF43" s="1020"/>
      <c r="AG43" s="1021"/>
      <c r="AH43" s="1021"/>
      <c r="AI43" s="1021"/>
      <c r="AJ43" s="1022"/>
      <c r="AK43" s="979"/>
      <c r="AL43" s="970"/>
      <c r="AM43" s="970"/>
      <c r="AN43" s="970"/>
      <c r="AO43" s="970"/>
      <c r="AP43" s="970"/>
      <c r="AQ43" s="970"/>
      <c r="AR43" s="970"/>
      <c r="AS43" s="970"/>
      <c r="AT43" s="970"/>
      <c r="AU43" s="970"/>
      <c r="AV43" s="970"/>
      <c r="AW43" s="970"/>
      <c r="AX43" s="970"/>
      <c r="AY43" s="970"/>
      <c r="AZ43" s="1043"/>
      <c r="BA43" s="1043"/>
      <c r="BB43" s="1043"/>
      <c r="BC43" s="1043"/>
      <c r="BD43" s="1043"/>
      <c r="BE43" s="1033"/>
      <c r="BF43" s="1033"/>
      <c r="BG43" s="1033"/>
      <c r="BH43" s="1033"/>
      <c r="BI43" s="1034"/>
      <c r="BJ43" s="205"/>
      <c r="BK43" s="205"/>
      <c r="BL43" s="205"/>
      <c r="BM43" s="205"/>
      <c r="BN43" s="205"/>
      <c r="BO43" s="218"/>
      <c r="BP43" s="218"/>
      <c r="BQ43" s="215">
        <v>37</v>
      </c>
      <c r="BR43" s="216"/>
      <c r="BS43" s="1015"/>
      <c r="BT43" s="1016"/>
      <c r="BU43" s="1016"/>
      <c r="BV43" s="1016"/>
      <c r="BW43" s="1016"/>
      <c r="BX43" s="1016"/>
      <c r="BY43" s="1016"/>
      <c r="BZ43" s="1016"/>
      <c r="CA43" s="1016"/>
      <c r="CB43" s="1016"/>
      <c r="CC43" s="1016"/>
      <c r="CD43" s="1016"/>
      <c r="CE43" s="1016"/>
      <c r="CF43" s="1016"/>
      <c r="CG43" s="1017"/>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199"/>
    </row>
    <row r="44" spans="1:131" s="200" customFormat="1" ht="26.25" customHeight="1" x14ac:dyDescent="0.15">
      <c r="A44" s="214">
        <v>17</v>
      </c>
      <c r="B44" s="1038"/>
      <c r="C44" s="1039"/>
      <c r="D44" s="1039"/>
      <c r="E44" s="1039"/>
      <c r="F44" s="1039"/>
      <c r="G44" s="1039"/>
      <c r="H44" s="1039"/>
      <c r="I44" s="1039"/>
      <c r="J44" s="1039"/>
      <c r="K44" s="1039"/>
      <c r="L44" s="1039"/>
      <c r="M44" s="1039"/>
      <c r="N44" s="1039"/>
      <c r="O44" s="1039"/>
      <c r="P44" s="1040"/>
      <c r="Q44" s="1044"/>
      <c r="R44" s="1045"/>
      <c r="S44" s="1045"/>
      <c r="T44" s="1045"/>
      <c r="U44" s="1045"/>
      <c r="V44" s="1045"/>
      <c r="W44" s="1045"/>
      <c r="X44" s="1045"/>
      <c r="Y44" s="1045"/>
      <c r="Z44" s="1045"/>
      <c r="AA44" s="1045"/>
      <c r="AB44" s="1045"/>
      <c r="AC44" s="1045"/>
      <c r="AD44" s="1045"/>
      <c r="AE44" s="1046"/>
      <c r="AF44" s="1020"/>
      <c r="AG44" s="1021"/>
      <c r="AH44" s="1021"/>
      <c r="AI44" s="1021"/>
      <c r="AJ44" s="1022"/>
      <c r="AK44" s="979"/>
      <c r="AL44" s="970"/>
      <c r="AM44" s="970"/>
      <c r="AN44" s="970"/>
      <c r="AO44" s="970"/>
      <c r="AP44" s="970"/>
      <c r="AQ44" s="970"/>
      <c r="AR44" s="970"/>
      <c r="AS44" s="970"/>
      <c r="AT44" s="970"/>
      <c r="AU44" s="970"/>
      <c r="AV44" s="970"/>
      <c r="AW44" s="970"/>
      <c r="AX44" s="970"/>
      <c r="AY44" s="970"/>
      <c r="AZ44" s="1043"/>
      <c r="BA44" s="1043"/>
      <c r="BB44" s="1043"/>
      <c r="BC44" s="1043"/>
      <c r="BD44" s="1043"/>
      <c r="BE44" s="1033"/>
      <c r="BF44" s="1033"/>
      <c r="BG44" s="1033"/>
      <c r="BH44" s="1033"/>
      <c r="BI44" s="1034"/>
      <c r="BJ44" s="205"/>
      <c r="BK44" s="205"/>
      <c r="BL44" s="205"/>
      <c r="BM44" s="205"/>
      <c r="BN44" s="205"/>
      <c r="BO44" s="218"/>
      <c r="BP44" s="218"/>
      <c r="BQ44" s="215">
        <v>38</v>
      </c>
      <c r="BR44" s="216"/>
      <c r="BS44" s="1015"/>
      <c r="BT44" s="1016"/>
      <c r="BU44" s="1016"/>
      <c r="BV44" s="1016"/>
      <c r="BW44" s="1016"/>
      <c r="BX44" s="1016"/>
      <c r="BY44" s="1016"/>
      <c r="BZ44" s="1016"/>
      <c r="CA44" s="1016"/>
      <c r="CB44" s="1016"/>
      <c r="CC44" s="1016"/>
      <c r="CD44" s="1016"/>
      <c r="CE44" s="1016"/>
      <c r="CF44" s="1016"/>
      <c r="CG44" s="1017"/>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199"/>
    </row>
    <row r="45" spans="1:131" s="200" customFormat="1" ht="26.25" customHeight="1" x14ac:dyDescent="0.15">
      <c r="A45" s="214">
        <v>18</v>
      </c>
      <c r="B45" s="1038"/>
      <c r="C45" s="1039"/>
      <c r="D45" s="1039"/>
      <c r="E45" s="1039"/>
      <c r="F45" s="1039"/>
      <c r="G45" s="1039"/>
      <c r="H45" s="1039"/>
      <c r="I45" s="1039"/>
      <c r="J45" s="1039"/>
      <c r="K45" s="1039"/>
      <c r="L45" s="1039"/>
      <c r="M45" s="1039"/>
      <c r="N45" s="1039"/>
      <c r="O45" s="1039"/>
      <c r="P45" s="1040"/>
      <c r="Q45" s="1044"/>
      <c r="R45" s="1045"/>
      <c r="S45" s="1045"/>
      <c r="T45" s="1045"/>
      <c r="U45" s="1045"/>
      <c r="V45" s="1045"/>
      <c r="W45" s="1045"/>
      <c r="X45" s="1045"/>
      <c r="Y45" s="1045"/>
      <c r="Z45" s="1045"/>
      <c r="AA45" s="1045"/>
      <c r="AB45" s="1045"/>
      <c r="AC45" s="1045"/>
      <c r="AD45" s="1045"/>
      <c r="AE45" s="1046"/>
      <c r="AF45" s="1020"/>
      <c r="AG45" s="1021"/>
      <c r="AH45" s="1021"/>
      <c r="AI45" s="1021"/>
      <c r="AJ45" s="1022"/>
      <c r="AK45" s="979"/>
      <c r="AL45" s="970"/>
      <c r="AM45" s="970"/>
      <c r="AN45" s="970"/>
      <c r="AO45" s="970"/>
      <c r="AP45" s="970"/>
      <c r="AQ45" s="970"/>
      <c r="AR45" s="970"/>
      <c r="AS45" s="970"/>
      <c r="AT45" s="970"/>
      <c r="AU45" s="970"/>
      <c r="AV45" s="970"/>
      <c r="AW45" s="970"/>
      <c r="AX45" s="970"/>
      <c r="AY45" s="970"/>
      <c r="AZ45" s="1043"/>
      <c r="BA45" s="1043"/>
      <c r="BB45" s="1043"/>
      <c r="BC45" s="1043"/>
      <c r="BD45" s="1043"/>
      <c r="BE45" s="1033"/>
      <c r="BF45" s="1033"/>
      <c r="BG45" s="1033"/>
      <c r="BH45" s="1033"/>
      <c r="BI45" s="1034"/>
      <c r="BJ45" s="205"/>
      <c r="BK45" s="205"/>
      <c r="BL45" s="205"/>
      <c r="BM45" s="205"/>
      <c r="BN45" s="205"/>
      <c r="BO45" s="218"/>
      <c r="BP45" s="218"/>
      <c r="BQ45" s="215">
        <v>39</v>
      </c>
      <c r="BR45" s="216"/>
      <c r="BS45" s="1015"/>
      <c r="BT45" s="1016"/>
      <c r="BU45" s="1016"/>
      <c r="BV45" s="1016"/>
      <c r="BW45" s="1016"/>
      <c r="BX45" s="1016"/>
      <c r="BY45" s="1016"/>
      <c r="BZ45" s="1016"/>
      <c r="CA45" s="1016"/>
      <c r="CB45" s="1016"/>
      <c r="CC45" s="1016"/>
      <c r="CD45" s="1016"/>
      <c r="CE45" s="1016"/>
      <c r="CF45" s="1016"/>
      <c r="CG45" s="1017"/>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199"/>
    </row>
    <row r="46" spans="1:131" s="200" customFormat="1" ht="26.25" customHeight="1" x14ac:dyDescent="0.15">
      <c r="A46" s="214">
        <v>19</v>
      </c>
      <c r="B46" s="1038"/>
      <c r="C46" s="1039"/>
      <c r="D46" s="1039"/>
      <c r="E46" s="1039"/>
      <c r="F46" s="1039"/>
      <c r="G46" s="1039"/>
      <c r="H46" s="1039"/>
      <c r="I46" s="1039"/>
      <c r="J46" s="1039"/>
      <c r="K46" s="1039"/>
      <c r="L46" s="1039"/>
      <c r="M46" s="1039"/>
      <c r="N46" s="1039"/>
      <c r="O46" s="1039"/>
      <c r="P46" s="1040"/>
      <c r="Q46" s="1044"/>
      <c r="R46" s="1045"/>
      <c r="S46" s="1045"/>
      <c r="T46" s="1045"/>
      <c r="U46" s="1045"/>
      <c r="V46" s="1045"/>
      <c r="W46" s="1045"/>
      <c r="X46" s="1045"/>
      <c r="Y46" s="1045"/>
      <c r="Z46" s="1045"/>
      <c r="AA46" s="1045"/>
      <c r="AB46" s="1045"/>
      <c r="AC46" s="1045"/>
      <c r="AD46" s="1045"/>
      <c r="AE46" s="1046"/>
      <c r="AF46" s="1020"/>
      <c r="AG46" s="1021"/>
      <c r="AH46" s="1021"/>
      <c r="AI46" s="1021"/>
      <c r="AJ46" s="1022"/>
      <c r="AK46" s="979"/>
      <c r="AL46" s="970"/>
      <c r="AM46" s="970"/>
      <c r="AN46" s="970"/>
      <c r="AO46" s="970"/>
      <c r="AP46" s="970"/>
      <c r="AQ46" s="970"/>
      <c r="AR46" s="970"/>
      <c r="AS46" s="970"/>
      <c r="AT46" s="970"/>
      <c r="AU46" s="970"/>
      <c r="AV46" s="970"/>
      <c r="AW46" s="970"/>
      <c r="AX46" s="970"/>
      <c r="AY46" s="970"/>
      <c r="AZ46" s="1043"/>
      <c r="BA46" s="1043"/>
      <c r="BB46" s="1043"/>
      <c r="BC46" s="1043"/>
      <c r="BD46" s="1043"/>
      <c r="BE46" s="1033"/>
      <c r="BF46" s="1033"/>
      <c r="BG46" s="1033"/>
      <c r="BH46" s="1033"/>
      <c r="BI46" s="1034"/>
      <c r="BJ46" s="205"/>
      <c r="BK46" s="205"/>
      <c r="BL46" s="205"/>
      <c r="BM46" s="205"/>
      <c r="BN46" s="205"/>
      <c r="BO46" s="218"/>
      <c r="BP46" s="218"/>
      <c r="BQ46" s="215">
        <v>40</v>
      </c>
      <c r="BR46" s="216"/>
      <c r="BS46" s="1015"/>
      <c r="BT46" s="1016"/>
      <c r="BU46" s="1016"/>
      <c r="BV46" s="1016"/>
      <c r="BW46" s="1016"/>
      <c r="BX46" s="1016"/>
      <c r="BY46" s="1016"/>
      <c r="BZ46" s="1016"/>
      <c r="CA46" s="1016"/>
      <c r="CB46" s="1016"/>
      <c r="CC46" s="1016"/>
      <c r="CD46" s="1016"/>
      <c r="CE46" s="1016"/>
      <c r="CF46" s="1016"/>
      <c r="CG46" s="1017"/>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199"/>
    </row>
    <row r="47" spans="1:131" s="200" customFormat="1" ht="26.25" customHeight="1" x14ac:dyDescent="0.15">
      <c r="A47" s="214">
        <v>20</v>
      </c>
      <c r="B47" s="1038"/>
      <c r="C47" s="1039"/>
      <c r="D47" s="1039"/>
      <c r="E47" s="1039"/>
      <c r="F47" s="1039"/>
      <c r="G47" s="1039"/>
      <c r="H47" s="1039"/>
      <c r="I47" s="1039"/>
      <c r="J47" s="1039"/>
      <c r="K47" s="1039"/>
      <c r="L47" s="1039"/>
      <c r="M47" s="1039"/>
      <c r="N47" s="1039"/>
      <c r="O47" s="1039"/>
      <c r="P47" s="1040"/>
      <c r="Q47" s="1044"/>
      <c r="R47" s="1045"/>
      <c r="S47" s="1045"/>
      <c r="T47" s="1045"/>
      <c r="U47" s="1045"/>
      <c r="V47" s="1045"/>
      <c r="W47" s="1045"/>
      <c r="X47" s="1045"/>
      <c r="Y47" s="1045"/>
      <c r="Z47" s="1045"/>
      <c r="AA47" s="1045"/>
      <c r="AB47" s="1045"/>
      <c r="AC47" s="1045"/>
      <c r="AD47" s="1045"/>
      <c r="AE47" s="1046"/>
      <c r="AF47" s="1020"/>
      <c r="AG47" s="1021"/>
      <c r="AH47" s="1021"/>
      <c r="AI47" s="1021"/>
      <c r="AJ47" s="1022"/>
      <c r="AK47" s="979"/>
      <c r="AL47" s="970"/>
      <c r="AM47" s="970"/>
      <c r="AN47" s="970"/>
      <c r="AO47" s="970"/>
      <c r="AP47" s="970"/>
      <c r="AQ47" s="970"/>
      <c r="AR47" s="970"/>
      <c r="AS47" s="970"/>
      <c r="AT47" s="970"/>
      <c r="AU47" s="970"/>
      <c r="AV47" s="970"/>
      <c r="AW47" s="970"/>
      <c r="AX47" s="970"/>
      <c r="AY47" s="970"/>
      <c r="AZ47" s="1043"/>
      <c r="BA47" s="1043"/>
      <c r="BB47" s="1043"/>
      <c r="BC47" s="1043"/>
      <c r="BD47" s="1043"/>
      <c r="BE47" s="1033"/>
      <c r="BF47" s="1033"/>
      <c r="BG47" s="1033"/>
      <c r="BH47" s="1033"/>
      <c r="BI47" s="1034"/>
      <c r="BJ47" s="205"/>
      <c r="BK47" s="205"/>
      <c r="BL47" s="205"/>
      <c r="BM47" s="205"/>
      <c r="BN47" s="205"/>
      <c r="BO47" s="218"/>
      <c r="BP47" s="218"/>
      <c r="BQ47" s="215">
        <v>41</v>
      </c>
      <c r="BR47" s="216"/>
      <c r="BS47" s="1015"/>
      <c r="BT47" s="1016"/>
      <c r="BU47" s="1016"/>
      <c r="BV47" s="1016"/>
      <c r="BW47" s="1016"/>
      <c r="BX47" s="1016"/>
      <c r="BY47" s="1016"/>
      <c r="BZ47" s="1016"/>
      <c r="CA47" s="1016"/>
      <c r="CB47" s="1016"/>
      <c r="CC47" s="1016"/>
      <c r="CD47" s="1016"/>
      <c r="CE47" s="1016"/>
      <c r="CF47" s="1016"/>
      <c r="CG47" s="1017"/>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199"/>
    </row>
    <row r="48" spans="1:131" s="200" customFormat="1" ht="26.25" customHeight="1" x14ac:dyDescent="0.15">
      <c r="A48" s="214">
        <v>21</v>
      </c>
      <c r="B48" s="1038"/>
      <c r="C48" s="1039"/>
      <c r="D48" s="1039"/>
      <c r="E48" s="1039"/>
      <c r="F48" s="1039"/>
      <c r="G48" s="1039"/>
      <c r="H48" s="1039"/>
      <c r="I48" s="1039"/>
      <c r="J48" s="1039"/>
      <c r="K48" s="1039"/>
      <c r="L48" s="1039"/>
      <c r="M48" s="1039"/>
      <c r="N48" s="1039"/>
      <c r="O48" s="1039"/>
      <c r="P48" s="1040"/>
      <c r="Q48" s="1044"/>
      <c r="R48" s="1045"/>
      <c r="S48" s="1045"/>
      <c r="T48" s="1045"/>
      <c r="U48" s="1045"/>
      <c r="V48" s="1045"/>
      <c r="W48" s="1045"/>
      <c r="X48" s="1045"/>
      <c r="Y48" s="1045"/>
      <c r="Z48" s="1045"/>
      <c r="AA48" s="1045"/>
      <c r="AB48" s="1045"/>
      <c r="AC48" s="1045"/>
      <c r="AD48" s="1045"/>
      <c r="AE48" s="1046"/>
      <c r="AF48" s="1020"/>
      <c r="AG48" s="1021"/>
      <c r="AH48" s="1021"/>
      <c r="AI48" s="1021"/>
      <c r="AJ48" s="1022"/>
      <c r="AK48" s="979"/>
      <c r="AL48" s="970"/>
      <c r="AM48" s="970"/>
      <c r="AN48" s="970"/>
      <c r="AO48" s="970"/>
      <c r="AP48" s="970"/>
      <c r="AQ48" s="970"/>
      <c r="AR48" s="970"/>
      <c r="AS48" s="970"/>
      <c r="AT48" s="970"/>
      <c r="AU48" s="970"/>
      <c r="AV48" s="970"/>
      <c r="AW48" s="970"/>
      <c r="AX48" s="970"/>
      <c r="AY48" s="970"/>
      <c r="AZ48" s="1043"/>
      <c r="BA48" s="1043"/>
      <c r="BB48" s="1043"/>
      <c r="BC48" s="1043"/>
      <c r="BD48" s="1043"/>
      <c r="BE48" s="1033"/>
      <c r="BF48" s="1033"/>
      <c r="BG48" s="1033"/>
      <c r="BH48" s="1033"/>
      <c r="BI48" s="1034"/>
      <c r="BJ48" s="205"/>
      <c r="BK48" s="205"/>
      <c r="BL48" s="205"/>
      <c r="BM48" s="205"/>
      <c r="BN48" s="205"/>
      <c r="BO48" s="218"/>
      <c r="BP48" s="218"/>
      <c r="BQ48" s="215">
        <v>42</v>
      </c>
      <c r="BR48" s="216"/>
      <c r="BS48" s="1015"/>
      <c r="BT48" s="1016"/>
      <c r="BU48" s="1016"/>
      <c r="BV48" s="1016"/>
      <c r="BW48" s="1016"/>
      <c r="BX48" s="1016"/>
      <c r="BY48" s="1016"/>
      <c r="BZ48" s="1016"/>
      <c r="CA48" s="1016"/>
      <c r="CB48" s="1016"/>
      <c r="CC48" s="1016"/>
      <c r="CD48" s="1016"/>
      <c r="CE48" s="1016"/>
      <c r="CF48" s="1016"/>
      <c r="CG48" s="1017"/>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199"/>
    </row>
    <row r="49" spans="1:131" s="200" customFormat="1" ht="26.25" customHeight="1" x14ac:dyDescent="0.15">
      <c r="A49" s="214">
        <v>22</v>
      </c>
      <c r="B49" s="1038"/>
      <c r="C49" s="1039"/>
      <c r="D49" s="1039"/>
      <c r="E49" s="1039"/>
      <c r="F49" s="1039"/>
      <c r="G49" s="1039"/>
      <c r="H49" s="1039"/>
      <c r="I49" s="1039"/>
      <c r="J49" s="1039"/>
      <c r="K49" s="1039"/>
      <c r="L49" s="1039"/>
      <c r="M49" s="1039"/>
      <c r="N49" s="1039"/>
      <c r="O49" s="1039"/>
      <c r="P49" s="1040"/>
      <c r="Q49" s="1044"/>
      <c r="R49" s="1045"/>
      <c r="S49" s="1045"/>
      <c r="T49" s="1045"/>
      <c r="U49" s="1045"/>
      <c r="V49" s="1045"/>
      <c r="W49" s="1045"/>
      <c r="X49" s="1045"/>
      <c r="Y49" s="1045"/>
      <c r="Z49" s="1045"/>
      <c r="AA49" s="1045"/>
      <c r="AB49" s="1045"/>
      <c r="AC49" s="1045"/>
      <c r="AD49" s="1045"/>
      <c r="AE49" s="1046"/>
      <c r="AF49" s="1020"/>
      <c r="AG49" s="1021"/>
      <c r="AH49" s="1021"/>
      <c r="AI49" s="1021"/>
      <c r="AJ49" s="1022"/>
      <c r="AK49" s="979"/>
      <c r="AL49" s="970"/>
      <c r="AM49" s="970"/>
      <c r="AN49" s="970"/>
      <c r="AO49" s="970"/>
      <c r="AP49" s="970"/>
      <c r="AQ49" s="970"/>
      <c r="AR49" s="970"/>
      <c r="AS49" s="970"/>
      <c r="AT49" s="970"/>
      <c r="AU49" s="970"/>
      <c r="AV49" s="970"/>
      <c r="AW49" s="970"/>
      <c r="AX49" s="970"/>
      <c r="AY49" s="970"/>
      <c r="AZ49" s="1043"/>
      <c r="BA49" s="1043"/>
      <c r="BB49" s="1043"/>
      <c r="BC49" s="1043"/>
      <c r="BD49" s="1043"/>
      <c r="BE49" s="1033"/>
      <c r="BF49" s="1033"/>
      <c r="BG49" s="1033"/>
      <c r="BH49" s="1033"/>
      <c r="BI49" s="1034"/>
      <c r="BJ49" s="205"/>
      <c r="BK49" s="205"/>
      <c r="BL49" s="205"/>
      <c r="BM49" s="205"/>
      <c r="BN49" s="205"/>
      <c r="BO49" s="218"/>
      <c r="BP49" s="218"/>
      <c r="BQ49" s="215">
        <v>43</v>
      </c>
      <c r="BR49" s="216"/>
      <c r="BS49" s="1015"/>
      <c r="BT49" s="1016"/>
      <c r="BU49" s="1016"/>
      <c r="BV49" s="1016"/>
      <c r="BW49" s="1016"/>
      <c r="BX49" s="1016"/>
      <c r="BY49" s="1016"/>
      <c r="BZ49" s="1016"/>
      <c r="CA49" s="1016"/>
      <c r="CB49" s="1016"/>
      <c r="CC49" s="1016"/>
      <c r="CD49" s="1016"/>
      <c r="CE49" s="1016"/>
      <c r="CF49" s="1016"/>
      <c r="CG49" s="1017"/>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199"/>
    </row>
    <row r="50" spans="1:131" s="200" customFormat="1" ht="26.25" customHeight="1" x14ac:dyDescent="0.15">
      <c r="A50" s="214">
        <v>23</v>
      </c>
      <c r="B50" s="1038"/>
      <c r="C50" s="1039"/>
      <c r="D50" s="1039"/>
      <c r="E50" s="1039"/>
      <c r="F50" s="1039"/>
      <c r="G50" s="1039"/>
      <c r="H50" s="1039"/>
      <c r="I50" s="1039"/>
      <c r="J50" s="1039"/>
      <c r="K50" s="1039"/>
      <c r="L50" s="1039"/>
      <c r="M50" s="1039"/>
      <c r="N50" s="1039"/>
      <c r="O50" s="1039"/>
      <c r="P50" s="1040"/>
      <c r="Q50" s="1041"/>
      <c r="R50" s="1024"/>
      <c r="S50" s="1024"/>
      <c r="T50" s="1024"/>
      <c r="U50" s="1024"/>
      <c r="V50" s="1024"/>
      <c r="W50" s="1024"/>
      <c r="X50" s="1024"/>
      <c r="Y50" s="1024"/>
      <c r="Z50" s="1024"/>
      <c r="AA50" s="1024"/>
      <c r="AB50" s="1024"/>
      <c r="AC50" s="1024"/>
      <c r="AD50" s="1024"/>
      <c r="AE50" s="1042"/>
      <c r="AF50" s="1020"/>
      <c r="AG50" s="1021"/>
      <c r="AH50" s="1021"/>
      <c r="AI50" s="1021"/>
      <c r="AJ50" s="1022"/>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1033"/>
      <c r="BF50" s="1033"/>
      <c r="BG50" s="1033"/>
      <c r="BH50" s="1033"/>
      <c r="BI50" s="1034"/>
      <c r="BJ50" s="205"/>
      <c r="BK50" s="205"/>
      <c r="BL50" s="205"/>
      <c r="BM50" s="205"/>
      <c r="BN50" s="205"/>
      <c r="BO50" s="218"/>
      <c r="BP50" s="218"/>
      <c r="BQ50" s="215">
        <v>44</v>
      </c>
      <c r="BR50" s="216"/>
      <c r="BS50" s="1015"/>
      <c r="BT50" s="1016"/>
      <c r="BU50" s="1016"/>
      <c r="BV50" s="1016"/>
      <c r="BW50" s="1016"/>
      <c r="BX50" s="1016"/>
      <c r="BY50" s="1016"/>
      <c r="BZ50" s="1016"/>
      <c r="CA50" s="1016"/>
      <c r="CB50" s="1016"/>
      <c r="CC50" s="1016"/>
      <c r="CD50" s="1016"/>
      <c r="CE50" s="1016"/>
      <c r="CF50" s="1016"/>
      <c r="CG50" s="1017"/>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199"/>
    </row>
    <row r="51" spans="1:131" s="200" customFormat="1" ht="26.25" customHeight="1" x14ac:dyDescent="0.15">
      <c r="A51" s="214">
        <v>24</v>
      </c>
      <c r="B51" s="1038"/>
      <c r="C51" s="1039"/>
      <c r="D51" s="1039"/>
      <c r="E51" s="1039"/>
      <c r="F51" s="1039"/>
      <c r="G51" s="1039"/>
      <c r="H51" s="1039"/>
      <c r="I51" s="1039"/>
      <c r="J51" s="1039"/>
      <c r="K51" s="1039"/>
      <c r="L51" s="1039"/>
      <c r="M51" s="1039"/>
      <c r="N51" s="1039"/>
      <c r="O51" s="1039"/>
      <c r="P51" s="1040"/>
      <c r="Q51" s="1041"/>
      <c r="R51" s="1024"/>
      <c r="S51" s="1024"/>
      <c r="T51" s="1024"/>
      <c r="U51" s="1024"/>
      <c r="V51" s="1024"/>
      <c r="W51" s="1024"/>
      <c r="X51" s="1024"/>
      <c r="Y51" s="1024"/>
      <c r="Z51" s="1024"/>
      <c r="AA51" s="1024"/>
      <c r="AB51" s="1024"/>
      <c r="AC51" s="1024"/>
      <c r="AD51" s="1024"/>
      <c r="AE51" s="1042"/>
      <c r="AF51" s="1020"/>
      <c r="AG51" s="1021"/>
      <c r="AH51" s="1021"/>
      <c r="AI51" s="1021"/>
      <c r="AJ51" s="1022"/>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1033"/>
      <c r="BF51" s="1033"/>
      <c r="BG51" s="1033"/>
      <c r="BH51" s="1033"/>
      <c r="BI51" s="1034"/>
      <c r="BJ51" s="205"/>
      <c r="BK51" s="205"/>
      <c r="BL51" s="205"/>
      <c r="BM51" s="205"/>
      <c r="BN51" s="205"/>
      <c r="BO51" s="218"/>
      <c r="BP51" s="218"/>
      <c r="BQ51" s="215">
        <v>45</v>
      </c>
      <c r="BR51" s="216"/>
      <c r="BS51" s="1015"/>
      <c r="BT51" s="1016"/>
      <c r="BU51" s="1016"/>
      <c r="BV51" s="1016"/>
      <c r="BW51" s="1016"/>
      <c r="BX51" s="1016"/>
      <c r="BY51" s="1016"/>
      <c r="BZ51" s="1016"/>
      <c r="CA51" s="1016"/>
      <c r="CB51" s="1016"/>
      <c r="CC51" s="1016"/>
      <c r="CD51" s="1016"/>
      <c r="CE51" s="1016"/>
      <c r="CF51" s="1016"/>
      <c r="CG51" s="1017"/>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199"/>
    </row>
    <row r="52" spans="1:131" s="200" customFormat="1" ht="26.25" customHeight="1" x14ac:dyDescent="0.15">
      <c r="A52" s="214">
        <v>25</v>
      </c>
      <c r="B52" s="1038"/>
      <c r="C52" s="1039"/>
      <c r="D52" s="1039"/>
      <c r="E52" s="1039"/>
      <c r="F52" s="1039"/>
      <c r="G52" s="1039"/>
      <c r="H52" s="1039"/>
      <c r="I52" s="1039"/>
      <c r="J52" s="1039"/>
      <c r="K52" s="1039"/>
      <c r="L52" s="1039"/>
      <c r="M52" s="1039"/>
      <c r="N52" s="1039"/>
      <c r="O52" s="1039"/>
      <c r="P52" s="1040"/>
      <c r="Q52" s="1041"/>
      <c r="R52" s="1024"/>
      <c r="S52" s="1024"/>
      <c r="T52" s="1024"/>
      <c r="U52" s="1024"/>
      <c r="V52" s="1024"/>
      <c r="W52" s="1024"/>
      <c r="X52" s="1024"/>
      <c r="Y52" s="1024"/>
      <c r="Z52" s="1024"/>
      <c r="AA52" s="1024"/>
      <c r="AB52" s="1024"/>
      <c r="AC52" s="1024"/>
      <c r="AD52" s="1024"/>
      <c r="AE52" s="1042"/>
      <c r="AF52" s="1020"/>
      <c r="AG52" s="1021"/>
      <c r="AH52" s="1021"/>
      <c r="AI52" s="1021"/>
      <c r="AJ52" s="1022"/>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1033"/>
      <c r="BF52" s="1033"/>
      <c r="BG52" s="1033"/>
      <c r="BH52" s="1033"/>
      <c r="BI52" s="1034"/>
      <c r="BJ52" s="205"/>
      <c r="BK52" s="205"/>
      <c r="BL52" s="205"/>
      <c r="BM52" s="205"/>
      <c r="BN52" s="205"/>
      <c r="BO52" s="218"/>
      <c r="BP52" s="218"/>
      <c r="BQ52" s="215">
        <v>46</v>
      </c>
      <c r="BR52" s="216"/>
      <c r="BS52" s="1015"/>
      <c r="BT52" s="1016"/>
      <c r="BU52" s="1016"/>
      <c r="BV52" s="1016"/>
      <c r="BW52" s="1016"/>
      <c r="BX52" s="1016"/>
      <c r="BY52" s="1016"/>
      <c r="BZ52" s="1016"/>
      <c r="CA52" s="1016"/>
      <c r="CB52" s="1016"/>
      <c r="CC52" s="1016"/>
      <c r="CD52" s="1016"/>
      <c r="CE52" s="1016"/>
      <c r="CF52" s="1016"/>
      <c r="CG52" s="1017"/>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199"/>
    </row>
    <row r="53" spans="1:131" s="200" customFormat="1" ht="26.25" customHeight="1" x14ac:dyDescent="0.15">
      <c r="A53" s="214">
        <v>26</v>
      </c>
      <c r="B53" s="1038"/>
      <c r="C53" s="1039"/>
      <c r="D53" s="1039"/>
      <c r="E53" s="1039"/>
      <c r="F53" s="1039"/>
      <c r="G53" s="1039"/>
      <c r="H53" s="1039"/>
      <c r="I53" s="1039"/>
      <c r="J53" s="1039"/>
      <c r="K53" s="1039"/>
      <c r="L53" s="1039"/>
      <c r="M53" s="1039"/>
      <c r="N53" s="1039"/>
      <c r="O53" s="1039"/>
      <c r="P53" s="1040"/>
      <c r="Q53" s="1041"/>
      <c r="R53" s="1024"/>
      <c r="S53" s="1024"/>
      <c r="T53" s="1024"/>
      <c r="U53" s="1024"/>
      <c r="V53" s="1024"/>
      <c r="W53" s="1024"/>
      <c r="X53" s="1024"/>
      <c r="Y53" s="1024"/>
      <c r="Z53" s="1024"/>
      <c r="AA53" s="1024"/>
      <c r="AB53" s="1024"/>
      <c r="AC53" s="1024"/>
      <c r="AD53" s="1024"/>
      <c r="AE53" s="1042"/>
      <c r="AF53" s="1020"/>
      <c r="AG53" s="1021"/>
      <c r="AH53" s="1021"/>
      <c r="AI53" s="1021"/>
      <c r="AJ53" s="1022"/>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1033"/>
      <c r="BF53" s="1033"/>
      <c r="BG53" s="1033"/>
      <c r="BH53" s="1033"/>
      <c r="BI53" s="1034"/>
      <c r="BJ53" s="205"/>
      <c r="BK53" s="205"/>
      <c r="BL53" s="205"/>
      <c r="BM53" s="205"/>
      <c r="BN53" s="205"/>
      <c r="BO53" s="218"/>
      <c r="BP53" s="218"/>
      <c r="BQ53" s="215">
        <v>47</v>
      </c>
      <c r="BR53" s="216"/>
      <c r="BS53" s="1015"/>
      <c r="BT53" s="1016"/>
      <c r="BU53" s="1016"/>
      <c r="BV53" s="1016"/>
      <c r="BW53" s="1016"/>
      <c r="BX53" s="1016"/>
      <c r="BY53" s="1016"/>
      <c r="BZ53" s="1016"/>
      <c r="CA53" s="1016"/>
      <c r="CB53" s="1016"/>
      <c r="CC53" s="1016"/>
      <c r="CD53" s="1016"/>
      <c r="CE53" s="1016"/>
      <c r="CF53" s="1016"/>
      <c r="CG53" s="1017"/>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199"/>
    </row>
    <row r="54" spans="1:131" s="200" customFormat="1" ht="26.25" customHeight="1" x14ac:dyDescent="0.15">
      <c r="A54" s="214">
        <v>27</v>
      </c>
      <c r="B54" s="1038"/>
      <c r="C54" s="1039"/>
      <c r="D54" s="1039"/>
      <c r="E54" s="1039"/>
      <c r="F54" s="1039"/>
      <c r="G54" s="1039"/>
      <c r="H54" s="1039"/>
      <c r="I54" s="1039"/>
      <c r="J54" s="1039"/>
      <c r="K54" s="1039"/>
      <c r="L54" s="1039"/>
      <c r="M54" s="1039"/>
      <c r="N54" s="1039"/>
      <c r="O54" s="1039"/>
      <c r="P54" s="1040"/>
      <c r="Q54" s="1041"/>
      <c r="R54" s="1024"/>
      <c r="S54" s="1024"/>
      <c r="T54" s="1024"/>
      <c r="U54" s="1024"/>
      <c r="V54" s="1024"/>
      <c r="W54" s="1024"/>
      <c r="X54" s="1024"/>
      <c r="Y54" s="1024"/>
      <c r="Z54" s="1024"/>
      <c r="AA54" s="1024"/>
      <c r="AB54" s="1024"/>
      <c r="AC54" s="1024"/>
      <c r="AD54" s="1024"/>
      <c r="AE54" s="1042"/>
      <c r="AF54" s="1020"/>
      <c r="AG54" s="1021"/>
      <c r="AH54" s="1021"/>
      <c r="AI54" s="1021"/>
      <c r="AJ54" s="1022"/>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1033"/>
      <c r="BF54" s="1033"/>
      <c r="BG54" s="1033"/>
      <c r="BH54" s="1033"/>
      <c r="BI54" s="1034"/>
      <c r="BJ54" s="205"/>
      <c r="BK54" s="205"/>
      <c r="BL54" s="205"/>
      <c r="BM54" s="205"/>
      <c r="BN54" s="205"/>
      <c r="BO54" s="218"/>
      <c r="BP54" s="218"/>
      <c r="BQ54" s="215">
        <v>48</v>
      </c>
      <c r="BR54" s="216"/>
      <c r="BS54" s="1015"/>
      <c r="BT54" s="1016"/>
      <c r="BU54" s="1016"/>
      <c r="BV54" s="1016"/>
      <c r="BW54" s="1016"/>
      <c r="BX54" s="1016"/>
      <c r="BY54" s="1016"/>
      <c r="BZ54" s="1016"/>
      <c r="CA54" s="1016"/>
      <c r="CB54" s="1016"/>
      <c r="CC54" s="1016"/>
      <c r="CD54" s="1016"/>
      <c r="CE54" s="1016"/>
      <c r="CF54" s="1016"/>
      <c r="CG54" s="1017"/>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199"/>
    </row>
    <row r="55" spans="1:131" s="200" customFormat="1" ht="26.25" customHeight="1" x14ac:dyDescent="0.15">
      <c r="A55" s="214">
        <v>28</v>
      </c>
      <c r="B55" s="1038"/>
      <c r="C55" s="1039"/>
      <c r="D55" s="1039"/>
      <c r="E55" s="1039"/>
      <c r="F55" s="1039"/>
      <c r="G55" s="1039"/>
      <c r="H55" s="1039"/>
      <c r="I55" s="1039"/>
      <c r="J55" s="1039"/>
      <c r="K55" s="1039"/>
      <c r="L55" s="1039"/>
      <c r="M55" s="1039"/>
      <c r="N55" s="1039"/>
      <c r="O55" s="1039"/>
      <c r="P55" s="1040"/>
      <c r="Q55" s="1041"/>
      <c r="R55" s="1024"/>
      <c r="S55" s="1024"/>
      <c r="T55" s="1024"/>
      <c r="U55" s="1024"/>
      <c r="V55" s="1024"/>
      <c r="W55" s="1024"/>
      <c r="X55" s="1024"/>
      <c r="Y55" s="1024"/>
      <c r="Z55" s="1024"/>
      <c r="AA55" s="1024"/>
      <c r="AB55" s="1024"/>
      <c r="AC55" s="1024"/>
      <c r="AD55" s="1024"/>
      <c r="AE55" s="1042"/>
      <c r="AF55" s="1020"/>
      <c r="AG55" s="1021"/>
      <c r="AH55" s="1021"/>
      <c r="AI55" s="1021"/>
      <c r="AJ55" s="1022"/>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1033"/>
      <c r="BF55" s="1033"/>
      <c r="BG55" s="1033"/>
      <c r="BH55" s="1033"/>
      <c r="BI55" s="1034"/>
      <c r="BJ55" s="205"/>
      <c r="BK55" s="205"/>
      <c r="BL55" s="205"/>
      <c r="BM55" s="205"/>
      <c r="BN55" s="205"/>
      <c r="BO55" s="218"/>
      <c r="BP55" s="218"/>
      <c r="BQ55" s="215">
        <v>49</v>
      </c>
      <c r="BR55" s="216"/>
      <c r="BS55" s="1015"/>
      <c r="BT55" s="1016"/>
      <c r="BU55" s="1016"/>
      <c r="BV55" s="1016"/>
      <c r="BW55" s="1016"/>
      <c r="BX55" s="1016"/>
      <c r="BY55" s="1016"/>
      <c r="BZ55" s="1016"/>
      <c r="CA55" s="1016"/>
      <c r="CB55" s="1016"/>
      <c r="CC55" s="1016"/>
      <c r="CD55" s="1016"/>
      <c r="CE55" s="1016"/>
      <c r="CF55" s="1016"/>
      <c r="CG55" s="1017"/>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199"/>
    </row>
    <row r="56" spans="1:131" s="200" customFormat="1" ht="26.25" customHeight="1" x14ac:dyDescent="0.15">
      <c r="A56" s="214">
        <v>29</v>
      </c>
      <c r="B56" s="1038"/>
      <c r="C56" s="1039"/>
      <c r="D56" s="1039"/>
      <c r="E56" s="1039"/>
      <c r="F56" s="1039"/>
      <c r="G56" s="1039"/>
      <c r="H56" s="1039"/>
      <c r="I56" s="1039"/>
      <c r="J56" s="1039"/>
      <c r="K56" s="1039"/>
      <c r="L56" s="1039"/>
      <c r="M56" s="1039"/>
      <c r="N56" s="1039"/>
      <c r="O56" s="1039"/>
      <c r="P56" s="1040"/>
      <c r="Q56" s="1041"/>
      <c r="R56" s="1024"/>
      <c r="S56" s="1024"/>
      <c r="T56" s="1024"/>
      <c r="U56" s="1024"/>
      <c r="V56" s="1024"/>
      <c r="W56" s="1024"/>
      <c r="X56" s="1024"/>
      <c r="Y56" s="1024"/>
      <c r="Z56" s="1024"/>
      <c r="AA56" s="1024"/>
      <c r="AB56" s="1024"/>
      <c r="AC56" s="1024"/>
      <c r="AD56" s="1024"/>
      <c r="AE56" s="1042"/>
      <c r="AF56" s="1020"/>
      <c r="AG56" s="1021"/>
      <c r="AH56" s="1021"/>
      <c r="AI56" s="1021"/>
      <c r="AJ56" s="1022"/>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1033"/>
      <c r="BF56" s="1033"/>
      <c r="BG56" s="1033"/>
      <c r="BH56" s="1033"/>
      <c r="BI56" s="1034"/>
      <c r="BJ56" s="205"/>
      <c r="BK56" s="205"/>
      <c r="BL56" s="205"/>
      <c r="BM56" s="205"/>
      <c r="BN56" s="205"/>
      <c r="BO56" s="218"/>
      <c r="BP56" s="218"/>
      <c r="BQ56" s="215">
        <v>50</v>
      </c>
      <c r="BR56" s="216"/>
      <c r="BS56" s="1015"/>
      <c r="BT56" s="1016"/>
      <c r="BU56" s="1016"/>
      <c r="BV56" s="1016"/>
      <c r="BW56" s="1016"/>
      <c r="BX56" s="1016"/>
      <c r="BY56" s="1016"/>
      <c r="BZ56" s="1016"/>
      <c r="CA56" s="1016"/>
      <c r="CB56" s="1016"/>
      <c r="CC56" s="1016"/>
      <c r="CD56" s="1016"/>
      <c r="CE56" s="1016"/>
      <c r="CF56" s="1016"/>
      <c r="CG56" s="1017"/>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199"/>
    </row>
    <row r="57" spans="1:131" s="200" customFormat="1" ht="26.25" customHeight="1" x14ac:dyDescent="0.15">
      <c r="A57" s="214">
        <v>30</v>
      </c>
      <c r="B57" s="1038"/>
      <c r="C57" s="1039"/>
      <c r="D57" s="1039"/>
      <c r="E57" s="1039"/>
      <c r="F57" s="1039"/>
      <c r="G57" s="1039"/>
      <c r="H57" s="1039"/>
      <c r="I57" s="1039"/>
      <c r="J57" s="1039"/>
      <c r="K57" s="1039"/>
      <c r="L57" s="1039"/>
      <c r="M57" s="1039"/>
      <c r="N57" s="1039"/>
      <c r="O57" s="1039"/>
      <c r="P57" s="1040"/>
      <c r="Q57" s="1041"/>
      <c r="R57" s="1024"/>
      <c r="S57" s="1024"/>
      <c r="T57" s="1024"/>
      <c r="U57" s="1024"/>
      <c r="V57" s="1024"/>
      <c r="W57" s="1024"/>
      <c r="X57" s="1024"/>
      <c r="Y57" s="1024"/>
      <c r="Z57" s="1024"/>
      <c r="AA57" s="1024"/>
      <c r="AB57" s="1024"/>
      <c r="AC57" s="1024"/>
      <c r="AD57" s="1024"/>
      <c r="AE57" s="1042"/>
      <c r="AF57" s="1020"/>
      <c r="AG57" s="1021"/>
      <c r="AH57" s="1021"/>
      <c r="AI57" s="1021"/>
      <c r="AJ57" s="1022"/>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1033"/>
      <c r="BF57" s="1033"/>
      <c r="BG57" s="1033"/>
      <c r="BH57" s="1033"/>
      <c r="BI57" s="1034"/>
      <c r="BJ57" s="205"/>
      <c r="BK57" s="205"/>
      <c r="BL57" s="205"/>
      <c r="BM57" s="205"/>
      <c r="BN57" s="205"/>
      <c r="BO57" s="218"/>
      <c r="BP57" s="218"/>
      <c r="BQ57" s="215">
        <v>51</v>
      </c>
      <c r="BR57" s="216"/>
      <c r="BS57" s="1015"/>
      <c r="BT57" s="1016"/>
      <c r="BU57" s="1016"/>
      <c r="BV57" s="1016"/>
      <c r="BW57" s="1016"/>
      <c r="BX57" s="1016"/>
      <c r="BY57" s="1016"/>
      <c r="BZ57" s="1016"/>
      <c r="CA57" s="1016"/>
      <c r="CB57" s="1016"/>
      <c r="CC57" s="1016"/>
      <c r="CD57" s="1016"/>
      <c r="CE57" s="1016"/>
      <c r="CF57" s="1016"/>
      <c r="CG57" s="1017"/>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199"/>
    </row>
    <row r="58" spans="1:131" s="200" customFormat="1" ht="26.25" customHeight="1" x14ac:dyDescent="0.15">
      <c r="A58" s="214">
        <v>31</v>
      </c>
      <c r="B58" s="1038"/>
      <c r="C58" s="1039"/>
      <c r="D58" s="1039"/>
      <c r="E58" s="1039"/>
      <c r="F58" s="1039"/>
      <c r="G58" s="1039"/>
      <c r="H58" s="1039"/>
      <c r="I58" s="1039"/>
      <c r="J58" s="1039"/>
      <c r="K58" s="1039"/>
      <c r="L58" s="1039"/>
      <c r="M58" s="1039"/>
      <c r="N58" s="1039"/>
      <c r="O58" s="1039"/>
      <c r="P58" s="1040"/>
      <c r="Q58" s="1041"/>
      <c r="R58" s="1024"/>
      <c r="S58" s="1024"/>
      <c r="T58" s="1024"/>
      <c r="U58" s="1024"/>
      <c r="V58" s="1024"/>
      <c r="W58" s="1024"/>
      <c r="X58" s="1024"/>
      <c r="Y58" s="1024"/>
      <c r="Z58" s="1024"/>
      <c r="AA58" s="1024"/>
      <c r="AB58" s="1024"/>
      <c r="AC58" s="1024"/>
      <c r="AD58" s="1024"/>
      <c r="AE58" s="1042"/>
      <c r="AF58" s="1020"/>
      <c r="AG58" s="1021"/>
      <c r="AH58" s="1021"/>
      <c r="AI58" s="1021"/>
      <c r="AJ58" s="1022"/>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1033"/>
      <c r="BF58" s="1033"/>
      <c r="BG58" s="1033"/>
      <c r="BH58" s="1033"/>
      <c r="BI58" s="1034"/>
      <c r="BJ58" s="205"/>
      <c r="BK58" s="205"/>
      <c r="BL58" s="205"/>
      <c r="BM58" s="205"/>
      <c r="BN58" s="205"/>
      <c r="BO58" s="218"/>
      <c r="BP58" s="218"/>
      <c r="BQ58" s="215">
        <v>52</v>
      </c>
      <c r="BR58" s="216"/>
      <c r="BS58" s="1015"/>
      <c r="BT58" s="1016"/>
      <c r="BU58" s="1016"/>
      <c r="BV58" s="1016"/>
      <c r="BW58" s="1016"/>
      <c r="BX58" s="1016"/>
      <c r="BY58" s="1016"/>
      <c r="BZ58" s="1016"/>
      <c r="CA58" s="1016"/>
      <c r="CB58" s="1016"/>
      <c r="CC58" s="1016"/>
      <c r="CD58" s="1016"/>
      <c r="CE58" s="1016"/>
      <c r="CF58" s="1016"/>
      <c r="CG58" s="1017"/>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199"/>
    </row>
    <row r="59" spans="1:131" s="200" customFormat="1" ht="26.25" customHeight="1" x14ac:dyDescent="0.15">
      <c r="A59" s="214">
        <v>32</v>
      </c>
      <c r="B59" s="1038"/>
      <c r="C59" s="1039"/>
      <c r="D59" s="1039"/>
      <c r="E59" s="1039"/>
      <c r="F59" s="1039"/>
      <c r="G59" s="1039"/>
      <c r="H59" s="1039"/>
      <c r="I59" s="1039"/>
      <c r="J59" s="1039"/>
      <c r="K59" s="1039"/>
      <c r="L59" s="1039"/>
      <c r="M59" s="1039"/>
      <c r="N59" s="1039"/>
      <c r="O59" s="1039"/>
      <c r="P59" s="1040"/>
      <c r="Q59" s="1041"/>
      <c r="R59" s="1024"/>
      <c r="S59" s="1024"/>
      <c r="T59" s="1024"/>
      <c r="U59" s="1024"/>
      <c r="V59" s="1024"/>
      <c r="W59" s="1024"/>
      <c r="X59" s="1024"/>
      <c r="Y59" s="1024"/>
      <c r="Z59" s="1024"/>
      <c r="AA59" s="1024"/>
      <c r="AB59" s="1024"/>
      <c r="AC59" s="1024"/>
      <c r="AD59" s="1024"/>
      <c r="AE59" s="1042"/>
      <c r="AF59" s="1020"/>
      <c r="AG59" s="1021"/>
      <c r="AH59" s="1021"/>
      <c r="AI59" s="1021"/>
      <c r="AJ59" s="1022"/>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1033"/>
      <c r="BF59" s="1033"/>
      <c r="BG59" s="1033"/>
      <c r="BH59" s="1033"/>
      <c r="BI59" s="1034"/>
      <c r="BJ59" s="205"/>
      <c r="BK59" s="205"/>
      <c r="BL59" s="205"/>
      <c r="BM59" s="205"/>
      <c r="BN59" s="205"/>
      <c r="BO59" s="218"/>
      <c r="BP59" s="218"/>
      <c r="BQ59" s="215">
        <v>53</v>
      </c>
      <c r="BR59" s="216"/>
      <c r="BS59" s="1015"/>
      <c r="BT59" s="1016"/>
      <c r="BU59" s="1016"/>
      <c r="BV59" s="1016"/>
      <c r="BW59" s="1016"/>
      <c r="BX59" s="1016"/>
      <c r="BY59" s="1016"/>
      <c r="BZ59" s="1016"/>
      <c r="CA59" s="1016"/>
      <c r="CB59" s="1016"/>
      <c r="CC59" s="1016"/>
      <c r="CD59" s="1016"/>
      <c r="CE59" s="1016"/>
      <c r="CF59" s="1016"/>
      <c r="CG59" s="1017"/>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199"/>
    </row>
    <row r="60" spans="1:131" s="200" customFormat="1" ht="26.25" customHeight="1" x14ac:dyDescent="0.15">
      <c r="A60" s="214">
        <v>33</v>
      </c>
      <c r="B60" s="1038"/>
      <c r="C60" s="1039"/>
      <c r="D60" s="1039"/>
      <c r="E60" s="1039"/>
      <c r="F60" s="1039"/>
      <c r="G60" s="1039"/>
      <c r="H60" s="1039"/>
      <c r="I60" s="1039"/>
      <c r="J60" s="1039"/>
      <c r="K60" s="1039"/>
      <c r="L60" s="1039"/>
      <c r="M60" s="1039"/>
      <c r="N60" s="1039"/>
      <c r="O60" s="1039"/>
      <c r="P60" s="1040"/>
      <c r="Q60" s="1041"/>
      <c r="R60" s="1024"/>
      <c r="S60" s="1024"/>
      <c r="T60" s="1024"/>
      <c r="U60" s="1024"/>
      <c r="V60" s="1024"/>
      <c r="W60" s="1024"/>
      <c r="X60" s="1024"/>
      <c r="Y60" s="1024"/>
      <c r="Z60" s="1024"/>
      <c r="AA60" s="1024"/>
      <c r="AB60" s="1024"/>
      <c r="AC60" s="1024"/>
      <c r="AD60" s="1024"/>
      <c r="AE60" s="1042"/>
      <c r="AF60" s="1020"/>
      <c r="AG60" s="1021"/>
      <c r="AH60" s="1021"/>
      <c r="AI60" s="1021"/>
      <c r="AJ60" s="1022"/>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1033"/>
      <c r="BF60" s="1033"/>
      <c r="BG60" s="1033"/>
      <c r="BH60" s="1033"/>
      <c r="BI60" s="1034"/>
      <c r="BJ60" s="205"/>
      <c r="BK60" s="205"/>
      <c r="BL60" s="205"/>
      <c r="BM60" s="205"/>
      <c r="BN60" s="205"/>
      <c r="BO60" s="218"/>
      <c r="BP60" s="218"/>
      <c r="BQ60" s="215">
        <v>54</v>
      </c>
      <c r="BR60" s="216"/>
      <c r="BS60" s="1015"/>
      <c r="BT60" s="1016"/>
      <c r="BU60" s="1016"/>
      <c r="BV60" s="1016"/>
      <c r="BW60" s="1016"/>
      <c r="BX60" s="1016"/>
      <c r="BY60" s="1016"/>
      <c r="BZ60" s="1016"/>
      <c r="CA60" s="1016"/>
      <c r="CB60" s="1016"/>
      <c r="CC60" s="1016"/>
      <c r="CD60" s="1016"/>
      <c r="CE60" s="1016"/>
      <c r="CF60" s="1016"/>
      <c r="CG60" s="1017"/>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199"/>
    </row>
    <row r="61" spans="1:131" s="200" customFormat="1" ht="26.25" customHeight="1" thickBot="1" x14ac:dyDescent="0.2">
      <c r="A61" s="214">
        <v>34</v>
      </c>
      <c r="B61" s="1038"/>
      <c r="C61" s="1039"/>
      <c r="D61" s="1039"/>
      <c r="E61" s="1039"/>
      <c r="F61" s="1039"/>
      <c r="G61" s="1039"/>
      <c r="H61" s="1039"/>
      <c r="I61" s="1039"/>
      <c r="J61" s="1039"/>
      <c r="K61" s="1039"/>
      <c r="L61" s="1039"/>
      <c r="M61" s="1039"/>
      <c r="N61" s="1039"/>
      <c r="O61" s="1039"/>
      <c r="P61" s="1040"/>
      <c r="Q61" s="1041"/>
      <c r="R61" s="1024"/>
      <c r="S61" s="1024"/>
      <c r="T61" s="1024"/>
      <c r="U61" s="1024"/>
      <c r="V61" s="1024"/>
      <c r="W61" s="1024"/>
      <c r="X61" s="1024"/>
      <c r="Y61" s="1024"/>
      <c r="Z61" s="1024"/>
      <c r="AA61" s="1024"/>
      <c r="AB61" s="1024"/>
      <c r="AC61" s="1024"/>
      <c r="AD61" s="1024"/>
      <c r="AE61" s="1042"/>
      <c r="AF61" s="1020"/>
      <c r="AG61" s="1021"/>
      <c r="AH61" s="1021"/>
      <c r="AI61" s="1021"/>
      <c r="AJ61" s="1022"/>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1033"/>
      <c r="BF61" s="1033"/>
      <c r="BG61" s="1033"/>
      <c r="BH61" s="1033"/>
      <c r="BI61" s="1034"/>
      <c r="BJ61" s="205"/>
      <c r="BK61" s="205"/>
      <c r="BL61" s="205"/>
      <c r="BM61" s="205"/>
      <c r="BN61" s="205"/>
      <c r="BO61" s="218"/>
      <c r="BP61" s="218"/>
      <c r="BQ61" s="215">
        <v>55</v>
      </c>
      <c r="BR61" s="216"/>
      <c r="BS61" s="1015"/>
      <c r="BT61" s="1016"/>
      <c r="BU61" s="1016"/>
      <c r="BV61" s="1016"/>
      <c r="BW61" s="1016"/>
      <c r="BX61" s="1016"/>
      <c r="BY61" s="1016"/>
      <c r="BZ61" s="1016"/>
      <c r="CA61" s="1016"/>
      <c r="CB61" s="1016"/>
      <c r="CC61" s="1016"/>
      <c r="CD61" s="1016"/>
      <c r="CE61" s="1016"/>
      <c r="CF61" s="1016"/>
      <c r="CG61" s="1017"/>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199"/>
    </row>
    <row r="62" spans="1:131" s="200" customFormat="1" ht="26.25" customHeight="1" x14ac:dyDescent="0.15">
      <c r="A62" s="214">
        <v>35</v>
      </c>
      <c r="B62" s="1038"/>
      <c r="C62" s="1039"/>
      <c r="D62" s="1039"/>
      <c r="E62" s="1039"/>
      <c r="F62" s="1039"/>
      <c r="G62" s="1039"/>
      <c r="H62" s="1039"/>
      <c r="I62" s="1039"/>
      <c r="J62" s="1039"/>
      <c r="K62" s="1039"/>
      <c r="L62" s="1039"/>
      <c r="M62" s="1039"/>
      <c r="N62" s="1039"/>
      <c r="O62" s="1039"/>
      <c r="P62" s="1040"/>
      <c r="Q62" s="1041"/>
      <c r="R62" s="1024"/>
      <c r="S62" s="1024"/>
      <c r="T62" s="1024"/>
      <c r="U62" s="1024"/>
      <c r="V62" s="1024"/>
      <c r="W62" s="1024"/>
      <c r="X62" s="1024"/>
      <c r="Y62" s="1024"/>
      <c r="Z62" s="1024"/>
      <c r="AA62" s="1024"/>
      <c r="AB62" s="1024"/>
      <c r="AC62" s="1024"/>
      <c r="AD62" s="1024"/>
      <c r="AE62" s="1042"/>
      <c r="AF62" s="1020"/>
      <c r="AG62" s="1021"/>
      <c r="AH62" s="1021"/>
      <c r="AI62" s="1021"/>
      <c r="AJ62" s="1022"/>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1033"/>
      <c r="BF62" s="1033"/>
      <c r="BG62" s="1033"/>
      <c r="BH62" s="1033"/>
      <c r="BI62" s="1034"/>
      <c r="BJ62" s="1035" t="s">
        <v>389</v>
      </c>
      <c r="BK62" s="1036"/>
      <c r="BL62" s="1036"/>
      <c r="BM62" s="1036"/>
      <c r="BN62" s="1037"/>
      <c r="BO62" s="218"/>
      <c r="BP62" s="218"/>
      <c r="BQ62" s="215">
        <v>56</v>
      </c>
      <c r="BR62" s="216"/>
      <c r="BS62" s="1015"/>
      <c r="BT62" s="1016"/>
      <c r="BU62" s="1016"/>
      <c r="BV62" s="1016"/>
      <c r="BW62" s="1016"/>
      <c r="BX62" s="1016"/>
      <c r="BY62" s="1016"/>
      <c r="BZ62" s="1016"/>
      <c r="CA62" s="1016"/>
      <c r="CB62" s="1016"/>
      <c r="CC62" s="1016"/>
      <c r="CD62" s="1016"/>
      <c r="CE62" s="1016"/>
      <c r="CF62" s="1016"/>
      <c r="CG62" s="1017"/>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199"/>
    </row>
    <row r="63" spans="1:131" s="200" customFormat="1" ht="26.25" customHeight="1" thickBot="1" x14ac:dyDescent="0.2">
      <c r="A63" s="217" t="s">
        <v>368</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9"/>
      <c r="AF63" s="1030">
        <v>2499</v>
      </c>
      <c r="AG63" s="958"/>
      <c r="AH63" s="958"/>
      <c r="AI63" s="958"/>
      <c r="AJ63" s="1031"/>
      <c r="AK63" s="1032"/>
      <c r="AL63" s="962"/>
      <c r="AM63" s="962"/>
      <c r="AN63" s="962"/>
      <c r="AO63" s="962"/>
      <c r="AP63" s="958">
        <v>4653</v>
      </c>
      <c r="AQ63" s="958"/>
      <c r="AR63" s="958"/>
      <c r="AS63" s="958"/>
      <c r="AT63" s="958"/>
      <c r="AU63" s="958">
        <v>3835</v>
      </c>
      <c r="AV63" s="958"/>
      <c r="AW63" s="958"/>
      <c r="AX63" s="958"/>
      <c r="AY63" s="958"/>
      <c r="AZ63" s="1026"/>
      <c r="BA63" s="1026"/>
      <c r="BB63" s="1026"/>
      <c r="BC63" s="1026"/>
      <c r="BD63" s="1026"/>
      <c r="BE63" s="959"/>
      <c r="BF63" s="959"/>
      <c r="BG63" s="959"/>
      <c r="BH63" s="959"/>
      <c r="BI63" s="960"/>
      <c r="BJ63" s="1027" t="s">
        <v>112</v>
      </c>
      <c r="BK63" s="950"/>
      <c r="BL63" s="950"/>
      <c r="BM63" s="950"/>
      <c r="BN63" s="1028"/>
      <c r="BO63" s="218"/>
      <c r="BP63" s="218"/>
      <c r="BQ63" s="215">
        <v>57</v>
      </c>
      <c r="BR63" s="216"/>
      <c r="BS63" s="1015"/>
      <c r="BT63" s="1016"/>
      <c r="BU63" s="1016"/>
      <c r="BV63" s="1016"/>
      <c r="BW63" s="1016"/>
      <c r="BX63" s="1016"/>
      <c r="BY63" s="1016"/>
      <c r="BZ63" s="1016"/>
      <c r="CA63" s="1016"/>
      <c r="CB63" s="1016"/>
      <c r="CC63" s="1016"/>
      <c r="CD63" s="1016"/>
      <c r="CE63" s="1016"/>
      <c r="CF63" s="1016"/>
      <c r="CG63" s="1017"/>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5"/>
      <c r="BT64" s="1016"/>
      <c r="BU64" s="1016"/>
      <c r="BV64" s="1016"/>
      <c r="BW64" s="1016"/>
      <c r="BX64" s="1016"/>
      <c r="BY64" s="1016"/>
      <c r="BZ64" s="1016"/>
      <c r="CA64" s="1016"/>
      <c r="CB64" s="1016"/>
      <c r="CC64" s="1016"/>
      <c r="CD64" s="1016"/>
      <c r="CE64" s="1016"/>
      <c r="CF64" s="1016"/>
      <c r="CG64" s="1017"/>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5"/>
      <c r="BT65" s="1016"/>
      <c r="BU65" s="1016"/>
      <c r="BV65" s="1016"/>
      <c r="BW65" s="1016"/>
      <c r="BX65" s="1016"/>
      <c r="BY65" s="1016"/>
      <c r="BZ65" s="1016"/>
      <c r="CA65" s="1016"/>
      <c r="CB65" s="1016"/>
      <c r="CC65" s="1016"/>
      <c r="CD65" s="1016"/>
      <c r="CE65" s="1016"/>
      <c r="CF65" s="1016"/>
      <c r="CG65" s="1017"/>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199"/>
    </row>
    <row r="66" spans="1:131" s="200" customFormat="1" ht="26.25" customHeight="1" x14ac:dyDescent="0.15">
      <c r="A66" s="996" t="s">
        <v>392</v>
      </c>
      <c r="B66" s="997"/>
      <c r="C66" s="997"/>
      <c r="D66" s="997"/>
      <c r="E66" s="997"/>
      <c r="F66" s="997"/>
      <c r="G66" s="997"/>
      <c r="H66" s="997"/>
      <c r="I66" s="997"/>
      <c r="J66" s="997"/>
      <c r="K66" s="997"/>
      <c r="L66" s="997"/>
      <c r="M66" s="997"/>
      <c r="N66" s="997"/>
      <c r="O66" s="997"/>
      <c r="P66" s="998"/>
      <c r="Q66" s="1002" t="s">
        <v>372</v>
      </c>
      <c r="R66" s="1003"/>
      <c r="S66" s="1003"/>
      <c r="T66" s="1003"/>
      <c r="U66" s="1004"/>
      <c r="V66" s="1002" t="s">
        <v>373</v>
      </c>
      <c r="W66" s="1003"/>
      <c r="X66" s="1003"/>
      <c r="Y66" s="1003"/>
      <c r="Z66" s="1004"/>
      <c r="AA66" s="1002" t="s">
        <v>374</v>
      </c>
      <c r="AB66" s="1003"/>
      <c r="AC66" s="1003"/>
      <c r="AD66" s="1003"/>
      <c r="AE66" s="1004"/>
      <c r="AF66" s="1008" t="s">
        <v>375</v>
      </c>
      <c r="AG66" s="1009"/>
      <c r="AH66" s="1009"/>
      <c r="AI66" s="1009"/>
      <c r="AJ66" s="1010"/>
      <c r="AK66" s="1002" t="s">
        <v>376</v>
      </c>
      <c r="AL66" s="997"/>
      <c r="AM66" s="997"/>
      <c r="AN66" s="997"/>
      <c r="AO66" s="998"/>
      <c r="AP66" s="1002" t="s">
        <v>377</v>
      </c>
      <c r="AQ66" s="1003"/>
      <c r="AR66" s="1003"/>
      <c r="AS66" s="1003"/>
      <c r="AT66" s="1004"/>
      <c r="AU66" s="1002" t="s">
        <v>393</v>
      </c>
      <c r="AV66" s="1003"/>
      <c r="AW66" s="1003"/>
      <c r="AX66" s="1003"/>
      <c r="AY66" s="1004"/>
      <c r="AZ66" s="1002" t="s">
        <v>355</v>
      </c>
      <c r="BA66" s="1003"/>
      <c r="BB66" s="1003"/>
      <c r="BC66" s="1003"/>
      <c r="BD66" s="1018"/>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9"/>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6" t="s">
        <v>541</v>
      </c>
      <c r="C68" s="987"/>
      <c r="D68" s="987"/>
      <c r="E68" s="987"/>
      <c r="F68" s="987"/>
      <c r="G68" s="987"/>
      <c r="H68" s="987"/>
      <c r="I68" s="987"/>
      <c r="J68" s="987"/>
      <c r="K68" s="987"/>
      <c r="L68" s="987"/>
      <c r="M68" s="987"/>
      <c r="N68" s="987"/>
      <c r="O68" s="987"/>
      <c r="P68" s="988"/>
      <c r="Q68" s="989">
        <v>593</v>
      </c>
      <c r="R68" s="982"/>
      <c r="S68" s="982"/>
      <c r="T68" s="982"/>
      <c r="U68" s="983"/>
      <c r="V68" s="981">
        <v>532</v>
      </c>
      <c r="W68" s="982"/>
      <c r="X68" s="982"/>
      <c r="Y68" s="982"/>
      <c r="Z68" s="983"/>
      <c r="AA68" s="981">
        <v>61</v>
      </c>
      <c r="AB68" s="982"/>
      <c r="AC68" s="982"/>
      <c r="AD68" s="982"/>
      <c r="AE68" s="983"/>
      <c r="AF68" s="981">
        <v>61</v>
      </c>
      <c r="AG68" s="982"/>
      <c r="AH68" s="982"/>
      <c r="AI68" s="982"/>
      <c r="AJ68" s="983"/>
      <c r="AK68" s="981" t="s">
        <v>552</v>
      </c>
      <c r="AL68" s="982"/>
      <c r="AM68" s="982"/>
      <c r="AN68" s="982"/>
      <c r="AO68" s="983"/>
      <c r="AP68" s="981">
        <v>800</v>
      </c>
      <c r="AQ68" s="982"/>
      <c r="AR68" s="982"/>
      <c r="AS68" s="982"/>
      <c r="AT68" s="983"/>
      <c r="AU68" s="981">
        <v>386</v>
      </c>
      <c r="AV68" s="982"/>
      <c r="AW68" s="982"/>
      <c r="AX68" s="982"/>
      <c r="AY68" s="983"/>
      <c r="AZ68" s="984"/>
      <c r="BA68" s="984"/>
      <c r="BB68" s="984"/>
      <c r="BC68" s="984"/>
      <c r="BD68" s="985"/>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542</v>
      </c>
      <c r="C69" s="974"/>
      <c r="D69" s="974"/>
      <c r="E69" s="974"/>
      <c r="F69" s="974"/>
      <c r="G69" s="974"/>
      <c r="H69" s="974"/>
      <c r="I69" s="974"/>
      <c r="J69" s="974"/>
      <c r="K69" s="974"/>
      <c r="L69" s="974"/>
      <c r="M69" s="974"/>
      <c r="N69" s="974"/>
      <c r="O69" s="974"/>
      <c r="P69" s="975"/>
      <c r="Q69" s="980">
        <v>1588</v>
      </c>
      <c r="R69" s="978"/>
      <c r="S69" s="978"/>
      <c r="T69" s="978"/>
      <c r="U69" s="979"/>
      <c r="V69" s="977">
        <v>1253</v>
      </c>
      <c r="W69" s="978"/>
      <c r="X69" s="978"/>
      <c r="Y69" s="978"/>
      <c r="Z69" s="979"/>
      <c r="AA69" s="977">
        <v>335</v>
      </c>
      <c r="AB69" s="978"/>
      <c r="AC69" s="978"/>
      <c r="AD69" s="978"/>
      <c r="AE69" s="979"/>
      <c r="AF69" s="977">
        <v>3575</v>
      </c>
      <c r="AG69" s="978"/>
      <c r="AH69" s="978"/>
      <c r="AI69" s="978"/>
      <c r="AJ69" s="979"/>
      <c r="AK69" s="977" t="s">
        <v>552</v>
      </c>
      <c r="AL69" s="978"/>
      <c r="AM69" s="978"/>
      <c r="AN69" s="978"/>
      <c r="AO69" s="979"/>
      <c r="AP69" s="977">
        <v>1544</v>
      </c>
      <c r="AQ69" s="978"/>
      <c r="AR69" s="978"/>
      <c r="AS69" s="978"/>
      <c r="AT69" s="979"/>
      <c r="AU69" s="977">
        <v>5</v>
      </c>
      <c r="AV69" s="978"/>
      <c r="AW69" s="978"/>
      <c r="AX69" s="978"/>
      <c r="AY69" s="979"/>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543</v>
      </c>
      <c r="C70" s="974"/>
      <c r="D70" s="974"/>
      <c r="E70" s="974"/>
      <c r="F70" s="974"/>
      <c r="G70" s="974"/>
      <c r="H70" s="974"/>
      <c r="I70" s="974"/>
      <c r="J70" s="974"/>
      <c r="K70" s="974"/>
      <c r="L70" s="974"/>
      <c r="M70" s="974"/>
      <c r="N70" s="974"/>
      <c r="O70" s="974"/>
      <c r="P70" s="975"/>
      <c r="Q70" s="980">
        <v>50</v>
      </c>
      <c r="R70" s="978"/>
      <c r="S70" s="978"/>
      <c r="T70" s="978"/>
      <c r="U70" s="979"/>
      <c r="V70" s="977">
        <v>47</v>
      </c>
      <c r="W70" s="978"/>
      <c r="X70" s="978"/>
      <c r="Y70" s="978"/>
      <c r="Z70" s="979"/>
      <c r="AA70" s="977">
        <v>4</v>
      </c>
      <c r="AB70" s="978"/>
      <c r="AC70" s="978"/>
      <c r="AD70" s="978"/>
      <c r="AE70" s="979"/>
      <c r="AF70" s="977">
        <v>4</v>
      </c>
      <c r="AG70" s="978"/>
      <c r="AH70" s="978"/>
      <c r="AI70" s="978"/>
      <c r="AJ70" s="979"/>
      <c r="AK70" s="977" t="s">
        <v>552</v>
      </c>
      <c r="AL70" s="978"/>
      <c r="AM70" s="978"/>
      <c r="AN70" s="978"/>
      <c r="AO70" s="979"/>
      <c r="AP70" s="977" t="s">
        <v>480</v>
      </c>
      <c r="AQ70" s="978"/>
      <c r="AR70" s="978"/>
      <c r="AS70" s="978"/>
      <c r="AT70" s="979"/>
      <c r="AU70" s="977" t="s">
        <v>480</v>
      </c>
      <c r="AV70" s="978"/>
      <c r="AW70" s="978"/>
      <c r="AX70" s="978"/>
      <c r="AY70" s="979"/>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544</v>
      </c>
      <c r="C71" s="974"/>
      <c r="D71" s="974"/>
      <c r="E71" s="974"/>
      <c r="F71" s="974"/>
      <c r="G71" s="974"/>
      <c r="H71" s="974"/>
      <c r="I71" s="974"/>
      <c r="J71" s="974"/>
      <c r="K71" s="974"/>
      <c r="L71" s="974"/>
      <c r="M71" s="974"/>
      <c r="N71" s="974"/>
      <c r="O71" s="974"/>
      <c r="P71" s="975"/>
      <c r="Q71" s="980">
        <v>12</v>
      </c>
      <c r="R71" s="978"/>
      <c r="S71" s="978"/>
      <c r="T71" s="978"/>
      <c r="U71" s="979"/>
      <c r="V71" s="977">
        <v>10</v>
      </c>
      <c r="W71" s="978"/>
      <c r="X71" s="978"/>
      <c r="Y71" s="978"/>
      <c r="Z71" s="979"/>
      <c r="AA71" s="977">
        <v>2</v>
      </c>
      <c r="AB71" s="978"/>
      <c r="AC71" s="978"/>
      <c r="AD71" s="978"/>
      <c r="AE71" s="979"/>
      <c r="AF71" s="977">
        <v>2</v>
      </c>
      <c r="AG71" s="978"/>
      <c r="AH71" s="978"/>
      <c r="AI71" s="978"/>
      <c r="AJ71" s="979"/>
      <c r="AK71" s="977">
        <v>8</v>
      </c>
      <c r="AL71" s="978"/>
      <c r="AM71" s="978"/>
      <c r="AN71" s="978"/>
      <c r="AO71" s="979"/>
      <c r="AP71" s="977" t="s">
        <v>480</v>
      </c>
      <c r="AQ71" s="978"/>
      <c r="AR71" s="978"/>
      <c r="AS71" s="978"/>
      <c r="AT71" s="979"/>
      <c r="AU71" s="977" t="s">
        <v>480</v>
      </c>
      <c r="AV71" s="978"/>
      <c r="AW71" s="978"/>
      <c r="AX71" s="978"/>
      <c r="AY71" s="979"/>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545</v>
      </c>
      <c r="C72" s="974"/>
      <c r="D72" s="974"/>
      <c r="E72" s="974"/>
      <c r="F72" s="974"/>
      <c r="G72" s="974"/>
      <c r="H72" s="974"/>
      <c r="I72" s="974"/>
      <c r="J72" s="974"/>
      <c r="K72" s="974"/>
      <c r="L72" s="974"/>
      <c r="M72" s="974"/>
      <c r="N72" s="974"/>
      <c r="O72" s="974"/>
      <c r="P72" s="975"/>
      <c r="Q72" s="980">
        <v>183</v>
      </c>
      <c r="R72" s="978"/>
      <c r="S72" s="978"/>
      <c r="T72" s="978"/>
      <c r="U72" s="979"/>
      <c r="V72" s="977">
        <v>162</v>
      </c>
      <c r="W72" s="978"/>
      <c r="X72" s="978"/>
      <c r="Y72" s="978"/>
      <c r="Z72" s="979"/>
      <c r="AA72" s="977">
        <v>20</v>
      </c>
      <c r="AB72" s="978"/>
      <c r="AC72" s="978"/>
      <c r="AD72" s="978"/>
      <c r="AE72" s="979"/>
      <c r="AF72" s="977">
        <v>16</v>
      </c>
      <c r="AG72" s="978"/>
      <c r="AH72" s="978"/>
      <c r="AI72" s="978"/>
      <c r="AJ72" s="979"/>
      <c r="AK72" s="977" t="s">
        <v>552</v>
      </c>
      <c r="AL72" s="978"/>
      <c r="AM72" s="978"/>
      <c r="AN72" s="978"/>
      <c r="AO72" s="979"/>
      <c r="AP72" s="977" t="s">
        <v>480</v>
      </c>
      <c r="AQ72" s="978"/>
      <c r="AR72" s="978"/>
      <c r="AS72" s="978"/>
      <c r="AT72" s="979"/>
      <c r="AU72" s="977" t="s">
        <v>480</v>
      </c>
      <c r="AV72" s="978"/>
      <c r="AW72" s="978"/>
      <c r="AX72" s="978"/>
      <c r="AY72" s="979"/>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535</v>
      </c>
      <c r="C73" s="974"/>
      <c r="D73" s="974"/>
      <c r="E73" s="974"/>
      <c r="F73" s="974"/>
      <c r="G73" s="974"/>
      <c r="H73" s="974"/>
      <c r="I73" s="974"/>
      <c r="J73" s="974"/>
      <c r="K73" s="974"/>
      <c r="L73" s="974"/>
      <c r="M73" s="974"/>
      <c r="N73" s="974"/>
      <c r="O73" s="974"/>
      <c r="P73" s="975"/>
      <c r="Q73" s="980">
        <v>22493</v>
      </c>
      <c r="R73" s="978"/>
      <c r="S73" s="978"/>
      <c r="T73" s="978"/>
      <c r="U73" s="979"/>
      <c r="V73" s="977">
        <v>22018</v>
      </c>
      <c r="W73" s="978"/>
      <c r="X73" s="978"/>
      <c r="Y73" s="978"/>
      <c r="Z73" s="979"/>
      <c r="AA73" s="977">
        <v>475</v>
      </c>
      <c r="AB73" s="978"/>
      <c r="AC73" s="978"/>
      <c r="AD73" s="978"/>
      <c r="AE73" s="979"/>
      <c r="AF73" s="977">
        <v>475</v>
      </c>
      <c r="AG73" s="978"/>
      <c r="AH73" s="978"/>
      <c r="AI73" s="978"/>
      <c r="AJ73" s="979"/>
      <c r="AK73" s="977">
        <v>1327</v>
      </c>
      <c r="AL73" s="978"/>
      <c r="AM73" s="978"/>
      <c r="AN73" s="978"/>
      <c r="AO73" s="979"/>
      <c r="AP73" s="977" t="s">
        <v>480</v>
      </c>
      <c r="AQ73" s="978"/>
      <c r="AR73" s="978"/>
      <c r="AS73" s="978"/>
      <c r="AT73" s="979"/>
      <c r="AU73" s="977" t="s">
        <v>480</v>
      </c>
      <c r="AV73" s="978"/>
      <c r="AW73" s="978"/>
      <c r="AX73" s="978"/>
      <c r="AY73" s="979"/>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536</v>
      </c>
      <c r="C74" s="974"/>
      <c r="D74" s="974"/>
      <c r="E74" s="974"/>
      <c r="F74" s="974"/>
      <c r="G74" s="974"/>
      <c r="H74" s="974"/>
      <c r="I74" s="974"/>
      <c r="J74" s="974"/>
      <c r="K74" s="974"/>
      <c r="L74" s="974"/>
      <c r="M74" s="974"/>
      <c r="N74" s="974"/>
      <c r="O74" s="974"/>
      <c r="P74" s="975"/>
      <c r="Q74" s="980">
        <v>186</v>
      </c>
      <c r="R74" s="978"/>
      <c r="S74" s="978"/>
      <c r="T74" s="978"/>
      <c r="U74" s="979"/>
      <c r="V74" s="977">
        <v>154</v>
      </c>
      <c r="W74" s="978"/>
      <c r="X74" s="978"/>
      <c r="Y74" s="978"/>
      <c r="Z74" s="979"/>
      <c r="AA74" s="977">
        <v>32</v>
      </c>
      <c r="AB74" s="978"/>
      <c r="AC74" s="978"/>
      <c r="AD74" s="978"/>
      <c r="AE74" s="979"/>
      <c r="AF74" s="977">
        <v>32</v>
      </c>
      <c r="AG74" s="978"/>
      <c r="AH74" s="978"/>
      <c r="AI74" s="978"/>
      <c r="AJ74" s="979"/>
      <c r="AK74" s="977" t="s">
        <v>480</v>
      </c>
      <c r="AL74" s="978"/>
      <c r="AM74" s="978"/>
      <c r="AN74" s="978"/>
      <c r="AO74" s="979"/>
      <c r="AP74" s="977" t="s">
        <v>480</v>
      </c>
      <c r="AQ74" s="978"/>
      <c r="AR74" s="978"/>
      <c r="AS74" s="978"/>
      <c r="AT74" s="979"/>
      <c r="AU74" s="977" t="s">
        <v>480</v>
      </c>
      <c r="AV74" s="978"/>
      <c r="AW74" s="978"/>
      <c r="AX74" s="978"/>
      <c r="AY74" s="979"/>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537</v>
      </c>
      <c r="C75" s="974"/>
      <c r="D75" s="974"/>
      <c r="E75" s="974"/>
      <c r="F75" s="974"/>
      <c r="G75" s="974"/>
      <c r="H75" s="974"/>
      <c r="I75" s="974"/>
      <c r="J75" s="974"/>
      <c r="K75" s="974"/>
      <c r="L75" s="974"/>
      <c r="M75" s="974"/>
      <c r="N75" s="974"/>
      <c r="O75" s="974"/>
      <c r="P75" s="975"/>
      <c r="Q75" s="980">
        <v>112</v>
      </c>
      <c r="R75" s="978"/>
      <c r="S75" s="978"/>
      <c r="T75" s="978"/>
      <c r="U75" s="979"/>
      <c r="V75" s="977">
        <v>97</v>
      </c>
      <c r="W75" s="978"/>
      <c r="X75" s="978"/>
      <c r="Y75" s="978"/>
      <c r="Z75" s="979"/>
      <c r="AA75" s="977">
        <v>15</v>
      </c>
      <c r="AB75" s="978"/>
      <c r="AC75" s="978"/>
      <c r="AD75" s="978"/>
      <c r="AE75" s="979"/>
      <c r="AF75" s="977">
        <v>15</v>
      </c>
      <c r="AG75" s="978"/>
      <c r="AH75" s="978"/>
      <c r="AI75" s="978"/>
      <c r="AJ75" s="979"/>
      <c r="AK75" s="977">
        <v>2</v>
      </c>
      <c r="AL75" s="978"/>
      <c r="AM75" s="978"/>
      <c r="AN75" s="978"/>
      <c r="AO75" s="979"/>
      <c r="AP75" s="977" t="s">
        <v>480</v>
      </c>
      <c r="AQ75" s="978"/>
      <c r="AR75" s="978"/>
      <c r="AS75" s="978"/>
      <c r="AT75" s="979"/>
      <c r="AU75" s="977" t="s">
        <v>480</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538</v>
      </c>
      <c r="C76" s="974"/>
      <c r="D76" s="974"/>
      <c r="E76" s="974"/>
      <c r="F76" s="974"/>
      <c r="G76" s="974"/>
      <c r="H76" s="974"/>
      <c r="I76" s="974"/>
      <c r="J76" s="974"/>
      <c r="K76" s="974"/>
      <c r="L76" s="974"/>
      <c r="M76" s="974"/>
      <c r="N76" s="974"/>
      <c r="O76" s="974"/>
      <c r="P76" s="975"/>
      <c r="Q76" s="980">
        <v>111</v>
      </c>
      <c r="R76" s="978"/>
      <c r="S76" s="978"/>
      <c r="T76" s="978"/>
      <c r="U76" s="979"/>
      <c r="V76" s="977">
        <v>81</v>
      </c>
      <c r="W76" s="978"/>
      <c r="X76" s="978"/>
      <c r="Y76" s="978"/>
      <c r="Z76" s="979"/>
      <c r="AA76" s="977">
        <v>30</v>
      </c>
      <c r="AB76" s="978"/>
      <c r="AC76" s="978"/>
      <c r="AD76" s="978"/>
      <c r="AE76" s="979"/>
      <c r="AF76" s="977">
        <v>30</v>
      </c>
      <c r="AG76" s="978"/>
      <c r="AH76" s="978"/>
      <c r="AI76" s="978"/>
      <c r="AJ76" s="979"/>
      <c r="AK76" s="977" t="s">
        <v>480</v>
      </c>
      <c r="AL76" s="978"/>
      <c r="AM76" s="978"/>
      <c r="AN76" s="978"/>
      <c r="AO76" s="979"/>
      <c r="AP76" s="977" t="s">
        <v>480</v>
      </c>
      <c r="AQ76" s="978"/>
      <c r="AR76" s="978"/>
      <c r="AS76" s="978"/>
      <c r="AT76" s="979"/>
      <c r="AU76" s="977" t="s">
        <v>480</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539</v>
      </c>
      <c r="C77" s="974"/>
      <c r="D77" s="974"/>
      <c r="E77" s="974"/>
      <c r="F77" s="974"/>
      <c r="G77" s="974"/>
      <c r="H77" s="974"/>
      <c r="I77" s="974"/>
      <c r="J77" s="974"/>
      <c r="K77" s="974"/>
      <c r="L77" s="974"/>
      <c r="M77" s="974"/>
      <c r="N77" s="974"/>
      <c r="O77" s="974"/>
      <c r="P77" s="975"/>
      <c r="Q77" s="980">
        <v>2076</v>
      </c>
      <c r="R77" s="978"/>
      <c r="S77" s="978"/>
      <c r="T77" s="978"/>
      <c r="U77" s="979"/>
      <c r="V77" s="977">
        <v>1822</v>
      </c>
      <c r="W77" s="978"/>
      <c r="X77" s="978"/>
      <c r="Y77" s="978"/>
      <c r="Z77" s="979"/>
      <c r="AA77" s="977">
        <v>254</v>
      </c>
      <c r="AB77" s="978"/>
      <c r="AC77" s="978"/>
      <c r="AD77" s="978"/>
      <c r="AE77" s="979"/>
      <c r="AF77" s="977">
        <v>254</v>
      </c>
      <c r="AG77" s="978"/>
      <c r="AH77" s="978"/>
      <c r="AI77" s="978"/>
      <c r="AJ77" s="979"/>
      <c r="AK77" s="977">
        <v>73</v>
      </c>
      <c r="AL77" s="978"/>
      <c r="AM77" s="978"/>
      <c r="AN77" s="978"/>
      <c r="AO77" s="979"/>
      <c r="AP77" s="977" t="s">
        <v>480</v>
      </c>
      <c r="AQ77" s="978"/>
      <c r="AR77" s="978"/>
      <c r="AS77" s="978"/>
      <c r="AT77" s="979"/>
      <c r="AU77" s="977" t="s">
        <v>480</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540</v>
      </c>
      <c r="C78" s="974"/>
      <c r="D78" s="974"/>
      <c r="E78" s="974"/>
      <c r="F78" s="974"/>
      <c r="G78" s="974"/>
      <c r="H78" s="974"/>
      <c r="I78" s="974"/>
      <c r="J78" s="974"/>
      <c r="K78" s="974"/>
      <c r="L78" s="974"/>
      <c r="M78" s="974"/>
      <c r="N78" s="974"/>
      <c r="O78" s="974"/>
      <c r="P78" s="975"/>
      <c r="Q78" s="980">
        <v>565538</v>
      </c>
      <c r="R78" s="978"/>
      <c r="S78" s="978"/>
      <c r="T78" s="978"/>
      <c r="U78" s="979"/>
      <c r="V78" s="977">
        <v>552543</v>
      </c>
      <c r="W78" s="978"/>
      <c r="X78" s="978"/>
      <c r="Y78" s="978"/>
      <c r="Z78" s="979"/>
      <c r="AA78" s="977">
        <v>12995</v>
      </c>
      <c r="AB78" s="978"/>
      <c r="AC78" s="978"/>
      <c r="AD78" s="978"/>
      <c r="AE78" s="979"/>
      <c r="AF78" s="977">
        <v>12995</v>
      </c>
      <c r="AG78" s="978"/>
      <c r="AH78" s="978"/>
      <c r="AI78" s="978"/>
      <c r="AJ78" s="979"/>
      <c r="AK78" s="977">
        <v>3497</v>
      </c>
      <c r="AL78" s="978"/>
      <c r="AM78" s="978"/>
      <c r="AN78" s="978"/>
      <c r="AO78" s="979"/>
      <c r="AP78" s="977" t="s">
        <v>480</v>
      </c>
      <c r="AQ78" s="978"/>
      <c r="AR78" s="978"/>
      <c r="AS78" s="978"/>
      <c r="AT78" s="979"/>
      <c r="AU78" s="977" t="s">
        <v>480</v>
      </c>
      <c r="AV78" s="978"/>
      <c r="AW78" s="978"/>
      <c r="AX78" s="978"/>
      <c r="AY78" s="979"/>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17459</v>
      </c>
      <c r="AG88" s="958"/>
      <c r="AH88" s="958"/>
      <c r="AI88" s="958"/>
      <c r="AJ88" s="958"/>
      <c r="AK88" s="962"/>
      <c r="AL88" s="962"/>
      <c r="AM88" s="962"/>
      <c r="AN88" s="962"/>
      <c r="AO88" s="962"/>
      <c r="AP88" s="958">
        <v>2344</v>
      </c>
      <c r="AQ88" s="958"/>
      <c r="AR88" s="958"/>
      <c r="AS88" s="958"/>
      <c r="AT88" s="958"/>
      <c r="AU88" s="958">
        <v>391</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10937</v>
      </c>
      <c r="CS102" s="950"/>
      <c r="CT102" s="950"/>
      <c r="CU102" s="950"/>
      <c r="CV102" s="951"/>
      <c r="CW102" s="949" t="s">
        <v>480</v>
      </c>
      <c r="CX102" s="950"/>
      <c r="CY102" s="950"/>
      <c r="CZ102" s="950"/>
      <c r="DA102" s="951"/>
      <c r="DB102" s="949">
        <v>484</v>
      </c>
      <c r="DC102" s="950"/>
      <c r="DD102" s="950"/>
      <c r="DE102" s="950"/>
      <c r="DF102" s="951"/>
      <c r="DG102" s="949" t="s">
        <v>480</v>
      </c>
      <c r="DH102" s="950"/>
      <c r="DI102" s="950"/>
      <c r="DJ102" s="950"/>
      <c r="DK102" s="951"/>
      <c r="DL102" s="949">
        <v>206</v>
      </c>
      <c r="DM102" s="950"/>
      <c r="DN102" s="950"/>
      <c r="DO102" s="950"/>
      <c r="DP102" s="951"/>
      <c r="DQ102" s="949">
        <v>21</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287</v>
      </c>
      <c r="AG109" s="893"/>
      <c r="AH109" s="893"/>
      <c r="AI109" s="893"/>
      <c r="AJ109" s="894"/>
      <c r="AK109" s="895" t="s">
        <v>286</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287</v>
      </c>
      <c r="BW109" s="893"/>
      <c r="BX109" s="893"/>
      <c r="BY109" s="893"/>
      <c r="BZ109" s="894"/>
      <c r="CA109" s="895" t="s">
        <v>286</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287</v>
      </c>
      <c r="DM109" s="893"/>
      <c r="DN109" s="893"/>
      <c r="DO109" s="893"/>
      <c r="DP109" s="894"/>
      <c r="DQ109" s="895" t="s">
        <v>286</v>
      </c>
      <c r="DR109" s="893"/>
      <c r="DS109" s="893"/>
      <c r="DT109" s="893"/>
      <c r="DU109" s="894"/>
      <c r="DV109" s="895" t="s">
        <v>404</v>
      </c>
      <c r="DW109" s="893"/>
      <c r="DX109" s="893"/>
      <c r="DY109" s="893"/>
      <c r="DZ109" s="924"/>
    </row>
    <row r="110" spans="1:131" s="199" customFormat="1" ht="26.25" customHeight="1" x14ac:dyDescent="0.15">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2957710</v>
      </c>
      <c r="AB110" s="886"/>
      <c r="AC110" s="886"/>
      <c r="AD110" s="886"/>
      <c r="AE110" s="887"/>
      <c r="AF110" s="888">
        <v>2962001</v>
      </c>
      <c r="AG110" s="886"/>
      <c r="AH110" s="886"/>
      <c r="AI110" s="886"/>
      <c r="AJ110" s="887"/>
      <c r="AK110" s="888">
        <v>5121989</v>
      </c>
      <c r="AL110" s="886"/>
      <c r="AM110" s="886"/>
      <c r="AN110" s="886"/>
      <c r="AO110" s="887"/>
      <c r="AP110" s="889">
        <v>34.1</v>
      </c>
      <c r="AQ110" s="890"/>
      <c r="AR110" s="890"/>
      <c r="AS110" s="890"/>
      <c r="AT110" s="891"/>
      <c r="AU110" s="925" t="s">
        <v>62</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27732246</v>
      </c>
      <c r="BR110" s="833"/>
      <c r="BS110" s="833"/>
      <c r="BT110" s="833"/>
      <c r="BU110" s="833"/>
      <c r="BV110" s="833">
        <v>27874680</v>
      </c>
      <c r="BW110" s="833"/>
      <c r="BX110" s="833"/>
      <c r="BY110" s="833"/>
      <c r="BZ110" s="833"/>
      <c r="CA110" s="833">
        <v>51244069</v>
      </c>
      <c r="CB110" s="833"/>
      <c r="CC110" s="833"/>
      <c r="CD110" s="833"/>
      <c r="CE110" s="833"/>
      <c r="CF110" s="857">
        <v>341.2</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t="s">
        <v>112</v>
      </c>
      <c r="BR111" s="805"/>
      <c r="BS111" s="805"/>
      <c r="BT111" s="805"/>
      <c r="BU111" s="805"/>
      <c r="BV111" s="805" t="s">
        <v>112</v>
      </c>
      <c r="BW111" s="805"/>
      <c r="BX111" s="805"/>
      <c r="BY111" s="805"/>
      <c r="BZ111" s="805"/>
      <c r="CA111" s="805" t="s">
        <v>112</v>
      </c>
      <c r="CB111" s="805"/>
      <c r="CC111" s="805"/>
      <c r="CD111" s="805"/>
      <c r="CE111" s="805"/>
      <c r="CF111" s="866" t="s">
        <v>112</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19713195</v>
      </c>
      <c r="BR112" s="805"/>
      <c r="BS112" s="805"/>
      <c r="BT112" s="805"/>
      <c r="BU112" s="805"/>
      <c r="BV112" s="805">
        <v>17827949</v>
      </c>
      <c r="BW112" s="805"/>
      <c r="BX112" s="805"/>
      <c r="BY112" s="805"/>
      <c r="BZ112" s="805"/>
      <c r="CA112" s="805">
        <v>3835008</v>
      </c>
      <c r="CB112" s="805"/>
      <c r="CC112" s="805"/>
      <c r="CD112" s="805"/>
      <c r="CE112" s="805"/>
      <c r="CF112" s="866">
        <v>25.5</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1359428</v>
      </c>
      <c r="AB113" s="914"/>
      <c r="AC113" s="914"/>
      <c r="AD113" s="914"/>
      <c r="AE113" s="915"/>
      <c r="AF113" s="916">
        <v>1537460</v>
      </c>
      <c r="AG113" s="914"/>
      <c r="AH113" s="914"/>
      <c r="AI113" s="914"/>
      <c r="AJ113" s="915"/>
      <c r="AK113" s="916">
        <v>304445</v>
      </c>
      <c r="AL113" s="914"/>
      <c r="AM113" s="914"/>
      <c r="AN113" s="914"/>
      <c r="AO113" s="915"/>
      <c r="AP113" s="917">
        <v>2</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475993</v>
      </c>
      <c r="BR113" s="805"/>
      <c r="BS113" s="805"/>
      <c r="BT113" s="805"/>
      <c r="BU113" s="805"/>
      <c r="BV113" s="805">
        <v>434969</v>
      </c>
      <c r="BW113" s="805"/>
      <c r="BX113" s="805"/>
      <c r="BY113" s="805"/>
      <c r="BZ113" s="805"/>
      <c r="CA113" s="805">
        <v>391820</v>
      </c>
      <c r="CB113" s="805"/>
      <c r="CC113" s="805"/>
      <c r="CD113" s="805"/>
      <c r="CE113" s="805"/>
      <c r="CF113" s="866">
        <v>2.6</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25097</v>
      </c>
      <c r="AB114" s="768"/>
      <c r="AC114" s="768"/>
      <c r="AD114" s="768"/>
      <c r="AE114" s="769"/>
      <c r="AF114" s="770">
        <v>43047</v>
      </c>
      <c r="AG114" s="768"/>
      <c r="AH114" s="768"/>
      <c r="AI114" s="768"/>
      <c r="AJ114" s="769"/>
      <c r="AK114" s="770">
        <v>53264</v>
      </c>
      <c r="AL114" s="768"/>
      <c r="AM114" s="768"/>
      <c r="AN114" s="768"/>
      <c r="AO114" s="769"/>
      <c r="AP114" s="815">
        <v>0.4</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3258063</v>
      </c>
      <c r="BR114" s="805"/>
      <c r="BS114" s="805"/>
      <c r="BT114" s="805"/>
      <c r="BU114" s="805"/>
      <c r="BV114" s="805">
        <v>3245893</v>
      </c>
      <c r="BW114" s="805"/>
      <c r="BX114" s="805"/>
      <c r="BY114" s="805"/>
      <c r="BZ114" s="805"/>
      <c r="CA114" s="805">
        <v>2163523</v>
      </c>
      <c r="CB114" s="805"/>
      <c r="CC114" s="805"/>
      <c r="CD114" s="805"/>
      <c r="CE114" s="805"/>
      <c r="CF114" s="866">
        <v>14.4</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31920</v>
      </c>
      <c r="AB115" s="914"/>
      <c r="AC115" s="914"/>
      <c r="AD115" s="914"/>
      <c r="AE115" s="915"/>
      <c r="AF115" s="916">
        <v>31064</v>
      </c>
      <c r="AG115" s="914"/>
      <c r="AH115" s="914"/>
      <c r="AI115" s="914"/>
      <c r="AJ115" s="915"/>
      <c r="AK115" s="916">
        <v>29482</v>
      </c>
      <c r="AL115" s="914"/>
      <c r="AM115" s="914"/>
      <c r="AN115" s="914"/>
      <c r="AO115" s="915"/>
      <c r="AP115" s="917">
        <v>0.2</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v>50711</v>
      </c>
      <c r="BR115" s="805"/>
      <c r="BS115" s="805"/>
      <c r="BT115" s="805"/>
      <c r="BU115" s="805"/>
      <c r="BV115" s="805">
        <v>616536</v>
      </c>
      <c r="BW115" s="805"/>
      <c r="BX115" s="805"/>
      <c r="BY115" s="805"/>
      <c r="BZ115" s="805"/>
      <c r="CA115" s="805">
        <v>20617</v>
      </c>
      <c r="CB115" s="805"/>
      <c r="CC115" s="805"/>
      <c r="CD115" s="805"/>
      <c r="CE115" s="805"/>
      <c r="CF115" s="866">
        <v>0.1</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4374155</v>
      </c>
      <c r="AB117" s="900"/>
      <c r="AC117" s="900"/>
      <c r="AD117" s="900"/>
      <c r="AE117" s="901"/>
      <c r="AF117" s="902">
        <v>4573572</v>
      </c>
      <c r="AG117" s="900"/>
      <c r="AH117" s="900"/>
      <c r="AI117" s="900"/>
      <c r="AJ117" s="901"/>
      <c r="AK117" s="902">
        <v>5509180</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287</v>
      </c>
      <c r="AG118" s="893"/>
      <c r="AH118" s="893"/>
      <c r="AI118" s="893"/>
      <c r="AJ118" s="894"/>
      <c r="AK118" s="895" t="s">
        <v>286</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434</v>
      </c>
      <c r="BP119" s="869"/>
      <c r="BQ119" s="873">
        <v>51230208</v>
      </c>
      <c r="BR119" s="836"/>
      <c r="BS119" s="836"/>
      <c r="BT119" s="836"/>
      <c r="BU119" s="836"/>
      <c r="BV119" s="836">
        <v>50000027</v>
      </c>
      <c r="BW119" s="836"/>
      <c r="BX119" s="836"/>
      <c r="BY119" s="836"/>
      <c r="BZ119" s="836"/>
      <c r="CA119" s="836">
        <v>57655037</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15">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9463009</v>
      </c>
      <c r="BR120" s="833"/>
      <c r="BS120" s="833"/>
      <c r="BT120" s="833"/>
      <c r="BU120" s="833"/>
      <c r="BV120" s="833">
        <v>10930315</v>
      </c>
      <c r="BW120" s="833"/>
      <c r="BX120" s="833"/>
      <c r="BY120" s="833"/>
      <c r="BZ120" s="833"/>
      <c r="CA120" s="833">
        <v>13281390</v>
      </c>
      <c r="CB120" s="833"/>
      <c r="CC120" s="833"/>
      <c r="CD120" s="833"/>
      <c r="CE120" s="833"/>
      <c r="CF120" s="857">
        <v>88.4</v>
      </c>
      <c r="CG120" s="858"/>
      <c r="CH120" s="858"/>
      <c r="CI120" s="858"/>
      <c r="CJ120" s="858"/>
      <c r="CK120" s="859" t="s">
        <v>438</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4032534</v>
      </c>
      <c r="DH120" s="833"/>
      <c r="DI120" s="833"/>
      <c r="DJ120" s="833"/>
      <c r="DK120" s="833"/>
      <c r="DL120" s="833">
        <v>3866692</v>
      </c>
      <c r="DM120" s="833"/>
      <c r="DN120" s="833"/>
      <c r="DO120" s="833"/>
      <c r="DP120" s="833"/>
      <c r="DQ120" s="833">
        <v>3618679</v>
      </c>
      <c r="DR120" s="833"/>
      <c r="DS120" s="833"/>
      <c r="DT120" s="833"/>
      <c r="DU120" s="833"/>
      <c r="DV120" s="834">
        <v>24.1</v>
      </c>
      <c r="DW120" s="834"/>
      <c r="DX120" s="834"/>
      <c r="DY120" s="834"/>
      <c r="DZ120" s="835"/>
    </row>
    <row r="121" spans="1:130" s="199" customFormat="1" ht="26.25" customHeight="1" x14ac:dyDescent="0.15">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2551911</v>
      </c>
      <c r="BR121" s="805"/>
      <c r="BS121" s="805"/>
      <c r="BT121" s="805"/>
      <c r="BU121" s="805"/>
      <c r="BV121" s="805">
        <v>2578552</v>
      </c>
      <c r="BW121" s="805"/>
      <c r="BX121" s="805"/>
      <c r="BY121" s="805"/>
      <c r="BZ121" s="805"/>
      <c r="CA121" s="805">
        <v>12977980</v>
      </c>
      <c r="CB121" s="805"/>
      <c r="CC121" s="805"/>
      <c r="CD121" s="805"/>
      <c r="CE121" s="805"/>
      <c r="CF121" s="866">
        <v>86.4</v>
      </c>
      <c r="CG121" s="867"/>
      <c r="CH121" s="867"/>
      <c r="CI121" s="867"/>
      <c r="CJ121" s="867"/>
      <c r="CK121" s="860"/>
      <c r="CL121" s="846"/>
      <c r="CM121" s="846"/>
      <c r="CN121" s="846"/>
      <c r="CO121" s="847"/>
      <c r="CP121" s="826" t="s">
        <v>388</v>
      </c>
      <c r="CQ121" s="827"/>
      <c r="CR121" s="827"/>
      <c r="CS121" s="827"/>
      <c r="CT121" s="827"/>
      <c r="CU121" s="827"/>
      <c r="CV121" s="827"/>
      <c r="CW121" s="827"/>
      <c r="CX121" s="827"/>
      <c r="CY121" s="827"/>
      <c r="CZ121" s="827"/>
      <c r="DA121" s="827"/>
      <c r="DB121" s="827"/>
      <c r="DC121" s="827"/>
      <c r="DD121" s="827"/>
      <c r="DE121" s="827"/>
      <c r="DF121" s="828"/>
      <c r="DG121" s="804">
        <v>228729</v>
      </c>
      <c r="DH121" s="805"/>
      <c r="DI121" s="805"/>
      <c r="DJ121" s="805"/>
      <c r="DK121" s="805"/>
      <c r="DL121" s="805">
        <v>213895</v>
      </c>
      <c r="DM121" s="805"/>
      <c r="DN121" s="805"/>
      <c r="DO121" s="805"/>
      <c r="DP121" s="805"/>
      <c r="DQ121" s="805">
        <v>212975</v>
      </c>
      <c r="DR121" s="805"/>
      <c r="DS121" s="805"/>
      <c r="DT121" s="805"/>
      <c r="DU121" s="805"/>
      <c r="DV121" s="782">
        <v>1.4</v>
      </c>
      <c r="DW121" s="782"/>
      <c r="DX121" s="782"/>
      <c r="DY121" s="782"/>
      <c r="DZ121" s="783"/>
    </row>
    <row r="122" spans="1:130" s="199" customFormat="1" ht="26.25" customHeight="1" x14ac:dyDescent="0.15">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33047266</v>
      </c>
      <c r="BR122" s="836"/>
      <c r="BS122" s="836"/>
      <c r="BT122" s="836"/>
      <c r="BU122" s="836"/>
      <c r="BV122" s="836">
        <v>32969694</v>
      </c>
      <c r="BW122" s="836"/>
      <c r="BX122" s="836"/>
      <c r="BY122" s="836"/>
      <c r="BZ122" s="836"/>
      <c r="CA122" s="836">
        <v>32623094</v>
      </c>
      <c r="CB122" s="836"/>
      <c r="CC122" s="836"/>
      <c r="CD122" s="836"/>
      <c r="CE122" s="836"/>
      <c r="CF122" s="837">
        <v>217.2</v>
      </c>
      <c r="CG122" s="838"/>
      <c r="CH122" s="838"/>
      <c r="CI122" s="838"/>
      <c r="CJ122" s="838"/>
      <c r="CK122" s="860"/>
      <c r="CL122" s="846"/>
      <c r="CM122" s="846"/>
      <c r="CN122" s="846"/>
      <c r="CO122" s="847"/>
      <c r="CP122" s="826" t="s">
        <v>384</v>
      </c>
      <c r="CQ122" s="827"/>
      <c r="CR122" s="827"/>
      <c r="CS122" s="827"/>
      <c r="CT122" s="827"/>
      <c r="CU122" s="827"/>
      <c r="CV122" s="827"/>
      <c r="CW122" s="827"/>
      <c r="CX122" s="827"/>
      <c r="CY122" s="827"/>
      <c r="CZ122" s="827"/>
      <c r="DA122" s="827"/>
      <c r="DB122" s="827"/>
      <c r="DC122" s="827"/>
      <c r="DD122" s="827"/>
      <c r="DE122" s="827"/>
      <c r="DF122" s="828"/>
      <c r="DG122" s="804">
        <v>2955</v>
      </c>
      <c r="DH122" s="805"/>
      <c r="DI122" s="805"/>
      <c r="DJ122" s="805"/>
      <c r="DK122" s="805"/>
      <c r="DL122" s="805">
        <v>2815</v>
      </c>
      <c r="DM122" s="805"/>
      <c r="DN122" s="805"/>
      <c r="DO122" s="805"/>
      <c r="DP122" s="805"/>
      <c r="DQ122" s="805">
        <v>3354</v>
      </c>
      <c r="DR122" s="805"/>
      <c r="DS122" s="805"/>
      <c r="DT122" s="805"/>
      <c r="DU122" s="805"/>
      <c r="DV122" s="782">
        <v>0</v>
      </c>
      <c r="DW122" s="782"/>
      <c r="DX122" s="782"/>
      <c r="DY122" s="782"/>
      <c r="DZ122" s="783"/>
    </row>
    <row r="123" spans="1:130" s="199" customFormat="1" ht="26.25" customHeight="1" x14ac:dyDescent="0.15">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442</v>
      </c>
      <c r="BP123" s="869"/>
      <c r="BQ123" s="823">
        <v>45062186</v>
      </c>
      <c r="BR123" s="824"/>
      <c r="BS123" s="824"/>
      <c r="BT123" s="824"/>
      <c r="BU123" s="824"/>
      <c r="BV123" s="824">
        <v>46478561</v>
      </c>
      <c r="BW123" s="824"/>
      <c r="BX123" s="824"/>
      <c r="BY123" s="824"/>
      <c r="BZ123" s="824"/>
      <c r="CA123" s="824">
        <v>58882464</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2">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v>261</v>
      </c>
      <c r="AG124" s="768"/>
      <c r="AH124" s="768"/>
      <c r="AI124" s="768"/>
      <c r="AJ124" s="769"/>
      <c r="AK124" s="770" t="s">
        <v>112</v>
      </c>
      <c r="AL124" s="768"/>
      <c r="AM124" s="768"/>
      <c r="AN124" s="768"/>
      <c r="AO124" s="769"/>
      <c r="AP124" s="815" t="s">
        <v>112</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41.1</v>
      </c>
      <c r="BR124" s="822"/>
      <c r="BS124" s="822"/>
      <c r="BT124" s="822"/>
      <c r="BU124" s="822"/>
      <c r="BV124" s="822">
        <v>23.1</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v>15448977</v>
      </c>
      <c r="DH124" s="751"/>
      <c r="DI124" s="751"/>
      <c r="DJ124" s="751"/>
      <c r="DK124" s="752"/>
      <c r="DL124" s="753">
        <v>13744547</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31920</v>
      </c>
      <c r="AB127" s="768"/>
      <c r="AC127" s="768"/>
      <c r="AD127" s="768"/>
      <c r="AE127" s="769"/>
      <c r="AF127" s="770">
        <v>30803</v>
      </c>
      <c r="AG127" s="768"/>
      <c r="AH127" s="768"/>
      <c r="AI127" s="768"/>
      <c r="AJ127" s="769"/>
      <c r="AK127" s="770">
        <v>29482</v>
      </c>
      <c r="AL127" s="768"/>
      <c r="AM127" s="768"/>
      <c r="AN127" s="768"/>
      <c r="AO127" s="769"/>
      <c r="AP127" s="815">
        <v>0.2</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198272</v>
      </c>
      <c r="AB128" s="789"/>
      <c r="AC128" s="789"/>
      <c r="AD128" s="789"/>
      <c r="AE128" s="790"/>
      <c r="AF128" s="791">
        <v>216390</v>
      </c>
      <c r="AG128" s="789"/>
      <c r="AH128" s="789"/>
      <c r="AI128" s="789"/>
      <c r="AJ128" s="790"/>
      <c r="AK128" s="791">
        <v>1230350</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457</v>
      </c>
      <c r="BG128" s="775"/>
      <c r="BH128" s="775"/>
      <c r="BI128" s="775"/>
      <c r="BJ128" s="775"/>
      <c r="BK128" s="775"/>
      <c r="BL128" s="798"/>
      <c r="BM128" s="774">
        <v>12.59</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458</v>
      </c>
      <c r="CQ128" s="716"/>
      <c r="CR128" s="716"/>
      <c r="CS128" s="716"/>
      <c r="CT128" s="716"/>
      <c r="CU128" s="716"/>
      <c r="CV128" s="716"/>
      <c r="CW128" s="716"/>
      <c r="CX128" s="716"/>
      <c r="CY128" s="716"/>
      <c r="CZ128" s="716"/>
      <c r="DA128" s="716"/>
      <c r="DB128" s="716"/>
      <c r="DC128" s="716"/>
      <c r="DD128" s="716"/>
      <c r="DE128" s="716"/>
      <c r="DF128" s="717"/>
      <c r="DG128" s="778">
        <v>50711</v>
      </c>
      <c r="DH128" s="779"/>
      <c r="DI128" s="779"/>
      <c r="DJ128" s="779"/>
      <c r="DK128" s="779"/>
      <c r="DL128" s="779">
        <v>616536</v>
      </c>
      <c r="DM128" s="779"/>
      <c r="DN128" s="779"/>
      <c r="DO128" s="779"/>
      <c r="DP128" s="779"/>
      <c r="DQ128" s="779">
        <v>20617</v>
      </c>
      <c r="DR128" s="779"/>
      <c r="DS128" s="779"/>
      <c r="DT128" s="779"/>
      <c r="DU128" s="779"/>
      <c r="DV128" s="780">
        <v>0.1</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459</v>
      </c>
      <c r="X129" s="765"/>
      <c r="Y129" s="765"/>
      <c r="Z129" s="766"/>
      <c r="AA129" s="767">
        <v>17858696</v>
      </c>
      <c r="AB129" s="768"/>
      <c r="AC129" s="768"/>
      <c r="AD129" s="768"/>
      <c r="AE129" s="769"/>
      <c r="AF129" s="770">
        <v>18224558</v>
      </c>
      <c r="AG129" s="768"/>
      <c r="AH129" s="768"/>
      <c r="AI129" s="768"/>
      <c r="AJ129" s="769"/>
      <c r="AK129" s="770">
        <v>18007081</v>
      </c>
      <c r="AL129" s="768"/>
      <c r="AM129" s="768"/>
      <c r="AN129" s="768"/>
      <c r="AO129" s="769"/>
      <c r="AP129" s="771"/>
      <c r="AQ129" s="772"/>
      <c r="AR129" s="772"/>
      <c r="AS129" s="772"/>
      <c r="AT129" s="773"/>
      <c r="AU129" s="237"/>
      <c r="AV129" s="237"/>
      <c r="AW129" s="237"/>
      <c r="AX129" s="737" t="s">
        <v>460</v>
      </c>
      <c r="AY129" s="738"/>
      <c r="AZ129" s="738"/>
      <c r="BA129" s="738"/>
      <c r="BB129" s="738"/>
      <c r="BC129" s="738"/>
      <c r="BD129" s="738"/>
      <c r="BE129" s="739"/>
      <c r="BF129" s="757" t="s">
        <v>112</v>
      </c>
      <c r="BG129" s="758"/>
      <c r="BH129" s="758"/>
      <c r="BI129" s="758"/>
      <c r="BJ129" s="758"/>
      <c r="BK129" s="758"/>
      <c r="BL129" s="759"/>
      <c r="BM129" s="757">
        <v>17.59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461</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462</v>
      </c>
      <c r="X130" s="765"/>
      <c r="Y130" s="765"/>
      <c r="Z130" s="766"/>
      <c r="AA130" s="767">
        <v>2879979</v>
      </c>
      <c r="AB130" s="768"/>
      <c r="AC130" s="768"/>
      <c r="AD130" s="768"/>
      <c r="AE130" s="769"/>
      <c r="AF130" s="770">
        <v>3011374</v>
      </c>
      <c r="AG130" s="768"/>
      <c r="AH130" s="768"/>
      <c r="AI130" s="768"/>
      <c r="AJ130" s="769"/>
      <c r="AK130" s="770">
        <v>2986934</v>
      </c>
      <c r="AL130" s="768"/>
      <c r="AM130" s="768"/>
      <c r="AN130" s="768"/>
      <c r="AO130" s="769"/>
      <c r="AP130" s="771"/>
      <c r="AQ130" s="772"/>
      <c r="AR130" s="772"/>
      <c r="AS130" s="772"/>
      <c r="AT130" s="773"/>
      <c r="AU130" s="237"/>
      <c r="AV130" s="237"/>
      <c r="AW130" s="237"/>
      <c r="AX130" s="737" t="s">
        <v>463</v>
      </c>
      <c r="AY130" s="738"/>
      <c r="AZ130" s="738"/>
      <c r="BA130" s="738"/>
      <c r="BB130" s="738"/>
      <c r="BC130" s="738"/>
      <c r="BD130" s="738"/>
      <c r="BE130" s="739"/>
      <c r="BF130" s="740">
        <v>8.6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464</v>
      </c>
      <c r="X131" s="748"/>
      <c r="Y131" s="748"/>
      <c r="Z131" s="749"/>
      <c r="AA131" s="750">
        <v>14978717</v>
      </c>
      <c r="AB131" s="751"/>
      <c r="AC131" s="751"/>
      <c r="AD131" s="751"/>
      <c r="AE131" s="752"/>
      <c r="AF131" s="753">
        <v>15213184</v>
      </c>
      <c r="AG131" s="751"/>
      <c r="AH131" s="751"/>
      <c r="AI131" s="751"/>
      <c r="AJ131" s="752"/>
      <c r="AK131" s="753">
        <v>15020147</v>
      </c>
      <c r="AL131" s="751"/>
      <c r="AM131" s="751"/>
      <c r="AN131" s="751"/>
      <c r="AO131" s="752"/>
      <c r="AP131" s="754"/>
      <c r="AQ131" s="755"/>
      <c r="AR131" s="755"/>
      <c r="AS131" s="755"/>
      <c r="AT131" s="756"/>
      <c r="AU131" s="237"/>
      <c r="AV131" s="237"/>
      <c r="AW131" s="237"/>
      <c r="AX131" s="715" t="s">
        <v>465</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467</v>
      </c>
      <c r="W132" s="728"/>
      <c r="X132" s="728"/>
      <c r="Y132" s="728"/>
      <c r="Z132" s="729"/>
      <c r="AA132" s="730">
        <v>8.6516355170000008</v>
      </c>
      <c r="AB132" s="731"/>
      <c r="AC132" s="731"/>
      <c r="AD132" s="731"/>
      <c r="AE132" s="732"/>
      <c r="AF132" s="733">
        <v>8.8463269750000002</v>
      </c>
      <c r="AG132" s="731"/>
      <c r="AH132" s="731"/>
      <c r="AI132" s="731"/>
      <c r="AJ132" s="732"/>
      <c r="AK132" s="733">
        <v>8.601087003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468</v>
      </c>
      <c r="W133" s="707"/>
      <c r="X133" s="707"/>
      <c r="Y133" s="707"/>
      <c r="Z133" s="708"/>
      <c r="AA133" s="709">
        <v>9.9</v>
      </c>
      <c r="AB133" s="710"/>
      <c r="AC133" s="710"/>
      <c r="AD133" s="710"/>
      <c r="AE133" s="711"/>
      <c r="AF133" s="709">
        <v>9</v>
      </c>
      <c r="AG133" s="710"/>
      <c r="AH133" s="710"/>
      <c r="AI133" s="710"/>
      <c r="AJ133" s="711"/>
      <c r="AK133" s="709">
        <v>8.6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4" t="s">
        <v>471</v>
      </c>
      <c r="L7" s="256"/>
      <c r="M7" s="257" t="s">
        <v>472</v>
      </c>
      <c r="N7" s="258"/>
    </row>
    <row r="8" spans="1:16" x14ac:dyDescent="0.15">
      <c r="A8" s="250"/>
      <c r="B8" s="246"/>
      <c r="C8" s="246"/>
      <c r="D8" s="246"/>
      <c r="E8" s="246"/>
      <c r="F8" s="246"/>
      <c r="G8" s="259"/>
      <c r="H8" s="260"/>
      <c r="I8" s="260"/>
      <c r="J8" s="261"/>
      <c r="K8" s="1125"/>
      <c r="L8" s="262" t="s">
        <v>473</v>
      </c>
      <c r="M8" s="263" t="s">
        <v>474</v>
      </c>
      <c r="N8" s="264" t="s">
        <v>475</v>
      </c>
    </row>
    <row r="9" spans="1:16" x14ac:dyDescent="0.15">
      <c r="A9" s="250"/>
      <c r="B9" s="246"/>
      <c r="C9" s="246"/>
      <c r="D9" s="246"/>
      <c r="E9" s="246"/>
      <c r="F9" s="246"/>
      <c r="G9" s="1138" t="s">
        <v>476</v>
      </c>
      <c r="H9" s="1139"/>
      <c r="I9" s="1139"/>
      <c r="J9" s="1140"/>
      <c r="K9" s="265">
        <v>5475138</v>
      </c>
      <c r="L9" s="266">
        <v>81394</v>
      </c>
      <c r="M9" s="267">
        <v>72433</v>
      </c>
      <c r="N9" s="268">
        <v>12.4</v>
      </c>
    </row>
    <row r="10" spans="1:16" x14ac:dyDescent="0.15">
      <c r="A10" s="250"/>
      <c r="B10" s="246"/>
      <c r="C10" s="246"/>
      <c r="D10" s="246"/>
      <c r="E10" s="246"/>
      <c r="F10" s="246"/>
      <c r="G10" s="1138" t="s">
        <v>477</v>
      </c>
      <c r="H10" s="1139"/>
      <c r="I10" s="1139"/>
      <c r="J10" s="1140"/>
      <c r="K10" s="269">
        <v>338856</v>
      </c>
      <c r="L10" s="270">
        <v>5037</v>
      </c>
      <c r="M10" s="271">
        <v>5807</v>
      </c>
      <c r="N10" s="272">
        <v>-13.3</v>
      </c>
    </row>
    <row r="11" spans="1:16" ht="13.5" customHeight="1" x14ac:dyDescent="0.15">
      <c r="A11" s="250"/>
      <c r="B11" s="246"/>
      <c r="C11" s="246"/>
      <c r="D11" s="246"/>
      <c r="E11" s="246"/>
      <c r="F11" s="246"/>
      <c r="G11" s="1138" t="s">
        <v>478</v>
      </c>
      <c r="H11" s="1139"/>
      <c r="I11" s="1139"/>
      <c r="J11" s="1140"/>
      <c r="K11" s="269">
        <v>124240</v>
      </c>
      <c r="L11" s="270">
        <v>1847</v>
      </c>
      <c r="M11" s="271">
        <v>5465</v>
      </c>
      <c r="N11" s="272">
        <v>-66.2</v>
      </c>
    </row>
    <row r="12" spans="1:16" ht="13.5" customHeight="1" x14ac:dyDescent="0.15">
      <c r="A12" s="250"/>
      <c r="B12" s="246"/>
      <c r="C12" s="246"/>
      <c r="D12" s="246"/>
      <c r="E12" s="246"/>
      <c r="F12" s="246"/>
      <c r="G12" s="1138" t="s">
        <v>479</v>
      </c>
      <c r="H12" s="1139"/>
      <c r="I12" s="1139"/>
      <c r="J12" s="1140"/>
      <c r="K12" s="269" t="s">
        <v>480</v>
      </c>
      <c r="L12" s="270" t="s">
        <v>480</v>
      </c>
      <c r="M12" s="271">
        <v>1191</v>
      </c>
      <c r="N12" s="272" t="s">
        <v>480</v>
      </c>
    </row>
    <row r="13" spans="1:16" ht="13.5" customHeight="1" x14ac:dyDescent="0.15">
      <c r="A13" s="250"/>
      <c r="B13" s="246"/>
      <c r="C13" s="246"/>
      <c r="D13" s="246"/>
      <c r="E13" s="246"/>
      <c r="F13" s="246"/>
      <c r="G13" s="1138" t="s">
        <v>481</v>
      </c>
      <c r="H13" s="1139"/>
      <c r="I13" s="1139"/>
      <c r="J13" s="1140"/>
      <c r="K13" s="269" t="s">
        <v>480</v>
      </c>
      <c r="L13" s="270" t="s">
        <v>480</v>
      </c>
      <c r="M13" s="271">
        <v>3</v>
      </c>
      <c r="N13" s="272" t="s">
        <v>480</v>
      </c>
    </row>
    <row r="14" spans="1:16" ht="13.5" customHeight="1" x14ac:dyDescent="0.15">
      <c r="A14" s="250"/>
      <c r="B14" s="246"/>
      <c r="C14" s="246"/>
      <c r="D14" s="246"/>
      <c r="E14" s="246"/>
      <c r="F14" s="246"/>
      <c r="G14" s="1138" t="s">
        <v>482</v>
      </c>
      <c r="H14" s="1139"/>
      <c r="I14" s="1139"/>
      <c r="J14" s="1140"/>
      <c r="K14" s="269">
        <v>280474</v>
      </c>
      <c r="L14" s="270">
        <v>4170</v>
      </c>
      <c r="M14" s="271">
        <v>3078</v>
      </c>
      <c r="N14" s="272">
        <v>35.5</v>
      </c>
    </row>
    <row r="15" spans="1:16" ht="13.5" customHeight="1" x14ac:dyDescent="0.15">
      <c r="A15" s="250"/>
      <c r="B15" s="246"/>
      <c r="C15" s="246"/>
      <c r="D15" s="246"/>
      <c r="E15" s="246"/>
      <c r="F15" s="246"/>
      <c r="G15" s="1138" t="s">
        <v>483</v>
      </c>
      <c r="H15" s="1139"/>
      <c r="I15" s="1139"/>
      <c r="J15" s="1140"/>
      <c r="K15" s="269">
        <v>67704</v>
      </c>
      <c r="L15" s="270">
        <v>1006</v>
      </c>
      <c r="M15" s="271">
        <v>1624</v>
      </c>
      <c r="N15" s="272">
        <v>-38.1</v>
      </c>
    </row>
    <row r="16" spans="1:16" x14ac:dyDescent="0.15">
      <c r="A16" s="250"/>
      <c r="B16" s="246"/>
      <c r="C16" s="246"/>
      <c r="D16" s="246"/>
      <c r="E16" s="246"/>
      <c r="F16" s="246"/>
      <c r="G16" s="1141" t="s">
        <v>484</v>
      </c>
      <c r="H16" s="1142"/>
      <c r="I16" s="1142"/>
      <c r="J16" s="1143"/>
      <c r="K16" s="270">
        <v>-599386</v>
      </c>
      <c r="L16" s="270">
        <v>-8911</v>
      </c>
      <c r="M16" s="271">
        <v>-7680</v>
      </c>
      <c r="N16" s="272">
        <v>16</v>
      </c>
    </row>
    <row r="17" spans="1:16" x14ac:dyDescent="0.15">
      <c r="A17" s="250"/>
      <c r="B17" s="246"/>
      <c r="C17" s="246"/>
      <c r="D17" s="246"/>
      <c r="E17" s="246"/>
      <c r="F17" s="246"/>
      <c r="G17" s="1141" t="s">
        <v>170</v>
      </c>
      <c r="H17" s="1142"/>
      <c r="I17" s="1142"/>
      <c r="J17" s="1143"/>
      <c r="K17" s="270">
        <v>5687026</v>
      </c>
      <c r="L17" s="270">
        <v>84544</v>
      </c>
      <c r="M17" s="271">
        <v>81920</v>
      </c>
      <c r="N17" s="272">
        <v>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35" t="s">
        <v>489</v>
      </c>
      <c r="H21" s="1136"/>
      <c r="I21" s="1136"/>
      <c r="J21" s="1137"/>
      <c r="K21" s="282">
        <v>9.1</v>
      </c>
      <c r="L21" s="283">
        <v>8.2100000000000009</v>
      </c>
      <c r="M21" s="284">
        <v>0.89</v>
      </c>
      <c r="N21" s="251"/>
      <c r="O21" s="285"/>
      <c r="P21" s="281"/>
    </row>
    <row r="22" spans="1:16" s="286" customFormat="1" x14ac:dyDescent="0.15">
      <c r="A22" s="281"/>
      <c r="B22" s="251"/>
      <c r="C22" s="251"/>
      <c r="D22" s="251"/>
      <c r="E22" s="251"/>
      <c r="F22" s="251"/>
      <c r="G22" s="1135" t="s">
        <v>490</v>
      </c>
      <c r="H22" s="1136"/>
      <c r="I22" s="1136"/>
      <c r="J22" s="1137"/>
      <c r="K22" s="287">
        <v>97.8</v>
      </c>
      <c r="L22" s="288">
        <v>98.1</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4" t="s">
        <v>471</v>
      </c>
      <c r="L30" s="256"/>
      <c r="M30" s="257" t="s">
        <v>472</v>
      </c>
      <c r="N30" s="258"/>
    </row>
    <row r="31" spans="1:16" x14ac:dyDescent="0.15">
      <c r="A31" s="250"/>
      <c r="B31" s="246"/>
      <c r="C31" s="246"/>
      <c r="D31" s="246"/>
      <c r="E31" s="246"/>
      <c r="F31" s="246"/>
      <c r="G31" s="259"/>
      <c r="H31" s="260"/>
      <c r="I31" s="260"/>
      <c r="J31" s="261"/>
      <c r="K31" s="1125"/>
      <c r="L31" s="262" t="s">
        <v>473</v>
      </c>
      <c r="M31" s="263" t="s">
        <v>474</v>
      </c>
      <c r="N31" s="264" t="s">
        <v>475</v>
      </c>
    </row>
    <row r="32" spans="1:16" ht="27" customHeight="1" x14ac:dyDescent="0.15">
      <c r="A32" s="250"/>
      <c r="B32" s="246"/>
      <c r="C32" s="246"/>
      <c r="D32" s="246"/>
      <c r="E32" s="246"/>
      <c r="F32" s="246"/>
      <c r="G32" s="1126" t="s">
        <v>494</v>
      </c>
      <c r="H32" s="1127"/>
      <c r="I32" s="1127"/>
      <c r="J32" s="1128"/>
      <c r="K32" s="296">
        <v>5121989</v>
      </c>
      <c r="L32" s="296">
        <v>76144</v>
      </c>
      <c r="M32" s="297">
        <v>53781</v>
      </c>
      <c r="N32" s="298">
        <v>41.6</v>
      </c>
    </row>
    <row r="33" spans="1:16" ht="13.5" customHeight="1" x14ac:dyDescent="0.15">
      <c r="A33" s="250"/>
      <c r="B33" s="246"/>
      <c r="C33" s="246"/>
      <c r="D33" s="246"/>
      <c r="E33" s="246"/>
      <c r="F33" s="246"/>
      <c r="G33" s="1126" t="s">
        <v>495</v>
      </c>
      <c r="H33" s="1127"/>
      <c r="I33" s="1127"/>
      <c r="J33" s="1128"/>
      <c r="K33" s="296" t="s">
        <v>480</v>
      </c>
      <c r="L33" s="296" t="s">
        <v>480</v>
      </c>
      <c r="M33" s="297" t="s">
        <v>480</v>
      </c>
      <c r="N33" s="298" t="s">
        <v>480</v>
      </c>
    </row>
    <row r="34" spans="1:16" ht="27" customHeight="1" x14ac:dyDescent="0.15">
      <c r="A34" s="250"/>
      <c r="B34" s="246"/>
      <c r="C34" s="246"/>
      <c r="D34" s="246"/>
      <c r="E34" s="246"/>
      <c r="F34" s="246"/>
      <c r="G34" s="1126" t="s">
        <v>496</v>
      </c>
      <c r="H34" s="1127"/>
      <c r="I34" s="1127"/>
      <c r="J34" s="1128"/>
      <c r="K34" s="296" t="s">
        <v>480</v>
      </c>
      <c r="L34" s="296" t="s">
        <v>480</v>
      </c>
      <c r="M34" s="297">
        <v>41</v>
      </c>
      <c r="N34" s="298" t="s">
        <v>480</v>
      </c>
    </row>
    <row r="35" spans="1:16" ht="27" customHeight="1" x14ac:dyDescent="0.15">
      <c r="A35" s="250"/>
      <c r="B35" s="246"/>
      <c r="C35" s="246"/>
      <c r="D35" s="246"/>
      <c r="E35" s="246"/>
      <c r="F35" s="246"/>
      <c r="G35" s="1126" t="s">
        <v>497</v>
      </c>
      <c r="H35" s="1127"/>
      <c r="I35" s="1127"/>
      <c r="J35" s="1128"/>
      <c r="K35" s="296">
        <v>304445</v>
      </c>
      <c r="L35" s="296">
        <v>4526</v>
      </c>
      <c r="M35" s="297">
        <v>14373</v>
      </c>
      <c r="N35" s="298">
        <v>-68.5</v>
      </c>
    </row>
    <row r="36" spans="1:16" ht="27" customHeight="1" x14ac:dyDescent="0.15">
      <c r="A36" s="250"/>
      <c r="B36" s="246"/>
      <c r="C36" s="246"/>
      <c r="D36" s="246"/>
      <c r="E36" s="246"/>
      <c r="F36" s="246"/>
      <c r="G36" s="1126" t="s">
        <v>498</v>
      </c>
      <c r="H36" s="1127"/>
      <c r="I36" s="1127"/>
      <c r="J36" s="1128"/>
      <c r="K36" s="296">
        <v>53264</v>
      </c>
      <c r="L36" s="296">
        <v>792</v>
      </c>
      <c r="M36" s="297">
        <v>1414</v>
      </c>
      <c r="N36" s="298">
        <v>-44</v>
      </c>
    </row>
    <row r="37" spans="1:16" ht="13.5" customHeight="1" x14ac:dyDescent="0.15">
      <c r="A37" s="250"/>
      <c r="B37" s="246"/>
      <c r="C37" s="246"/>
      <c r="D37" s="246"/>
      <c r="E37" s="246"/>
      <c r="F37" s="246"/>
      <c r="G37" s="1126" t="s">
        <v>499</v>
      </c>
      <c r="H37" s="1127"/>
      <c r="I37" s="1127"/>
      <c r="J37" s="1128"/>
      <c r="K37" s="296">
        <v>29482</v>
      </c>
      <c r="L37" s="296">
        <v>438</v>
      </c>
      <c r="M37" s="297">
        <v>886</v>
      </c>
      <c r="N37" s="298">
        <v>-50.6</v>
      </c>
    </row>
    <row r="38" spans="1:16" ht="27" customHeight="1" x14ac:dyDescent="0.15">
      <c r="A38" s="250"/>
      <c r="B38" s="246"/>
      <c r="C38" s="246"/>
      <c r="D38" s="246"/>
      <c r="E38" s="246"/>
      <c r="F38" s="246"/>
      <c r="G38" s="1129" t="s">
        <v>500</v>
      </c>
      <c r="H38" s="1130"/>
      <c r="I38" s="1130"/>
      <c r="J38" s="1131"/>
      <c r="K38" s="299" t="s">
        <v>480</v>
      </c>
      <c r="L38" s="299" t="s">
        <v>480</v>
      </c>
      <c r="M38" s="300">
        <v>2</v>
      </c>
      <c r="N38" s="301" t="s">
        <v>480</v>
      </c>
      <c r="O38" s="295"/>
    </row>
    <row r="39" spans="1:16" x14ac:dyDescent="0.15">
      <c r="A39" s="250"/>
      <c r="B39" s="246"/>
      <c r="C39" s="246"/>
      <c r="D39" s="246"/>
      <c r="E39" s="246"/>
      <c r="F39" s="246"/>
      <c r="G39" s="1129" t="s">
        <v>501</v>
      </c>
      <c r="H39" s="1130"/>
      <c r="I39" s="1130"/>
      <c r="J39" s="1131"/>
      <c r="K39" s="302">
        <v>-1230350</v>
      </c>
      <c r="L39" s="302">
        <v>-18291</v>
      </c>
      <c r="M39" s="303">
        <v>-4261</v>
      </c>
      <c r="N39" s="304">
        <v>329.3</v>
      </c>
      <c r="O39" s="295"/>
    </row>
    <row r="40" spans="1:16" ht="27" customHeight="1" x14ac:dyDescent="0.15">
      <c r="A40" s="250"/>
      <c r="B40" s="246"/>
      <c r="C40" s="246"/>
      <c r="D40" s="246"/>
      <c r="E40" s="246"/>
      <c r="F40" s="246"/>
      <c r="G40" s="1126" t="s">
        <v>502</v>
      </c>
      <c r="H40" s="1127"/>
      <c r="I40" s="1127"/>
      <c r="J40" s="1128"/>
      <c r="K40" s="302">
        <v>-2986934</v>
      </c>
      <c r="L40" s="302">
        <v>-44404</v>
      </c>
      <c r="M40" s="303">
        <v>-47768</v>
      </c>
      <c r="N40" s="304">
        <v>-7</v>
      </c>
      <c r="O40" s="295"/>
    </row>
    <row r="41" spans="1:16" x14ac:dyDescent="0.15">
      <c r="A41" s="250"/>
      <c r="B41" s="246"/>
      <c r="C41" s="246"/>
      <c r="D41" s="246"/>
      <c r="E41" s="246"/>
      <c r="F41" s="246"/>
      <c r="G41" s="1132" t="s">
        <v>281</v>
      </c>
      <c r="H41" s="1133"/>
      <c r="I41" s="1133"/>
      <c r="J41" s="1134"/>
      <c r="K41" s="296">
        <v>1291896</v>
      </c>
      <c r="L41" s="302">
        <v>19205</v>
      </c>
      <c r="M41" s="303">
        <v>18468</v>
      </c>
      <c r="N41" s="304">
        <v>4</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19" t="s">
        <v>471</v>
      </c>
      <c r="J49" s="1121" t="s">
        <v>506</v>
      </c>
      <c r="K49" s="1122"/>
      <c r="L49" s="1122"/>
      <c r="M49" s="1122"/>
      <c r="N49" s="1123"/>
    </row>
    <row r="50" spans="1:14" x14ac:dyDescent="0.15">
      <c r="A50" s="250"/>
      <c r="B50" s="246"/>
      <c r="C50" s="246"/>
      <c r="D50" s="246"/>
      <c r="E50" s="246"/>
      <c r="F50" s="246"/>
      <c r="G50" s="314"/>
      <c r="H50" s="315"/>
      <c r="I50" s="1120"/>
      <c r="J50" s="316" t="s">
        <v>507</v>
      </c>
      <c r="K50" s="317" t="s">
        <v>508</v>
      </c>
      <c r="L50" s="318" t="s">
        <v>509</v>
      </c>
      <c r="M50" s="319" t="s">
        <v>510</v>
      </c>
      <c r="N50" s="320" t="s">
        <v>511</v>
      </c>
    </row>
    <row r="51" spans="1:14" x14ac:dyDescent="0.15">
      <c r="A51" s="250"/>
      <c r="B51" s="246"/>
      <c r="C51" s="246"/>
      <c r="D51" s="246"/>
      <c r="E51" s="246"/>
      <c r="F51" s="246"/>
      <c r="G51" s="312" t="s">
        <v>512</v>
      </c>
      <c r="H51" s="313"/>
      <c r="I51" s="321">
        <v>3901591</v>
      </c>
      <c r="J51" s="322">
        <v>56771</v>
      </c>
      <c r="K51" s="323">
        <v>2.2000000000000002</v>
      </c>
      <c r="L51" s="324">
        <v>50880</v>
      </c>
      <c r="M51" s="325">
        <v>7</v>
      </c>
      <c r="N51" s="326">
        <v>-4.8</v>
      </c>
    </row>
    <row r="52" spans="1:14" x14ac:dyDescent="0.15">
      <c r="A52" s="250"/>
      <c r="B52" s="246"/>
      <c r="C52" s="246"/>
      <c r="D52" s="246"/>
      <c r="E52" s="246"/>
      <c r="F52" s="246"/>
      <c r="G52" s="327"/>
      <c r="H52" s="328" t="s">
        <v>513</v>
      </c>
      <c r="I52" s="329">
        <v>1943549</v>
      </c>
      <c r="J52" s="330">
        <v>28280</v>
      </c>
      <c r="K52" s="331">
        <v>-5.4</v>
      </c>
      <c r="L52" s="332">
        <v>26879</v>
      </c>
      <c r="M52" s="333">
        <v>2.4</v>
      </c>
      <c r="N52" s="334">
        <v>-7.8</v>
      </c>
    </row>
    <row r="53" spans="1:14" x14ac:dyDescent="0.15">
      <c r="A53" s="250"/>
      <c r="B53" s="246"/>
      <c r="C53" s="246"/>
      <c r="D53" s="246"/>
      <c r="E53" s="246"/>
      <c r="F53" s="246"/>
      <c r="G53" s="312" t="s">
        <v>514</v>
      </c>
      <c r="H53" s="313"/>
      <c r="I53" s="321">
        <v>3677787</v>
      </c>
      <c r="J53" s="322">
        <v>53664</v>
      </c>
      <c r="K53" s="323">
        <v>-5.5</v>
      </c>
      <c r="L53" s="324">
        <v>63956</v>
      </c>
      <c r="M53" s="325">
        <v>25.7</v>
      </c>
      <c r="N53" s="326">
        <v>-31.2</v>
      </c>
    </row>
    <row r="54" spans="1:14" x14ac:dyDescent="0.15">
      <c r="A54" s="250"/>
      <c r="B54" s="246"/>
      <c r="C54" s="246"/>
      <c r="D54" s="246"/>
      <c r="E54" s="246"/>
      <c r="F54" s="246"/>
      <c r="G54" s="327"/>
      <c r="H54" s="328" t="s">
        <v>513</v>
      </c>
      <c r="I54" s="329">
        <v>2201113</v>
      </c>
      <c r="J54" s="330">
        <v>32117</v>
      </c>
      <c r="K54" s="331">
        <v>13.6</v>
      </c>
      <c r="L54" s="332">
        <v>29239</v>
      </c>
      <c r="M54" s="333">
        <v>8.8000000000000007</v>
      </c>
      <c r="N54" s="334">
        <v>4.8</v>
      </c>
    </row>
    <row r="55" spans="1:14" x14ac:dyDescent="0.15">
      <c r="A55" s="250"/>
      <c r="B55" s="246"/>
      <c r="C55" s="246"/>
      <c r="D55" s="246"/>
      <c r="E55" s="246"/>
      <c r="F55" s="246"/>
      <c r="G55" s="312" t="s">
        <v>515</v>
      </c>
      <c r="H55" s="313"/>
      <c r="I55" s="321">
        <v>4436631</v>
      </c>
      <c r="J55" s="322">
        <v>65225</v>
      </c>
      <c r="K55" s="323">
        <v>21.5</v>
      </c>
      <c r="L55" s="324">
        <v>66255</v>
      </c>
      <c r="M55" s="325">
        <v>3.6</v>
      </c>
      <c r="N55" s="326">
        <v>17.899999999999999</v>
      </c>
    </row>
    <row r="56" spans="1:14" x14ac:dyDescent="0.15">
      <c r="A56" s="250"/>
      <c r="B56" s="246"/>
      <c r="C56" s="246"/>
      <c r="D56" s="246"/>
      <c r="E56" s="246"/>
      <c r="F56" s="246"/>
      <c r="G56" s="327"/>
      <c r="H56" s="328" t="s">
        <v>513</v>
      </c>
      <c r="I56" s="329">
        <v>2433339</v>
      </c>
      <c r="J56" s="330">
        <v>35774</v>
      </c>
      <c r="K56" s="331">
        <v>11.4</v>
      </c>
      <c r="L56" s="332">
        <v>31822</v>
      </c>
      <c r="M56" s="333">
        <v>8.8000000000000007</v>
      </c>
      <c r="N56" s="334">
        <v>2.6</v>
      </c>
    </row>
    <row r="57" spans="1:14" x14ac:dyDescent="0.15">
      <c r="A57" s="250"/>
      <c r="B57" s="246"/>
      <c r="C57" s="246"/>
      <c r="D57" s="246"/>
      <c r="E57" s="246"/>
      <c r="F57" s="246"/>
      <c r="G57" s="312" t="s">
        <v>516</v>
      </c>
      <c r="H57" s="313"/>
      <c r="I57" s="321">
        <v>4458672</v>
      </c>
      <c r="J57" s="322">
        <v>65959</v>
      </c>
      <c r="K57" s="323">
        <v>1.1000000000000001</v>
      </c>
      <c r="L57" s="324">
        <v>92247</v>
      </c>
      <c r="M57" s="325">
        <v>39.200000000000003</v>
      </c>
      <c r="N57" s="326">
        <v>-38.1</v>
      </c>
    </row>
    <row r="58" spans="1:14" x14ac:dyDescent="0.15">
      <c r="A58" s="250"/>
      <c r="B58" s="246"/>
      <c r="C58" s="246"/>
      <c r="D58" s="246"/>
      <c r="E58" s="246"/>
      <c r="F58" s="246"/>
      <c r="G58" s="327"/>
      <c r="H58" s="328" t="s">
        <v>513</v>
      </c>
      <c r="I58" s="329">
        <v>2820139</v>
      </c>
      <c r="J58" s="330">
        <v>41719</v>
      </c>
      <c r="K58" s="331">
        <v>16.600000000000001</v>
      </c>
      <c r="L58" s="332">
        <v>37204</v>
      </c>
      <c r="M58" s="333">
        <v>16.899999999999999</v>
      </c>
      <c r="N58" s="334">
        <v>-0.3</v>
      </c>
    </row>
    <row r="59" spans="1:14" x14ac:dyDescent="0.15">
      <c r="A59" s="250"/>
      <c r="B59" s="246"/>
      <c r="C59" s="246"/>
      <c r="D59" s="246"/>
      <c r="E59" s="246"/>
      <c r="F59" s="246"/>
      <c r="G59" s="312" t="s">
        <v>517</v>
      </c>
      <c r="H59" s="313"/>
      <c r="I59" s="321">
        <v>3196926</v>
      </c>
      <c r="J59" s="322">
        <v>47526</v>
      </c>
      <c r="K59" s="323">
        <v>-27.9</v>
      </c>
      <c r="L59" s="324">
        <v>67319</v>
      </c>
      <c r="M59" s="325">
        <v>-27</v>
      </c>
      <c r="N59" s="326">
        <v>-0.9</v>
      </c>
    </row>
    <row r="60" spans="1:14" x14ac:dyDescent="0.15">
      <c r="A60" s="250"/>
      <c r="B60" s="246"/>
      <c r="C60" s="246"/>
      <c r="D60" s="246"/>
      <c r="E60" s="246"/>
      <c r="F60" s="246"/>
      <c r="G60" s="327"/>
      <c r="H60" s="328" t="s">
        <v>513</v>
      </c>
      <c r="I60" s="335">
        <v>2222572</v>
      </c>
      <c r="J60" s="330">
        <v>33041</v>
      </c>
      <c r="K60" s="331">
        <v>-20.8</v>
      </c>
      <c r="L60" s="332">
        <v>38101</v>
      </c>
      <c r="M60" s="333">
        <v>2.4</v>
      </c>
      <c r="N60" s="334">
        <v>-23.2</v>
      </c>
    </row>
    <row r="61" spans="1:14" x14ac:dyDescent="0.15">
      <c r="A61" s="250"/>
      <c r="B61" s="246"/>
      <c r="C61" s="246"/>
      <c r="D61" s="246"/>
      <c r="E61" s="246"/>
      <c r="F61" s="246"/>
      <c r="G61" s="312" t="s">
        <v>518</v>
      </c>
      <c r="H61" s="336"/>
      <c r="I61" s="337">
        <v>3934321</v>
      </c>
      <c r="J61" s="338">
        <v>57829</v>
      </c>
      <c r="K61" s="339">
        <v>-1.7</v>
      </c>
      <c r="L61" s="340">
        <v>68131</v>
      </c>
      <c r="M61" s="341">
        <v>9.6999999999999993</v>
      </c>
      <c r="N61" s="326">
        <v>-11.4</v>
      </c>
    </row>
    <row r="62" spans="1:14" x14ac:dyDescent="0.15">
      <c r="A62" s="250"/>
      <c r="B62" s="246"/>
      <c r="C62" s="246"/>
      <c r="D62" s="246"/>
      <c r="E62" s="246"/>
      <c r="F62" s="246"/>
      <c r="G62" s="327"/>
      <c r="H62" s="328" t="s">
        <v>513</v>
      </c>
      <c r="I62" s="329">
        <v>2324142</v>
      </c>
      <c r="J62" s="330">
        <v>34186</v>
      </c>
      <c r="K62" s="331">
        <v>3.1</v>
      </c>
      <c r="L62" s="332">
        <v>32649</v>
      </c>
      <c r="M62" s="333">
        <v>7.9</v>
      </c>
      <c r="N62" s="334">
        <v>-4.8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4" t="s">
        <v>3</v>
      </c>
      <c r="D47" s="1144"/>
      <c r="E47" s="1145"/>
      <c r="F47" s="11">
        <v>22.01</v>
      </c>
      <c r="G47" s="12">
        <v>29.51</v>
      </c>
      <c r="H47" s="12">
        <v>34.99</v>
      </c>
      <c r="I47" s="12">
        <v>40.39</v>
      </c>
      <c r="J47" s="13">
        <v>48.19</v>
      </c>
    </row>
    <row r="48" spans="2:10" ht="57.75" customHeight="1" x14ac:dyDescent="0.15">
      <c r="B48" s="14"/>
      <c r="C48" s="1146" t="s">
        <v>4</v>
      </c>
      <c r="D48" s="1146"/>
      <c r="E48" s="1147"/>
      <c r="F48" s="15">
        <v>10.39</v>
      </c>
      <c r="G48" s="16">
        <v>11.18</v>
      </c>
      <c r="H48" s="16">
        <v>12.24</v>
      </c>
      <c r="I48" s="16">
        <v>13.53</v>
      </c>
      <c r="J48" s="17">
        <v>8.73</v>
      </c>
    </row>
    <row r="49" spans="2:10" ht="57.75" customHeight="1" thickBot="1" x14ac:dyDescent="0.2">
      <c r="B49" s="18"/>
      <c r="C49" s="1148" t="s">
        <v>5</v>
      </c>
      <c r="D49" s="1148"/>
      <c r="E49" s="1149"/>
      <c r="F49" s="19">
        <v>4.37</v>
      </c>
      <c r="G49" s="20">
        <v>9.0399999999999991</v>
      </c>
      <c r="H49" s="20">
        <v>6.73</v>
      </c>
      <c r="I49" s="20">
        <v>7.63</v>
      </c>
      <c r="J49" s="21">
        <v>2.35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2018-01-24T04:22:22Z</dcterms:created>
  <dcterms:modified xsi:type="dcterms:W3CDTF">2018-11-01T00:44:18Z</dcterms:modified>
  <cp:category/>
</cp:coreProperties>
</file>